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920" yWindow="-80" windowWidth="32000" windowHeight="19480" activeTab="1"/>
  </bookViews>
  <sheets>
    <sheet name="fmr1_Room.txt" sheetId="1" r:id="rId1"/>
    <sheet name="WT-Room" sheetId="3" r:id="rId2"/>
    <sheet name="isolated" sheetId="2" r:id="rId3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A21" i="1"/>
  <c r="BA27"/>
  <c r="BA33"/>
  <c r="BA39"/>
  <c r="BA45"/>
  <c r="BA51"/>
  <c r="BA57"/>
  <c r="BA63"/>
  <c r="BA69"/>
  <c r="BA75"/>
  <c r="BA15"/>
  <c r="BA9"/>
  <c r="AY21"/>
  <c r="AY27"/>
  <c r="AY33"/>
  <c r="AY39"/>
  <c r="AY45"/>
  <c r="AY51"/>
  <c r="AY57"/>
  <c r="AY63"/>
  <c r="AY69"/>
  <c r="AY75"/>
  <c r="AY15"/>
  <c r="AY9"/>
  <c r="BD75"/>
  <c r="BC75"/>
  <c r="BB75"/>
  <c r="AZ75"/>
  <c r="AX75"/>
  <c r="BD69"/>
  <c r="BC69"/>
  <c r="BB69"/>
  <c r="AZ69"/>
  <c r="AX69"/>
  <c r="BD63"/>
  <c r="BC63"/>
  <c r="BB63"/>
  <c r="AZ63"/>
  <c r="AX63"/>
  <c r="BD57"/>
  <c r="BC57"/>
  <c r="BB57"/>
  <c r="AZ57"/>
  <c r="AX57"/>
  <c r="BD51"/>
  <c r="BC51"/>
  <c r="BB51"/>
  <c r="AZ51"/>
  <c r="AX51"/>
  <c r="BD45"/>
  <c r="BC45"/>
  <c r="BB45"/>
  <c r="AZ45"/>
  <c r="AX45"/>
  <c r="BD39"/>
  <c r="BC39"/>
  <c r="BB39"/>
  <c r="AZ39"/>
  <c r="AX39"/>
  <c r="BD33"/>
  <c r="BC33"/>
  <c r="BB33"/>
  <c r="AZ33"/>
  <c r="AX33"/>
  <c r="BD27"/>
  <c r="BC27"/>
  <c r="BB27"/>
  <c r="AZ27"/>
  <c r="AX27"/>
  <c r="AZ21"/>
  <c r="AZ15"/>
  <c r="AZ9"/>
  <c r="BD21"/>
  <c r="BC21"/>
  <c r="BB21"/>
  <c r="AX21"/>
  <c r="BD15"/>
  <c r="BC15"/>
  <c r="BB15"/>
  <c r="AX15"/>
  <c r="BD9"/>
  <c r="BC9"/>
  <c r="BB9"/>
  <c r="AX9"/>
  <c r="BE117" i="3"/>
  <c r="BD117"/>
  <c r="BC117"/>
  <c r="AX117"/>
  <c r="BB117"/>
  <c r="BA117"/>
  <c r="AZ117"/>
  <c r="AY117"/>
  <c r="BE111"/>
  <c r="BD111"/>
  <c r="BC111"/>
  <c r="AX111"/>
  <c r="BB111"/>
  <c r="BA111"/>
  <c r="AZ111"/>
  <c r="AY111"/>
  <c r="BE105"/>
  <c r="BD105"/>
  <c r="BC105"/>
  <c r="AX105"/>
  <c r="BB105"/>
  <c r="BA105"/>
  <c r="AZ105"/>
  <c r="AY105"/>
  <c r="BE99"/>
  <c r="BD99"/>
  <c r="BC99"/>
  <c r="AX99"/>
  <c r="BB99"/>
  <c r="BA99"/>
  <c r="AZ99"/>
  <c r="AY99"/>
  <c r="BE93"/>
  <c r="BD93"/>
  <c r="BC93"/>
  <c r="AX93"/>
  <c r="BB93"/>
  <c r="BA93"/>
  <c r="AZ93"/>
  <c r="AY93"/>
  <c r="BE87"/>
  <c r="BD87"/>
  <c r="BC87"/>
  <c r="AX87"/>
  <c r="BB87"/>
  <c r="BA87"/>
  <c r="AZ87"/>
  <c r="AY87"/>
  <c r="BE81"/>
  <c r="BD81"/>
  <c r="BC81"/>
  <c r="AX81"/>
  <c r="BB81"/>
  <c r="BA81"/>
  <c r="AZ81"/>
  <c r="AY81"/>
  <c r="BE75"/>
  <c r="BD75"/>
  <c r="BC75"/>
  <c r="AX75"/>
  <c r="BB75"/>
  <c r="BA75"/>
  <c r="AZ75"/>
  <c r="AY75"/>
  <c r="BE69"/>
  <c r="BD69"/>
  <c r="BC69"/>
  <c r="AX69"/>
  <c r="BB69"/>
  <c r="BA69"/>
  <c r="AZ69"/>
  <c r="AY69"/>
  <c r="BE63"/>
  <c r="BD63"/>
  <c r="BC63"/>
  <c r="AX63"/>
  <c r="BB63"/>
  <c r="BA63"/>
  <c r="AZ63"/>
  <c r="AY63"/>
  <c r="BE57"/>
  <c r="BD57"/>
  <c r="BC57"/>
  <c r="AX57"/>
  <c r="BB57"/>
  <c r="BA57"/>
  <c r="AZ57"/>
  <c r="AY57"/>
  <c r="BE51"/>
  <c r="BD51"/>
  <c r="BC51"/>
  <c r="AX51"/>
  <c r="BB51"/>
  <c r="BA51"/>
  <c r="AZ51"/>
  <c r="AY51"/>
  <c r="BE45"/>
  <c r="BD45"/>
  <c r="BC45"/>
  <c r="AX45"/>
  <c r="BB45"/>
  <c r="BA45"/>
  <c r="AZ45"/>
  <c r="AY45"/>
  <c r="BE39"/>
  <c r="BD39"/>
  <c r="BC39"/>
  <c r="AX39"/>
  <c r="BB39"/>
  <c r="BA39"/>
  <c r="AZ39"/>
  <c r="AY39"/>
  <c r="BE33"/>
  <c r="BD33"/>
  <c r="BC33"/>
  <c r="AX33"/>
  <c r="BB33"/>
  <c r="BA33"/>
  <c r="AZ33"/>
  <c r="AY33"/>
  <c r="BE27"/>
  <c r="BD27"/>
  <c r="BC27"/>
  <c r="AX27"/>
  <c r="BB27"/>
  <c r="BA27"/>
  <c r="AZ27"/>
  <c r="AY27"/>
  <c r="BE21"/>
  <c r="BD21"/>
  <c r="BC21"/>
  <c r="AX21"/>
  <c r="BB21"/>
  <c r="BA21"/>
  <c r="AZ21"/>
  <c r="AY21"/>
  <c r="BE15"/>
  <c r="BD15"/>
  <c r="BC15"/>
  <c r="AX15"/>
  <c r="BB15"/>
  <c r="BA15"/>
  <c r="AZ15"/>
  <c r="AY15"/>
  <c r="BE9"/>
  <c r="BD9"/>
  <c r="BC9"/>
  <c r="AX9"/>
  <c r="BB9"/>
  <c r="BA9"/>
  <c r="AZ9"/>
  <c r="AY9"/>
</calcChain>
</file>

<file path=xl/sharedStrings.xml><?xml version="1.0" encoding="utf-8"?>
<sst xmlns="http://schemas.openxmlformats.org/spreadsheetml/2006/main" count="817" uniqueCount="356">
  <si>
    <t>SynapsePlasticity</t>
    <phoneticPr fontId="19" type="noConversion"/>
  </si>
  <si>
    <t>total path (m)</t>
    <phoneticPr fontId="19" type="noConversion"/>
  </si>
  <si>
    <t>last path (m)</t>
    <phoneticPr fontId="19" type="noConversion"/>
  </si>
  <si>
    <t>total shocks</t>
    <phoneticPr fontId="19" type="noConversion"/>
  </si>
  <si>
    <t>last shocks</t>
    <phoneticPr fontId="19" type="noConversion"/>
  </si>
  <si>
    <t>total entrances</t>
    <phoneticPr fontId="19" type="noConversion"/>
  </si>
  <si>
    <t>T1 (retention)</t>
    <phoneticPr fontId="19" type="noConversion"/>
  </si>
  <si>
    <t>T2(retention)</t>
    <phoneticPr fontId="19" type="noConversion"/>
  </si>
  <si>
    <t>I/O max (mV/ms)</t>
    <phoneticPr fontId="19" type="noConversion"/>
  </si>
  <si>
    <t>LTP % baseline</t>
    <phoneticPr fontId="19" type="noConversion"/>
  </si>
  <si>
    <t>LTB s.d.</t>
    <phoneticPr fontId="19" type="noConversion"/>
  </si>
  <si>
    <t>untrained</t>
    <phoneticPr fontId="19" type="noConversion"/>
  </si>
  <si>
    <t>fmr1A</t>
    <phoneticPr fontId="19" type="noConversion"/>
  </si>
  <si>
    <t>fmr1B</t>
    <phoneticPr fontId="19" type="noConversion"/>
  </si>
  <si>
    <t>trained</t>
    <phoneticPr fontId="19" type="noConversion"/>
  </si>
  <si>
    <t>fmr1C</t>
    <phoneticPr fontId="19" type="noConversion"/>
  </si>
  <si>
    <t>fmr1E</t>
    <phoneticPr fontId="19" type="noConversion"/>
  </si>
  <si>
    <t>fmr1F</t>
    <phoneticPr fontId="19" type="noConversion"/>
  </si>
  <si>
    <t>fmr1J</t>
    <phoneticPr fontId="19" type="noConversion"/>
  </si>
  <si>
    <t>WT</t>
    <phoneticPr fontId="19" type="noConversion"/>
  </si>
  <si>
    <t>KO</t>
    <phoneticPr fontId="19" type="noConversion"/>
  </si>
  <si>
    <t>KO</t>
    <phoneticPr fontId="19" type="noConversion"/>
  </si>
  <si>
    <t>bl4</t>
    <phoneticPr fontId="19" type="noConversion"/>
  </si>
  <si>
    <t>bl6</t>
    <phoneticPr fontId="19" type="noConversion"/>
  </si>
  <si>
    <t>bl7</t>
    <phoneticPr fontId="19" type="noConversion"/>
  </si>
  <si>
    <t>bl9</t>
    <phoneticPr fontId="19" type="noConversion"/>
  </si>
  <si>
    <t>bl12</t>
    <phoneticPr fontId="19" type="noConversion"/>
  </si>
  <si>
    <t>WT</t>
    <phoneticPr fontId="19" type="noConversion"/>
  </si>
  <si>
    <t>ND</t>
  </si>
  <si>
    <t>N/A</t>
  </si>
  <si>
    <t>SynapseFunction</t>
    <phoneticPr fontId="19" type="noConversion"/>
  </si>
  <si>
    <t>I/O max (mV/ms)</t>
    <phoneticPr fontId="19" type="noConversion"/>
  </si>
  <si>
    <t>PopSpike max       (mV)</t>
  </si>
  <si>
    <t>PospSpike Probability</t>
    <phoneticPr fontId="19" type="noConversion"/>
  </si>
  <si>
    <t xml:space="preserve">             bl11D1Train2_Room</t>
  </si>
  <si>
    <t xml:space="preserve">             bl11D1Train3_Room</t>
  </si>
  <si>
    <t xml:space="preserve">             bl11D2Retest_Room</t>
  </si>
  <si>
    <t>bl11</t>
    <phoneticPr fontId="19" type="noConversion"/>
  </si>
  <si>
    <t xml:space="preserve">                bl12D1Hab_Room</t>
  </si>
  <si>
    <t xml:space="preserve">             bl12D1Train1_Room</t>
  </si>
  <si>
    <t xml:space="preserve">             bl12D1Train2_Room</t>
  </si>
  <si>
    <t xml:space="preserve">             bl12D1Train3_Room</t>
  </si>
  <si>
    <t xml:space="preserve">             bl12D2Retest_Room</t>
  </si>
  <si>
    <t xml:space="preserve">                bl13D1Hab_Room</t>
  </si>
  <si>
    <t xml:space="preserve">             bl13D1Train1_Room</t>
  </si>
  <si>
    <t xml:space="preserve">             bl13D1Train2_Room</t>
  </si>
  <si>
    <t xml:space="preserve">             bl13D1Train3_Room</t>
  </si>
  <si>
    <t xml:space="preserve">             bl13D2Retest_Room</t>
  </si>
  <si>
    <t>bl13</t>
  </si>
  <si>
    <t xml:space="preserve">                bl14D1Hab_Room</t>
  </si>
  <si>
    <t xml:space="preserve">             bl14D1Train1_Room</t>
  </si>
  <si>
    <t xml:space="preserve">             bl14D1Train2_Room</t>
  </si>
  <si>
    <t xml:space="preserve">             bl14D1Train3_Room</t>
  </si>
  <si>
    <t xml:space="preserve">             bl14D2Retest_Room</t>
  </si>
  <si>
    <t>bl14</t>
  </si>
  <si>
    <t xml:space="preserve">                bl15D1Hab_Room</t>
  </si>
  <si>
    <t xml:space="preserve">             bl15D1Train1_Room</t>
  </si>
  <si>
    <t xml:space="preserve">             bl15D1Train2_Room</t>
  </si>
  <si>
    <t xml:space="preserve">             bl15D1Train3_Room</t>
  </si>
  <si>
    <t xml:space="preserve">             bl15D2Retest_Room</t>
  </si>
  <si>
    <t>bl15</t>
  </si>
  <si>
    <t xml:space="preserve">                bl16D1Hab_Room</t>
  </si>
  <si>
    <t xml:space="preserve">             bl16D1Train1_Room</t>
  </si>
  <si>
    <t xml:space="preserve">             bl16D1Train2_Room</t>
  </si>
  <si>
    <t xml:space="preserve">             bl16D1Train3_Room</t>
  </si>
  <si>
    <t xml:space="preserve">             bl16D2Retest_Room</t>
  </si>
  <si>
    <t>bl16</t>
  </si>
  <si>
    <t xml:space="preserve">                bl17D1Hab_Room</t>
  </si>
  <si>
    <t xml:space="preserve">             bl17D1Train1_Room</t>
  </si>
  <si>
    <t xml:space="preserve">             bl17D1Train2_Room</t>
  </si>
  <si>
    <t xml:space="preserve">             bl17D1Train3_Room</t>
  </si>
  <si>
    <t xml:space="preserve">             bl17D2Retest_Room</t>
  </si>
  <si>
    <t>bl17</t>
  </si>
  <si>
    <t xml:space="preserve">                bl18D1Hab_Room</t>
  </si>
  <si>
    <t xml:space="preserve">             bl18D1Train1_Room</t>
  </si>
  <si>
    <t xml:space="preserve">             bl18D1Train2_Room</t>
  </si>
  <si>
    <t xml:space="preserve">             bl18D1Train3_Room</t>
  </si>
  <si>
    <t xml:space="preserve">             bl18D2Retest_Room</t>
  </si>
  <si>
    <t>bl18</t>
  </si>
  <si>
    <t xml:space="preserve">                bl19D1Hab_Room</t>
  </si>
  <si>
    <t xml:space="preserve">             bl19D1Train1_Room</t>
  </si>
  <si>
    <t xml:space="preserve">             bl19D1Train2_Room</t>
  </si>
  <si>
    <t xml:space="preserve">             bl19D1Train3_Room</t>
  </si>
  <si>
    <t xml:space="preserve">             bl19D2Retest_Room</t>
  </si>
  <si>
    <t>bl19</t>
  </si>
  <si>
    <t>mouse id</t>
    <phoneticPr fontId="19" type="noConversion"/>
  </si>
  <si>
    <t>genotype</t>
    <phoneticPr fontId="19" type="noConversion"/>
  </si>
  <si>
    <t>group</t>
    <phoneticPr fontId="19" type="noConversion"/>
  </si>
  <si>
    <t>LocomotorActivity</t>
    <phoneticPr fontId="19" type="noConversion"/>
  </si>
  <si>
    <t>RECENT LocomotorActivity</t>
    <phoneticPr fontId="19" type="noConversion"/>
  </si>
  <si>
    <t>Punishment</t>
    <phoneticPr fontId="19" type="noConversion"/>
  </si>
  <si>
    <t>Learning</t>
    <phoneticPr fontId="19" type="noConversion"/>
  </si>
  <si>
    <t>Memory</t>
    <phoneticPr fontId="19" type="noConversion"/>
  </si>
  <si>
    <t>SynapseFunction</t>
    <phoneticPr fontId="19" type="noConversion"/>
  </si>
  <si>
    <t xml:space="preserve">              bl2D2Retest_Room</t>
  </si>
  <si>
    <t>bl2</t>
    <phoneticPr fontId="19" type="noConversion"/>
  </si>
  <si>
    <t xml:space="preserve">                 bl3D1Hab_Room</t>
  </si>
  <si>
    <t xml:space="preserve">              bl3D1Train1_Room</t>
  </si>
  <si>
    <t xml:space="preserve">              bl3D1Train2_Room</t>
  </si>
  <si>
    <t xml:space="preserve">              bl3D1Train3_Room</t>
  </si>
  <si>
    <t xml:space="preserve">              bl3D2Retest_Room</t>
  </si>
  <si>
    <t>bl3</t>
    <phoneticPr fontId="19" type="noConversion"/>
  </si>
  <si>
    <t xml:space="preserve">                 bl4D1Hab_Room</t>
  </si>
  <si>
    <t xml:space="preserve">              bl4D1Train1_Room</t>
  </si>
  <si>
    <t xml:space="preserve">              bl4D1Train2_Room</t>
  </si>
  <si>
    <t xml:space="preserve">              bl4D1Train3_Room</t>
  </si>
  <si>
    <t xml:space="preserve">              bl4D2Retest_Room</t>
  </si>
  <si>
    <t xml:space="preserve">                 bl5D1Hab_Room</t>
  </si>
  <si>
    <t xml:space="preserve">              bl5D1Train1_Room</t>
  </si>
  <si>
    <t xml:space="preserve">              bl5D1Train2_Room</t>
  </si>
  <si>
    <t xml:space="preserve">              bl5D1Train3_Room</t>
  </si>
  <si>
    <t xml:space="preserve">              bl5D2Retest_Room</t>
  </si>
  <si>
    <t>bl5</t>
    <phoneticPr fontId="19" type="noConversion"/>
  </si>
  <si>
    <t xml:space="preserve">                 bl6D1Hab_Room</t>
  </si>
  <si>
    <t xml:space="preserve">              bl6D1Train1_Room</t>
  </si>
  <si>
    <t xml:space="preserve">              bl6D1Train2_Room</t>
  </si>
  <si>
    <t xml:space="preserve">              bl6D1Train3_Room</t>
  </si>
  <si>
    <t xml:space="preserve">              bl6D2Retest_Room</t>
  </si>
  <si>
    <t xml:space="preserve">                 bl7D1Hab_Room</t>
  </si>
  <si>
    <t xml:space="preserve">              bl7D1Train1_Room</t>
  </si>
  <si>
    <t xml:space="preserve">              bl7D1Train2_Room</t>
  </si>
  <si>
    <t xml:space="preserve">              bl7D1Train3_Room</t>
  </si>
  <si>
    <t xml:space="preserve">              bl7D2Retest_Room</t>
  </si>
  <si>
    <t xml:space="preserve">                 bl8D1Hab_Room</t>
  </si>
  <si>
    <t xml:space="preserve">              bl8D1Train1_Room</t>
  </si>
  <si>
    <t xml:space="preserve">              bl8D1Train2_Room</t>
  </si>
  <si>
    <t xml:space="preserve">              bl8D1Train3_Room</t>
  </si>
  <si>
    <t xml:space="preserve">              bl8D2Retest_Room</t>
  </si>
  <si>
    <t>bl8</t>
    <phoneticPr fontId="19" type="noConversion"/>
  </si>
  <si>
    <t xml:space="preserve">                 bl9D1Hab_Room</t>
  </si>
  <si>
    <t xml:space="preserve">              bl9D1Train1_Room</t>
  </si>
  <si>
    <t xml:space="preserve">              bl9D1Train2_Room</t>
  </si>
  <si>
    <t xml:space="preserve">              bl9D1Train3_Room</t>
  </si>
  <si>
    <t xml:space="preserve">              bl9D2Retest_Room</t>
  </si>
  <si>
    <t xml:space="preserve">                bl10D1Hab_Room</t>
  </si>
  <si>
    <t xml:space="preserve">             bl10D1Train1_Room</t>
  </si>
  <si>
    <t xml:space="preserve">             bl10D1Train2_Room</t>
  </si>
  <si>
    <t xml:space="preserve">             bl10D1Train3_Room</t>
  </si>
  <si>
    <t xml:space="preserve">             bl10D2Retest_Room</t>
  </si>
  <si>
    <t>bl10</t>
    <phoneticPr fontId="19" type="noConversion"/>
  </si>
  <si>
    <t xml:space="preserve">                bl11D1Hab_Room</t>
  </si>
  <si>
    <t xml:space="preserve">             bl11D1Train1_Room</t>
  </si>
  <si>
    <t>RoomTrack_fmr1E_training3_20140218_141516.dat</t>
  </si>
  <si>
    <t>RoomTrack_fmr1F_pretraining_20140220_114049.dat</t>
  </si>
  <si>
    <t>RoomTrack_fmr1F_retention_20140221_112510.dat</t>
  </si>
  <si>
    <t>RoomTrack_fmr1F_training1_20140220_120605.dat</t>
  </si>
  <si>
    <t>RoomTrack_fmr1F_training2_20140220_125600.dat</t>
  </si>
  <si>
    <t>RoomTrack_fmr1F_training3_20140220_134837.dat</t>
  </si>
  <si>
    <t>RoomTrack_fmr1G_pretraining_20140224_112133.dat</t>
  </si>
  <si>
    <t>fmr1AB</t>
    <phoneticPr fontId="19" type="noConversion"/>
  </si>
  <si>
    <t>Train</t>
  </si>
  <si>
    <t xml:space="preserve">                 bl1D1Hab_Room</t>
  </si>
  <si>
    <t xml:space="preserve">              bl1D1Train1_Room</t>
  </si>
  <si>
    <t xml:space="preserve">              bl1D1Train2_Room</t>
  </si>
  <si>
    <t xml:space="preserve">              bl1D1Train3_Room</t>
  </si>
  <si>
    <t xml:space="preserve">              bl1D2Retest_Room</t>
  </si>
  <si>
    <t>bl1</t>
    <phoneticPr fontId="19" type="noConversion"/>
  </si>
  <si>
    <t>Control</t>
  </si>
  <si>
    <t xml:space="preserve">                 bl2D1Hab_Room</t>
  </si>
  <si>
    <t xml:space="preserve">              bl2D1Train1_Room</t>
  </si>
  <si>
    <t xml:space="preserve">              bl2D1Train2_Room</t>
  </si>
  <si>
    <t xml:space="preserve">              bl2D1Train3_Room</t>
  </si>
  <si>
    <t xml:space="preserve">line- </t>
  </si>
  <si>
    <t xml:space="preserve">max.  </t>
  </si>
  <si>
    <t xml:space="preserve">Time   </t>
  </si>
  <si>
    <t xml:space="preserve">pTime  </t>
  </si>
  <si>
    <t>Rayleig</t>
  </si>
  <si>
    <t xml:space="preserve">Polar  </t>
  </si>
  <si>
    <t xml:space="preserve">Min    </t>
  </si>
  <si>
    <t xml:space="preserve">Max    </t>
  </si>
  <si>
    <t>Annular</t>
  </si>
  <si>
    <t xml:space="preserve">next   </t>
  </si>
  <si>
    <t xml:space="preserve">               </t>
  </si>
  <si>
    <t xml:space="preserve">       </t>
  </si>
  <si>
    <t xml:space="preserve">time   </t>
  </si>
  <si>
    <t xml:space="preserve">path   </t>
  </si>
  <si>
    <t xml:space="preserve">entr. </t>
  </si>
  <si>
    <t xml:space="preserve">first  </t>
  </si>
  <si>
    <t xml:space="preserve">per    </t>
  </si>
  <si>
    <t xml:space="preserve">shocks </t>
  </si>
  <si>
    <t xml:space="preserve">arity </t>
  </si>
  <si>
    <t xml:space="preserve">time  </t>
  </si>
  <si>
    <t xml:space="preserve">path  </t>
  </si>
  <si>
    <t xml:space="preserve">second </t>
  </si>
  <si>
    <t xml:space="preserve">TARG   </t>
  </si>
  <si>
    <t xml:space="preserve">CCW    </t>
  </si>
  <si>
    <t xml:space="preserve">OPP    </t>
  </si>
  <si>
    <t xml:space="preserve">CW     </t>
  </si>
  <si>
    <t xml:space="preserve">length </t>
  </si>
  <si>
    <t xml:space="preserve">angle  </t>
  </si>
  <si>
    <t xml:space="preserve">avg    </t>
  </si>
  <si>
    <t>RoomTrack_wildtypeA_training3_20140123_130129.dat</t>
  </si>
  <si>
    <t>RoomTrack_fmr1B_training1_20140122_124706.dat</t>
  </si>
  <si>
    <t>wildtypeA_retention</t>
  </si>
  <si>
    <t>wildtypeA_training3</t>
  </si>
  <si>
    <t>wildtypeA_training2</t>
  </si>
  <si>
    <t>wildtypeA_training1</t>
  </si>
  <si>
    <t>wildtypeA_pretrain</t>
  </si>
  <si>
    <t>fmr1K_retention</t>
  </si>
  <si>
    <t>fmr1K_training3</t>
  </si>
  <si>
    <t>fmr1K_training2</t>
  </si>
  <si>
    <t>fmr1K_training1</t>
  </si>
  <si>
    <t>fmr1K_pretraining</t>
  </si>
  <si>
    <t>fmr1J_retention</t>
  </si>
  <si>
    <t>fmr1J_training3</t>
  </si>
  <si>
    <t>fmr1J_training2</t>
  </si>
  <si>
    <t>fmr1J_training1</t>
  </si>
  <si>
    <t>fmr1J_pretraining</t>
  </si>
  <si>
    <t>fmr1I_retention</t>
  </si>
  <si>
    <t>fmr1I_training3</t>
  </si>
  <si>
    <t>fmr1I_training2</t>
  </si>
  <si>
    <t>fmr1I_training1</t>
  </si>
  <si>
    <t>fmr1I_pretraining</t>
  </si>
  <si>
    <t>frm1H_retention</t>
  </si>
  <si>
    <t>fmr1H_training3</t>
  </si>
  <si>
    <t>fmr1H_training2</t>
  </si>
  <si>
    <t>mr1H_training1</t>
  </si>
  <si>
    <t>fmr1H_pretraining</t>
  </si>
  <si>
    <t>fmr1G_retention</t>
  </si>
  <si>
    <t>fmr1G_training3</t>
  </si>
  <si>
    <t>fmr1G_training2</t>
  </si>
  <si>
    <t>fmr1G_training1</t>
  </si>
  <si>
    <t>fmr1G_pretraining</t>
  </si>
  <si>
    <t>fmr1F_retention</t>
  </si>
  <si>
    <t>fmr1F_training3</t>
  </si>
  <si>
    <t>fmr1F_training2</t>
  </si>
  <si>
    <t>fmr1F_training1</t>
  </si>
  <si>
    <t>fmr1F_pretraining</t>
  </si>
  <si>
    <t>fmr1E_retention</t>
  </si>
  <si>
    <t>fmr1E_training3</t>
  </si>
  <si>
    <t>fmr1E_training2</t>
  </si>
  <si>
    <t>fmr1E_training1</t>
  </si>
  <si>
    <t>fmr1E_pretraining</t>
  </si>
  <si>
    <t>fmr1C_retention</t>
  </si>
  <si>
    <t>fmr1C_training3</t>
  </si>
  <si>
    <t>fmr1C_training2</t>
  </si>
  <si>
    <t>fmr1C_training1</t>
  </si>
  <si>
    <t>fmr1C_pretraining</t>
  </si>
  <si>
    <t>fmr1B_retention</t>
  </si>
  <si>
    <t>fmr1B_training3</t>
  </si>
  <si>
    <t>fmr1B_training2</t>
  </si>
  <si>
    <t>fmr1B_training1</t>
  </si>
  <si>
    <t>fmr1B_pretraining</t>
  </si>
  <si>
    <t>fmr1A_reten</t>
  </si>
  <si>
    <t>fmr1A_training3</t>
  </si>
  <si>
    <t>fmr1A_training2</t>
  </si>
  <si>
    <t>fmr1A_training1</t>
  </si>
  <si>
    <t>fmr1A_pretraining</t>
  </si>
  <si>
    <t>fmr1AB_retention</t>
  </si>
  <si>
    <t>fmr1AB_training3</t>
  </si>
  <si>
    <t>fmr1AB_training2</t>
  </si>
  <si>
    <t>fmr1AB_training1</t>
  </si>
  <si>
    <t>fmr1AB pretraining</t>
  </si>
  <si>
    <t>RoomTrack_fmr1E_retention_20140219_122908.dat</t>
  </si>
  <si>
    <t>RoomTrack_fmr1E_training1_20140218_123458.dat</t>
  </si>
  <si>
    <t>RoomTrack_fmr1E_training2_20140218_132827.dat</t>
  </si>
  <si>
    <t>RoomTrack_fmr1C_training2_20140127_120928.dat</t>
  </si>
  <si>
    <t>RoomTrack_fmr1C_training3_20140127_130003.dat</t>
  </si>
  <si>
    <t>RoomTrack_fmr1E_pretraining_20140218_115807.dat</t>
  </si>
  <si>
    <t>RoomTrack_fmr1G_retention_20140225_115112.dat</t>
  </si>
  <si>
    <t>RoomTrack_fmr1G_training1_20140224_113309.dat</t>
  </si>
  <si>
    <t>RoomTrack_fmr1G_training2_20140224_122145.dat</t>
  </si>
  <si>
    <t>RoomTrack_fmr1G_training3_20140224_131258.dat</t>
  </si>
  <si>
    <t>RoomTrack_fmr1H_pretraining_20140225_120944.dat</t>
  </si>
  <si>
    <t>RoomTrack_fmr1H_training1_20140225_123103.dat</t>
  </si>
  <si>
    <t>RoomTrack_fmr1H_training2_20140225_135538.dat</t>
  </si>
  <si>
    <t>RoomTrack_fmr1H_training3_20140225_141035.dat</t>
  </si>
  <si>
    <t>RoomTrack_fmr1I_pretraining_20140226_104312.dat</t>
  </si>
  <si>
    <t>RoomTrack_fmr1I_retention_20140227_095631.dat</t>
  </si>
  <si>
    <t>RoomTrack_fmr1I_training1_20140226_113547.dat</t>
  </si>
  <si>
    <t>RoomTrack_fmr1I_training2_20140226_120520.dat</t>
  </si>
  <si>
    <t>RoomTrack_fmr1I_training3_20140226_125554.dat</t>
  </si>
  <si>
    <t>RoomTrack_fmr1J_pretraining_20140304_124623.dat</t>
  </si>
  <si>
    <t>RoomTrack_fmr1J_retention_20140305_130644.dat</t>
  </si>
  <si>
    <t>RoomTrack_fmr1J_training1_20140304_130622.dat</t>
  </si>
  <si>
    <t>RoomTrack_fmr1J_training2_20140304_141430.dat</t>
  </si>
  <si>
    <t>RoomTrack_fmr1J_training3_20140304_143523.dat</t>
  </si>
  <si>
    <t>RoomTrack_fmr1K_pretraining_20140306_120702.dat</t>
  </si>
  <si>
    <t>RoomTrack_fmr1K_retention_20140307_105231.dat</t>
  </si>
  <si>
    <t>RoomTrack_fmr1K_training1_20140306_122656.dat</t>
  </si>
  <si>
    <t>RoomTrack_fmr1K_training2_20140306_131736.dat</t>
  </si>
  <si>
    <t>RoomTrack_fmr1K_training3_20140306_135953.dat</t>
  </si>
  <si>
    <t>RoomTrack_frm1H_retention_20140226_111535.dat</t>
  </si>
  <si>
    <t>RoomTrack_wildtypeA_pretrain_20140123_110345.dat</t>
  </si>
  <si>
    <t>RoomTrack_wildtypeA_retention_20140124_105250.dat</t>
  </si>
  <si>
    <t>RoomTrack_wildtypeA_training1_20140123_112924.dat</t>
  </si>
  <si>
    <t>RoomTrack_wildtypeA_training2_20140123_120707.dat</t>
  </si>
  <si>
    <t xml:space="preserve">       filename</t>
  </si>
  <si>
    <t xml:space="preserve">p-miss </t>
  </si>
  <si>
    <t xml:space="preserve">total  </t>
  </si>
  <si>
    <t xml:space="preserve"># of  </t>
  </si>
  <si>
    <t>time to</t>
  </si>
  <si>
    <t>path to</t>
  </si>
  <si>
    <t xml:space="preserve">speed  </t>
  </si>
  <si>
    <t xml:space="preserve">entr.  </t>
  </si>
  <si>
    <t xml:space="preserve"># of   </t>
  </si>
  <si>
    <t xml:space="preserve">sd of  </t>
  </si>
  <si>
    <t>KO</t>
    <phoneticPr fontId="19" type="noConversion"/>
  </si>
  <si>
    <t>fmr1G</t>
    <phoneticPr fontId="19" type="noConversion"/>
  </si>
  <si>
    <t>fmr1H</t>
    <phoneticPr fontId="19" type="noConversion"/>
  </si>
  <si>
    <t>fmr1I</t>
    <phoneticPr fontId="19" type="noConversion"/>
  </si>
  <si>
    <t>fmr1K</t>
    <phoneticPr fontId="19" type="noConversion"/>
  </si>
  <si>
    <t>wildtypeA</t>
    <phoneticPr fontId="19" type="noConversion"/>
  </si>
  <si>
    <t>WT</t>
    <phoneticPr fontId="19" type="noConversion"/>
  </si>
  <si>
    <t>Fmr1AA</t>
  </si>
  <si>
    <t>Frm1BB</t>
  </si>
  <si>
    <t>Fmr1L</t>
  </si>
  <si>
    <t>Fmr1M</t>
  </si>
  <si>
    <t>Fmr1N</t>
  </si>
  <si>
    <t xml:space="preserve">homecage </t>
  </si>
  <si>
    <t xml:space="preserve">sd     </t>
  </si>
  <si>
    <t xml:space="preserve">min    </t>
  </si>
  <si>
    <t>min bin</t>
  </si>
  <si>
    <t>50% rng</t>
  </si>
  <si>
    <t xml:space="preserve">max    </t>
  </si>
  <si>
    <t>max bin</t>
  </si>
  <si>
    <t xml:space="preserve">min+   </t>
  </si>
  <si>
    <t>min+bin</t>
  </si>
  <si>
    <t>Skewnes</t>
  </si>
  <si>
    <t>Kurtosi</t>
  </si>
  <si>
    <t xml:space="preserve">param  </t>
  </si>
  <si>
    <t xml:space="preserve">      </t>
  </si>
  <si>
    <t xml:space="preserve">dist.   </t>
  </si>
  <si>
    <t xml:space="preserve">shock  </t>
  </si>
  <si>
    <t>avoid.</t>
  </si>
  <si>
    <t xml:space="preserve">val    </t>
  </si>
  <si>
    <t xml:space="preserve">lo bin </t>
  </si>
  <si>
    <t xml:space="preserve">hi bin </t>
  </si>
  <si>
    <t xml:space="preserve">[s]    </t>
  </si>
  <si>
    <t xml:space="preserve">[m]    </t>
  </si>
  <si>
    <t xml:space="preserve">[cm/s] </t>
  </si>
  <si>
    <t xml:space="preserve">[1/m]  </t>
  </si>
  <si>
    <t xml:space="preserve">[0-1] </t>
  </si>
  <si>
    <t xml:space="preserve">[s]   </t>
  </si>
  <si>
    <t xml:space="preserve">[m]   </t>
  </si>
  <si>
    <t xml:space="preserve">[0-1]  </t>
  </si>
  <si>
    <t xml:space="preserve">[deg]  </t>
  </si>
  <si>
    <t xml:space="preserve">[cm]   </t>
  </si>
  <si>
    <t xml:space="preserve">[]     </t>
  </si>
  <si>
    <t>RoomTrack_fmr1AB_pretraining_20140129_102732.dat</t>
  </si>
  <si>
    <t>RoomTrack_fmr1AB_retention_20140130_102946.dat</t>
  </si>
  <si>
    <t>RoomTrack_fmr1AB_training1_20140129_110313.dat</t>
  </si>
  <si>
    <t>RoomTrack_fmr1AB_training2_20140129_115151.dat</t>
  </si>
  <si>
    <t>RoomTrack_fmr1AB_training3_20140129_124720.dat</t>
  </si>
  <si>
    <t>RoomTrack_fmr1A_pretraining_20140121_110541.dat</t>
  </si>
  <si>
    <t>RoomTrack_fmr1A_reten_20140122_105316.dat</t>
  </si>
  <si>
    <t>RoomTrack_fmr1A_training1_20140121_120419.dat</t>
  </si>
  <si>
    <t>RoomTrack_fmr1A_training2_20140121_130141.dat</t>
  </si>
  <si>
    <t>RoomTrack_fmr1A_training3_20140121_135323.dat</t>
  </si>
  <si>
    <t>RoomTrack_fmr1B_pretraining_20140122_115350.dat</t>
  </si>
  <si>
    <t>RoomTrack_fmr1B_retention_20140123_111551.dat</t>
  </si>
  <si>
    <t>RoomTrack_fmr1B_training2_20140122_133817.dat</t>
  </si>
  <si>
    <t>RoomTrack_fmr1B_training3_20140122_143940.dat</t>
  </si>
  <si>
    <t>RoomTrack_fmr1C_pretraining_20140127_110039.dat</t>
  </si>
  <si>
    <t>RoomTrack_fmr1C_retention_20140128_111745.dat</t>
  </si>
  <si>
    <t>RoomTrack_fmr1C_training1_20140127_111420.dat</t>
  </si>
</sst>
</file>

<file path=xl/styles.xml><?xml version="1.0" encoding="utf-8"?>
<styleSheet xmlns="http://schemas.openxmlformats.org/spreadsheetml/2006/main">
  <numFmts count="7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"/>
    <numFmt numFmtId="170" formatCode="0.0%"/>
  </numFmts>
  <fonts count="22">
    <font>
      <sz val="11"/>
      <color theme="1"/>
      <name val="Calibri"/>
      <family val="2"/>
      <scheme val="minor"/>
    </font>
    <font>
      <sz val="10"/>
      <name val="Verdana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color indexed="10"/>
      <name val="Calibri"/>
      <family val="2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6">
    <xf numFmtId="0" fontId="0" fillId="0" borderId="0" xfId="0"/>
    <xf numFmtId="0" fontId="20" fillId="0" borderId="0" xfId="0" applyFont="1"/>
    <xf numFmtId="168" fontId="20" fillId="0" borderId="0" xfId="0" applyNumberFormat="1" applyFont="1"/>
    <xf numFmtId="170" fontId="20" fillId="0" borderId="0" xfId="0" applyNumberFormat="1" applyFont="1"/>
    <xf numFmtId="0" fontId="21" fillId="0" borderId="0" xfId="0" applyFont="1"/>
    <xf numFmtId="0" fontId="1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G81"/>
  <sheetViews>
    <sheetView topLeftCell="S2" workbookViewId="0">
      <pane xSplit="17960" topLeftCell="BC1"/>
      <selection activeCell="L29" sqref="L29"/>
      <selection pane="topRight" activeCell="BG1" sqref="BG1"/>
    </sheetView>
  </sheetViews>
  <sheetFormatPr baseColWidth="10" defaultColWidth="8.83203125" defaultRowHeight="14"/>
  <cols>
    <col min="1" max="1" width="48.83203125" customWidth="1"/>
    <col min="2" max="2" width="16.5" customWidth="1"/>
    <col min="4" max="46" width="8.83203125" style="4"/>
    <col min="47" max="49" width="8.83203125" style="1"/>
    <col min="50" max="51" width="14.6640625" style="1" customWidth="1"/>
    <col min="52" max="53" width="15.6640625" style="1" customWidth="1"/>
    <col min="54" max="54" width="12.5" style="1" customWidth="1"/>
    <col min="55" max="55" width="8.83203125" style="1"/>
    <col min="56" max="56" width="15.6640625" style="1" customWidth="1"/>
    <col min="57" max="59" width="8.83203125" style="1"/>
  </cols>
  <sheetData>
    <row r="1" spans="1:59">
      <c r="A1" t="s">
        <v>287</v>
      </c>
      <c r="B1" t="s">
        <v>288</v>
      </c>
      <c r="C1" t="s">
        <v>289</v>
      </c>
      <c r="D1" s="4" t="s">
        <v>289</v>
      </c>
      <c r="E1" s="4" t="s">
        <v>290</v>
      </c>
      <c r="F1" s="4" t="s">
        <v>291</v>
      </c>
      <c r="G1" s="4" t="s">
        <v>292</v>
      </c>
      <c r="H1" s="4" t="s">
        <v>293</v>
      </c>
      <c r="I1" s="4" t="s">
        <v>294</v>
      </c>
      <c r="J1" s="4" t="s">
        <v>295</v>
      </c>
      <c r="K1" s="4" t="s">
        <v>291</v>
      </c>
      <c r="L1" s="4" t="s">
        <v>292</v>
      </c>
      <c r="M1" s="4" t="s">
        <v>293</v>
      </c>
      <c r="N1" s="4" t="s">
        <v>296</v>
      </c>
      <c r="O1" s="4" t="s">
        <v>162</v>
      </c>
      <c r="P1" s="4" t="s">
        <v>163</v>
      </c>
      <c r="Q1" s="4" t="s">
        <v>163</v>
      </c>
      <c r="R1" s="4" t="s">
        <v>291</v>
      </c>
      <c r="S1" s="4" t="s">
        <v>292</v>
      </c>
      <c r="T1" s="4" t="s">
        <v>293</v>
      </c>
      <c r="U1" s="4" t="s">
        <v>164</v>
      </c>
      <c r="V1" s="4" t="s">
        <v>165</v>
      </c>
      <c r="W1" s="4" t="s">
        <v>165</v>
      </c>
      <c r="X1" s="4" t="s">
        <v>165</v>
      </c>
      <c r="Y1" s="4" t="s">
        <v>165</v>
      </c>
      <c r="Z1" s="4" t="s">
        <v>166</v>
      </c>
      <c r="AA1" s="4" t="s">
        <v>166</v>
      </c>
      <c r="AB1" s="4" t="s">
        <v>167</v>
      </c>
      <c r="AC1" s="4" t="s">
        <v>167</v>
      </c>
      <c r="AD1" s="4" t="s">
        <v>167</v>
      </c>
      <c r="AE1" s="4" t="s">
        <v>167</v>
      </c>
      <c r="AF1" s="4" t="s">
        <v>168</v>
      </c>
      <c r="AG1" s="4" t="s">
        <v>168</v>
      </c>
      <c r="AH1" s="4" t="s">
        <v>167</v>
      </c>
      <c r="AI1" s="4" t="s">
        <v>167</v>
      </c>
      <c r="AJ1" s="4" t="s">
        <v>169</v>
      </c>
      <c r="AK1" s="4" t="s">
        <v>169</v>
      </c>
      <c r="AL1" s="4" t="s">
        <v>170</v>
      </c>
      <c r="AM1" s="4" t="s">
        <v>170</v>
      </c>
      <c r="AN1" s="4" t="s">
        <v>170</v>
      </c>
      <c r="AO1" s="4" t="s">
        <v>170</v>
      </c>
      <c r="AP1" s="4" t="s">
        <v>170</v>
      </c>
      <c r="AQ1" s="4" t="s">
        <v>170</v>
      </c>
      <c r="AR1" s="4" t="s">
        <v>170</v>
      </c>
      <c r="AS1" s="4" t="s">
        <v>170</v>
      </c>
      <c r="AT1" s="4" t="s">
        <v>171</v>
      </c>
      <c r="AU1" s="1" t="s">
        <v>85</v>
      </c>
      <c r="AV1" s="1" t="s">
        <v>86</v>
      </c>
      <c r="AW1" s="1" t="s">
        <v>87</v>
      </c>
      <c r="AX1" s="1" t="s">
        <v>88</v>
      </c>
      <c r="AY1" s="1" t="s">
        <v>89</v>
      </c>
      <c r="AZ1" s="1" t="s">
        <v>90</v>
      </c>
      <c r="BA1" s="1" t="s">
        <v>90</v>
      </c>
      <c r="BB1" s="1" t="s">
        <v>91</v>
      </c>
      <c r="BC1" s="1" t="s">
        <v>92</v>
      </c>
      <c r="BD1" s="1" t="s">
        <v>92</v>
      </c>
      <c r="BE1" s="1" t="s">
        <v>93</v>
      </c>
      <c r="BF1" s="1" t="s">
        <v>0</v>
      </c>
    </row>
    <row r="2" spans="1:59">
      <c r="A2" t="s">
        <v>172</v>
      </c>
      <c r="B2" t="s">
        <v>173</v>
      </c>
      <c r="C2" t="s">
        <v>174</v>
      </c>
      <c r="D2" s="4" t="s">
        <v>175</v>
      </c>
      <c r="E2" s="4" t="s">
        <v>176</v>
      </c>
      <c r="F2" s="4" t="s">
        <v>177</v>
      </c>
      <c r="G2" s="4" t="s">
        <v>177</v>
      </c>
      <c r="H2" s="4" t="s">
        <v>177</v>
      </c>
      <c r="I2" s="4" t="s">
        <v>178</v>
      </c>
      <c r="J2" s="4" t="s">
        <v>179</v>
      </c>
      <c r="K2" s="4" t="s">
        <v>177</v>
      </c>
      <c r="L2" s="4" t="s">
        <v>177</v>
      </c>
      <c r="M2" s="4" t="s">
        <v>173</v>
      </c>
      <c r="N2" s="4" t="s">
        <v>293</v>
      </c>
      <c r="O2" s="4" t="s">
        <v>180</v>
      </c>
      <c r="P2" s="4" t="s">
        <v>181</v>
      </c>
      <c r="Q2" s="4" t="s">
        <v>182</v>
      </c>
      <c r="R2" s="4" t="s">
        <v>183</v>
      </c>
      <c r="S2" s="4" t="s">
        <v>183</v>
      </c>
      <c r="T2" s="4" t="s">
        <v>183</v>
      </c>
      <c r="U2" s="4" t="s">
        <v>184</v>
      </c>
      <c r="V2" s="4" t="s">
        <v>184</v>
      </c>
      <c r="W2" s="4" t="s">
        <v>185</v>
      </c>
      <c r="X2" s="4" t="s">
        <v>186</v>
      </c>
      <c r="Y2" s="4" t="s">
        <v>187</v>
      </c>
      <c r="Z2" s="4" t="s">
        <v>188</v>
      </c>
      <c r="AA2" s="4" t="s">
        <v>189</v>
      </c>
      <c r="AB2" s="4" t="s">
        <v>190</v>
      </c>
      <c r="AC2" s="4" t="s">
        <v>310</v>
      </c>
      <c r="AD2" s="4" t="s">
        <v>311</v>
      </c>
      <c r="AE2" s="4" t="s">
        <v>312</v>
      </c>
      <c r="AF2" s="4" t="s">
        <v>313</v>
      </c>
      <c r="AG2" s="4" t="s">
        <v>313</v>
      </c>
      <c r="AH2" s="4" t="s">
        <v>314</v>
      </c>
      <c r="AI2" s="4" t="s">
        <v>315</v>
      </c>
      <c r="AJ2" s="4" t="s">
        <v>313</v>
      </c>
      <c r="AK2" s="4" t="s">
        <v>313</v>
      </c>
      <c r="AL2" s="4" t="s">
        <v>316</v>
      </c>
      <c r="AM2" s="4" t="s">
        <v>317</v>
      </c>
      <c r="AN2" s="4" t="s">
        <v>314</v>
      </c>
      <c r="AO2" s="4" t="s">
        <v>315</v>
      </c>
      <c r="AP2" s="4" t="s">
        <v>190</v>
      </c>
      <c r="AQ2" s="4" t="s">
        <v>310</v>
      </c>
      <c r="AR2" s="4" t="s">
        <v>318</v>
      </c>
      <c r="AS2" s="4" t="s">
        <v>319</v>
      </c>
      <c r="AT2" s="4" t="s">
        <v>320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  <c r="BE2" s="1" t="s">
        <v>8</v>
      </c>
      <c r="BF2" s="1" t="s">
        <v>9</v>
      </c>
      <c r="BG2" s="1" t="s">
        <v>10</v>
      </c>
    </row>
    <row r="3" spans="1:59">
      <c r="A3" t="s">
        <v>172</v>
      </c>
      <c r="B3" t="s">
        <v>173</v>
      </c>
      <c r="C3" t="s">
        <v>173</v>
      </c>
      <c r="D3" s="4" t="s">
        <v>173</v>
      </c>
      <c r="E3" s="4" t="s">
        <v>321</v>
      </c>
      <c r="F3" s="4" t="s">
        <v>294</v>
      </c>
      <c r="G3" s="4" t="s">
        <v>294</v>
      </c>
      <c r="H3" s="4" t="s">
        <v>176</v>
      </c>
      <c r="I3" s="4" t="s">
        <v>322</v>
      </c>
      <c r="J3" s="4" t="s">
        <v>173</v>
      </c>
      <c r="K3" s="4" t="s">
        <v>323</v>
      </c>
      <c r="L3" s="4" t="s">
        <v>323</v>
      </c>
      <c r="M3" s="4" t="s">
        <v>173</v>
      </c>
      <c r="N3" s="4" t="s">
        <v>173</v>
      </c>
      <c r="O3" s="4" t="s">
        <v>321</v>
      </c>
      <c r="P3" s="4" t="s">
        <v>324</v>
      </c>
      <c r="Q3" s="4" t="s">
        <v>324</v>
      </c>
      <c r="R3" s="4" t="s">
        <v>294</v>
      </c>
      <c r="S3" s="4" t="s">
        <v>294</v>
      </c>
      <c r="T3" s="4" t="s">
        <v>294</v>
      </c>
      <c r="U3" s="4" t="s">
        <v>173</v>
      </c>
      <c r="V3" s="4" t="s">
        <v>173</v>
      </c>
      <c r="W3" s="4" t="s">
        <v>173</v>
      </c>
      <c r="X3" s="4" t="s">
        <v>173</v>
      </c>
      <c r="Y3" s="4" t="s">
        <v>173</v>
      </c>
      <c r="Z3" s="4" t="s">
        <v>173</v>
      </c>
      <c r="AA3" s="4" t="s">
        <v>173</v>
      </c>
      <c r="AB3" s="4" t="s">
        <v>325</v>
      </c>
      <c r="AC3" s="4" t="s">
        <v>325</v>
      </c>
      <c r="AD3" s="4" t="s">
        <v>325</v>
      </c>
      <c r="AE3" s="4" t="s">
        <v>173</v>
      </c>
      <c r="AF3" s="4" t="s">
        <v>326</v>
      </c>
      <c r="AG3" s="4" t="s">
        <v>327</v>
      </c>
      <c r="AH3" s="4" t="s">
        <v>325</v>
      </c>
      <c r="AI3" s="4" t="s">
        <v>173</v>
      </c>
      <c r="AJ3" s="4" t="s">
        <v>326</v>
      </c>
      <c r="AK3" s="4" t="s">
        <v>327</v>
      </c>
      <c r="AL3" s="4" t="s">
        <v>325</v>
      </c>
      <c r="AM3" s="4" t="s">
        <v>173</v>
      </c>
      <c r="AN3" s="4" t="s">
        <v>325</v>
      </c>
      <c r="AO3" s="4" t="s">
        <v>173</v>
      </c>
      <c r="AP3" s="4" t="s">
        <v>173</v>
      </c>
      <c r="AQ3" s="4" t="s">
        <v>173</v>
      </c>
      <c r="AR3" s="4" t="s">
        <v>173</v>
      </c>
      <c r="AS3" s="4" t="s">
        <v>173</v>
      </c>
      <c r="AT3" s="4" t="s">
        <v>173</v>
      </c>
    </row>
    <row r="4" spans="1:59">
      <c r="A4" t="s">
        <v>172</v>
      </c>
      <c r="B4" t="s">
        <v>173</v>
      </c>
      <c r="C4" t="s">
        <v>328</v>
      </c>
      <c r="D4" s="4" t="s">
        <v>329</v>
      </c>
      <c r="E4" s="4" t="s">
        <v>321</v>
      </c>
      <c r="F4" s="4" t="s">
        <v>328</v>
      </c>
      <c r="G4" s="4" t="s">
        <v>329</v>
      </c>
      <c r="H4" s="4" t="s">
        <v>330</v>
      </c>
      <c r="I4" s="4" t="s">
        <v>331</v>
      </c>
      <c r="J4" s="4" t="s">
        <v>173</v>
      </c>
      <c r="K4" s="4" t="s">
        <v>328</v>
      </c>
      <c r="L4" s="4" t="s">
        <v>329</v>
      </c>
      <c r="M4" s="4" t="s">
        <v>330</v>
      </c>
      <c r="N4" s="4" t="s">
        <v>330</v>
      </c>
      <c r="O4" s="4" t="s">
        <v>332</v>
      </c>
      <c r="P4" s="4" t="s">
        <v>333</v>
      </c>
      <c r="Q4" s="4" t="s">
        <v>334</v>
      </c>
      <c r="R4" s="4" t="s">
        <v>328</v>
      </c>
      <c r="S4" s="4" t="s">
        <v>329</v>
      </c>
      <c r="T4" s="4" t="s">
        <v>330</v>
      </c>
      <c r="U4" s="4" t="s">
        <v>328</v>
      </c>
      <c r="V4" s="4" t="s">
        <v>173</v>
      </c>
      <c r="W4" s="4" t="s">
        <v>173</v>
      </c>
      <c r="X4" s="4" t="s">
        <v>173</v>
      </c>
      <c r="Y4" s="4" t="s">
        <v>173</v>
      </c>
      <c r="Z4" s="4" t="s">
        <v>335</v>
      </c>
      <c r="AA4" s="4" t="s">
        <v>336</v>
      </c>
      <c r="AB4" s="4" t="s">
        <v>336</v>
      </c>
      <c r="AC4" s="4" t="s">
        <v>336</v>
      </c>
      <c r="AD4" s="4" t="s">
        <v>335</v>
      </c>
      <c r="AE4" s="4" t="s">
        <v>336</v>
      </c>
      <c r="AF4" s="4" t="s">
        <v>336</v>
      </c>
      <c r="AG4" s="4" t="s">
        <v>336</v>
      </c>
      <c r="AH4" s="4" t="s">
        <v>335</v>
      </c>
      <c r="AI4" s="4" t="s">
        <v>336</v>
      </c>
      <c r="AJ4" s="4" t="s">
        <v>336</v>
      </c>
      <c r="AK4" s="4" t="s">
        <v>336</v>
      </c>
      <c r="AL4" s="4" t="s">
        <v>335</v>
      </c>
      <c r="AM4" s="4" t="s">
        <v>337</v>
      </c>
      <c r="AN4" s="4" t="s">
        <v>335</v>
      </c>
      <c r="AO4" s="4" t="s">
        <v>337</v>
      </c>
      <c r="AP4" s="4" t="s">
        <v>337</v>
      </c>
      <c r="AQ4" s="4" t="s">
        <v>337</v>
      </c>
      <c r="AR4" s="4" t="s">
        <v>173</v>
      </c>
      <c r="AS4" s="4" t="s">
        <v>173</v>
      </c>
      <c r="AT4" s="4" t="s">
        <v>338</v>
      </c>
    </row>
    <row r="5" spans="1:59">
      <c r="A5" t="s">
        <v>339</v>
      </c>
      <c r="B5">
        <v>0</v>
      </c>
      <c r="C5">
        <v>600</v>
      </c>
      <c r="D5" s="4">
        <v>29.95</v>
      </c>
      <c r="E5" s="4">
        <v>31</v>
      </c>
      <c r="F5" s="4">
        <v>9.98</v>
      </c>
      <c r="G5" s="4">
        <v>0.71</v>
      </c>
      <c r="H5" s="4">
        <v>4.07</v>
      </c>
      <c r="I5" s="4">
        <v>1.04</v>
      </c>
      <c r="J5" s="4">
        <v>53</v>
      </c>
      <c r="K5" s="4">
        <v>9.98</v>
      </c>
      <c r="L5" s="4">
        <v>0.71</v>
      </c>
      <c r="M5" s="4">
        <v>4.99</v>
      </c>
      <c r="N5" s="4">
        <v>3.7</v>
      </c>
      <c r="O5" s="4">
        <v>0.52780000000000005</v>
      </c>
      <c r="P5" s="4">
        <v>56</v>
      </c>
      <c r="Q5" s="4">
        <v>4.83</v>
      </c>
      <c r="R5" s="4">
        <v>24.32</v>
      </c>
      <c r="S5" s="4">
        <v>1.77</v>
      </c>
      <c r="T5" s="4">
        <v>12.06</v>
      </c>
      <c r="U5" s="4">
        <v>95.817999999999998</v>
      </c>
      <c r="V5" s="4">
        <v>0.24529999999999999</v>
      </c>
      <c r="W5" s="4">
        <v>0.3165</v>
      </c>
      <c r="X5" s="4">
        <v>0.245</v>
      </c>
      <c r="Y5" s="4">
        <v>0.19320000000000001</v>
      </c>
      <c r="Z5" s="4">
        <v>0.15</v>
      </c>
      <c r="AA5" s="4">
        <v>95.24</v>
      </c>
      <c r="AB5" s="4">
        <v>184</v>
      </c>
      <c r="AC5" s="4">
        <v>94.31</v>
      </c>
      <c r="AD5" s="4">
        <v>1.12E-2</v>
      </c>
      <c r="AE5" s="4">
        <v>300</v>
      </c>
      <c r="AF5" s="4">
        <v>150</v>
      </c>
      <c r="AG5" s="4">
        <v>20</v>
      </c>
      <c r="AH5" s="4">
        <v>4.7E-2</v>
      </c>
      <c r="AI5" s="4">
        <v>40</v>
      </c>
      <c r="AJ5" s="4">
        <v>10</v>
      </c>
      <c r="AK5" s="4">
        <v>170</v>
      </c>
      <c r="AL5" s="4">
        <v>3.8999999999999998E-3</v>
      </c>
      <c r="AM5" s="4">
        <v>18.5</v>
      </c>
      <c r="AN5" s="4">
        <v>0.30649999999999999</v>
      </c>
      <c r="AO5" s="4">
        <v>13.5</v>
      </c>
      <c r="AP5" s="4">
        <v>13.09</v>
      </c>
      <c r="AQ5" s="4">
        <v>17.75</v>
      </c>
      <c r="AR5" s="4">
        <v>1.17</v>
      </c>
      <c r="AS5" s="4">
        <v>4.3899999999999997</v>
      </c>
    </row>
    <row r="6" spans="1:59">
      <c r="A6" t="s">
        <v>341</v>
      </c>
      <c r="B6">
        <v>0</v>
      </c>
      <c r="C6">
        <v>600</v>
      </c>
      <c r="D6" s="4">
        <v>25.94</v>
      </c>
      <c r="E6" s="4">
        <v>27</v>
      </c>
      <c r="F6" s="4">
        <v>16.309999999999999</v>
      </c>
      <c r="G6" s="4">
        <v>0.64</v>
      </c>
      <c r="H6" s="4">
        <v>7.14</v>
      </c>
      <c r="I6" s="4">
        <v>1.04</v>
      </c>
      <c r="J6" s="4">
        <v>72</v>
      </c>
      <c r="K6" s="4">
        <v>16.309999999999999</v>
      </c>
      <c r="L6" s="4">
        <v>0.64</v>
      </c>
      <c r="M6" s="4">
        <v>4.32</v>
      </c>
      <c r="N6" s="4">
        <v>3.21</v>
      </c>
      <c r="O6" s="4">
        <v>0.53249999999999997</v>
      </c>
      <c r="P6" s="4">
        <v>47</v>
      </c>
      <c r="Q6" s="4">
        <v>2.42</v>
      </c>
      <c r="R6" s="4">
        <v>34.56</v>
      </c>
      <c r="S6" s="4">
        <v>1.62</v>
      </c>
      <c r="T6" s="4">
        <v>12.71</v>
      </c>
      <c r="U6" s="4">
        <v>141.41800000000001</v>
      </c>
      <c r="V6" s="4">
        <v>0.34200000000000003</v>
      </c>
      <c r="W6" s="4">
        <v>0.30099999999999999</v>
      </c>
      <c r="X6" s="4">
        <v>0.16200000000000001</v>
      </c>
      <c r="Y6" s="4">
        <v>0.19500000000000001</v>
      </c>
      <c r="Z6" s="4">
        <v>0.21</v>
      </c>
      <c r="AA6" s="4">
        <v>40.520000000000003</v>
      </c>
      <c r="AB6" s="4">
        <v>167.68</v>
      </c>
      <c r="AC6" s="4">
        <v>93.66</v>
      </c>
      <c r="AD6" s="4">
        <v>1.14E-2</v>
      </c>
      <c r="AE6" s="4">
        <v>210</v>
      </c>
      <c r="AF6" s="4">
        <v>120</v>
      </c>
      <c r="AG6" s="4">
        <v>0</v>
      </c>
      <c r="AH6" s="4">
        <v>4.8500000000000001E-2</v>
      </c>
      <c r="AI6" s="4">
        <v>10</v>
      </c>
      <c r="AJ6" s="4">
        <v>320</v>
      </c>
      <c r="AK6" s="4">
        <v>110</v>
      </c>
      <c r="AL6" s="4">
        <v>3.0999999999999999E-3</v>
      </c>
      <c r="AM6" s="4">
        <v>18.5</v>
      </c>
      <c r="AN6" s="4">
        <v>0.34050000000000002</v>
      </c>
      <c r="AO6" s="4">
        <v>13.5</v>
      </c>
      <c r="AP6" s="4">
        <v>13.2</v>
      </c>
      <c r="AQ6" s="4">
        <v>16.88</v>
      </c>
      <c r="AR6" s="4">
        <v>1.32</v>
      </c>
      <c r="AS6" s="4">
        <v>4.95</v>
      </c>
    </row>
    <row r="7" spans="1:59">
      <c r="A7" t="s">
        <v>342</v>
      </c>
      <c r="B7">
        <v>0</v>
      </c>
      <c r="C7">
        <v>600</v>
      </c>
      <c r="D7" s="4">
        <v>22.83</v>
      </c>
      <c r="E7" s="4">
        <v>22</v>
      </c>
      <c r="F7" s="4">
        <v>27.46</v>
      </c>
      <c r="G7" s="4">
        <v>0.84</v>
      </c>
      <c r="H7" s="4">
        <v>6.76</v>
      </c>
      <c r="I7" s="4">
        <v>0.96</v>
      </c>
      <c r="J7" s="4">
        <v>65</v>
      </c>
      <c r="K7" s="4">
        <v>27.46</v>
      </c>
      <c r="L7" s="4">
        <v>0.84</v>
      </c>
      <c r="M7" s="4">
        <v>3.81</v>
      </c>
      <c r="N7" s="4">
        <v>2.76</v>
      </c>
      <c r="O7" s="4">
        <v>0.54049999999999998</v>
      </c>
      <c r="P7" s="4">
        <v>75</v>
      </c>
      <c r="Q7" s="4">
        <v>1.89</v>
      </c>
      <c r="R7" s="4">
        <v>84.77</v>
      </c>
      <c r="S7" s="4">
        <v>2.82</v>
      </c>
      <c r="T7" s="4">
        <v>5.85</v>
      </c>
      <c r="U7" s="4">
        <v>128.74199999999999</v>
      </c>
      <c r="V7" s="4">
        <v>0.31690000000000002</v>
      </c>
      <c r="W7" s="4">
        <v>0.23499999999999999</v>
      </c>
      <c r="X7" s="4">
        <v>0.2369</v>
      </c>
      <c r="Y7" s="4">
        <v>0.2112</v>
      </c>
      <c r="Z7" s="4">
        <v>7.0000000000000007E-2</v>
      </c>
      <c r="AA7" s="4">
        <v>353.26</v>
      </c>
      <c r="AB7" s="4">
        <v>169.15</v>
      </c>
      <c r="AC7" s="4">
        <v>102.26</v>
      </c>
      <c r="AD7" s="4">
        <v>1.7299999999999999E-2</v>
      </c>
      <c r="AE7" s="4">
        <v>80</v>
      </c>
      <c r="AF7" s="4">
        <v>10</v>
      </c>
      <c r="AG7" s="4">
        <v>210</v>
      </c>
      <c r="AH7" s="4">
        <v>4.02E-2</v>
      </c>
      <c r="AI7" s="4">
        <v>350</v>
      </c>
      <c r="AJ7" s="4">
        <v>260</v>
      </c>
      <c r="AK7" s="4">
        <v>80</v>
      </c>
      <c r="AL7" s="4">
        <v>3.5999999999999999E-3</v>
      </c>
      <c r="AM7" s="4">
        <v>18.5</v>
      </c>
      <c r="AN7" s="4">
        <v>0.3286</v>
      </c>
      <c r="AO7" s="4">
        <v>13.5</v>
      </c>
      <c r="AP7" s="4">
        <v>12.74</v>
      </c>
      <c r="AQ7" s="4">
        <v>17.95</v>
      </c>
      <c r="AR7" s="4">
        <v>1.2</v>
      </c>
      <c r="AS7" s="4">
        <v>4.5199999999999996</v>
      </c>
    </row>
    <row r="8" spans="1:59">
      <c r="A8" t="s">
        <v>343</v>
      </c>
      <c r="B8">
        <v>0</v>
      </c>
      <c r="C8">
        <v>600</v>
      </c>
      <c r="D8" s="4">
        <v>19.09</v>
      </c>
      <c r="E8" s="4">
        <v>14</v>
      </c>
      <c r="F8" s="4">
        <v>12.28</v>
      </c>
      <c r="G8" s="4">
        <v>0.23</v>
      </c>
      <c r="H8" s="4">
        <v>2.65</v>
      </c>
      <c r="I8" s="4">
        <v>0.73</v>
      </c>
      <c r="J8" s="4">
        <v>41</v>
      </c>
      <c r="K8" s="4">
        <v>12.28</v>
      </c>
      <c r="L8" s="4">
        <v>0.23</v>
      </c>
      <c r="M8" s="4">
        <v>3.18</v>
      </c>
      <c r="N8" s="4">
        <v>2.29</v>
      </c>
      <c r="O8" s="4">
        <v>0.55830000000000002</v>
      </c>
      <c r="P8" s="4">
        <v>113</v>
      </c>
      <c r="Q8" s="4">
        <v>3.29</v>
      </c>
      <c r="R8" s="4">
        <v>41.97</v>
      </c>
      <c r="S8" s="4">
        <v>0.83</v>
      </c>
      <c r="T8" s="4">
        <v>4.67</v>
      </c>
      <c r="U8" s="4">
        <v>76.867999999999995</v>
      </c>
      <c r="V8" s="4">
        <v>0.18490000000000001</v>
      </c>
      <c r="W8" s="4">
        <v>0.1958</v>
      </c>
      <c r="X8" s="4">
        <v>0.28570000000000001</v>
      </c>
      <c r="Y8" s="4">
        <v>0.3337</v>
      </c>
      <c r="Z8" s="4">
        <v>0.15</v>
      </c>
      <c r="AA8" s="4">
        <v>236.37</v>
      </c>
      <c r="AB8" s="4">
        <v>195.28</v>
      </c>
      <c r="AC8" s="4">
        <v>110.16</v>
      </c>
      <c r="AD8" s="4">
        <v>1.6299999999999999E-2</v>
      </c>
      <c r="AE8" s="4">
        <v>0</v>
      </c>
      <c r="AF8" s="4">
        <v>300</v>
      </c>
      <c r="AG8" s="4">
        <v>180</v>
      </c>
      <c r="AH8" s="4">
        <v>4.9700000000000001E-2</v>
      </c>
      <c r="AI8" s="4">
        <v>250</v>
      </c>
      <c r="AJ8" s="4">
        <v>160</v>
      </c>
      <c r="AK8" s="4">
        <v>320</v>
      </c>
      <c r="AL8" s="4">
        <v>2.5000000000000001E-3</v>
      </c>
      <c r="AM8" s="4">
        <v>18.5</v>
      </c>
      <c r="AN8" s="4">
        <v>0.39229999999999998</v>
      </c>
      <c r="AO8" s="4">
        <v>13.5</v>
      </c>
      <c r="AP8" s="4">
        <v>13.96</v>
      </c>
      <c r="AQ8" s="4">
        <v>14.5</v>
      </c>
      <c r="AR8" s="4">
        <v>1.71</v>
      </c>
      <c r="AS8" s="4">
        <v>7.92</v>
      </c>
    </row>
    <row r="9" spans="1:59">
      <c r="A9" t="s">
        <v>340</v>
      </c>
      <c r="B9">
        <v>0</v>
      </c>
      <c r="C9">
        <v>600</v>
      </c>
      <c r="D9" s="4">
        <v>20.7</v>
      </c>
      <c r="E9" s="4">
        <v>11</v>
      </c>
      <c r="F9" s="4">
        <v>84.17</v>
      </c>
      <c r="G9" s="4">
        <v>2.1800000000000002</v>
      </c>
      <c r="H9" s="4">
        <v>5.1100000000000003</v>
      </c>
      <c r="I9" s="4">
        <v>0.53</v>
      </c>
      <c r="J9" s="4">
        <v>30</v>
      </c>
      <c r="K9" s="4">
        <v>84.17</v>
      </c>
      <c r="L9" s="4">
        <v>2.1800000000000002</v>
      </c>
      <c r="M9" s="4">
        <v>3.45</v>
      </c>
      <c r="N9" s="4">
        <v>2.58</v>
      </c>
      <c r="O9" s="4">
        <v>0.54869999999999997</v>
      </c>
      <c r="P9" s="4">
        <v>119</v>
      </c>
      <c r="Q9" s="4">
        <v>3.34</v>
      </c>
      <c r="R9" s="4">
        <v>203.51</v>
      </c>
      <c r="S9" s="4">
        <v>6.18</v>
      </c>
      <c r="T9" s="4">
        <v>2.25</v>
      </c>
      <c r="U9" s="4">
        <v>57.353000000000002</v>
      </c>
      <c r="V9" s="4">
        <v>0.1454</v>
      </c>
      <c r="W9" s="4">
        <v>0.1409</v>
      </c>
      <c r="X9" s="4">
        <v>0.31630000000000003</v>
      </c>
      <c r="Y9" s="4">
        <v>0.39739999999999998</v>
      </c>
      <c r="Z9" s="4">
        <v>0.36</v>
      </c>
      <c r="AA9" s="4">
        <v>229.08</v>
      </c>
      <c r="AB9" s="4">
        <v>223.31</v>
      </c>
      <c r="AC9" s="4">
        <v>102.6</v>
      </c>
      <c r="AD9" s="4">
        <v>1.0800000000000001E-2</v>
      </c>
      <c r="AE9" s="4">
        <v>20</v>
      </c>
      <c r="AF9" s="4">
        <v>270</v>
      </c>
      <c r="AG9" s="4">
        <v>190</v>
      </c>
      <c r="AH9" s="4">
        <v>7.7600000000000002E-2</v>
      </c>
      <c r="AI9" s="4">
        <v>230</v>
      </c>
      <c r="AJ9" s="4">
        <v>180</v>
      </c>
      <c r="AK9" s="4">
        <v>290</v>
      </c>
      <c r="AL9" s="4">
        <v>1E-4</v>
      </c>
      <c r="AM9" s="4">
        <v>18.5</v>
      </c>
      <c r="AN9" s="4">
        <v>0.44519999999999998</v>
      </c>
      <c r="AO9" s="4">
        <v>15.4</v>
      </c>
      <c r="AP9" s="4">
        <v>14.17</v>
      </c>
      <c r="AQ9" s="4">
        <v>15.63</v>
      </c>
      <c r="AR9" s="4">
        <v>2.12</v>
      </c>
      <c r="AS9" s="4">
        <v>8.31</v>
      </c>
      <c r="AU9" s="1" t="s">
        <v>149</v>
      </c>
      <c r="AV9" s="1" t="s">
        <v>303</v>
      </c>
      <c r="AW9" s="1" t="s">
        <v>11</v>
      </c>
      <c r="AX9" s="1">
        <f>SUM(D5:D9)</f>
        <v>118.51</v>
      </c>
      <c r="AY9" s="1">
        <f>D9</f>
        <v>20.7</v>
      </c>
      <c r="AZ9" s="1">
        <f>IF(AW9="untrained",0,SUM(J6:J9))</f>
        <v>0</v>
      </c>
      <c r="BA9" s="1">
        <f>IF(AW9="untrained",0,J9)</f>
        <v>0</v>
      </c>
      <c r="BB9" s="1">
        <f>SUM(E6:E9)</f>
        <v>74</v>
      </c>
      <c r="BC9" s="1">
        <f>F9</f>
        <v>84.17</v>
      </c>
      <c r="BD9" s="1">
        <f>R9</f>
        <v>203.51</v>
      </c>
      <c r="BE9" s="1">
        <v>-6.7</v>
      </c>
      <c r="BF9" s="1">
        <v>148.30000000000001</v>
      </c>
      <c r="BG9" s="1">
        <v>10.9</v>
      </c>
    </row>
    <row r="11" spans="1:59">
      <c r="A11" t="s">
        <v>344</v>
      </c>
      <c r="B11">
        <v>0</v>
      </c>
      <c r="C11">
        <v>600</v>
      </c>
      <c r="D11" s="4">
        <v>16.670000000000002</v>
      </c>
      <c r="E11" s="4">
        <v>21</v>
      </c>
      <c r="F11" s="4">
        <v>0.5</v>
      </c>
      <c r="G11" s="4">
        <v>0</v>
      </c>
      <c r="H11" s="4">
        <v>-1</v>
      </c>
      <c r="I11" s="4">
        <v>1.26</v>
      </c>
      <c r="J11" s="4">
        <v>57</v>
      </c>
      <c r="K11" s="4">
        <v>0.5</v>
      </c>
      <c r="L11" s="4">
        <v>0</v>
      </c>
      <c r="M11" s="4">
        <v>2.78</v>
      </c>
      <c r="N11" s="4">
        <v>2.2799999999999998</v>
      </c>
      <c r="O11" s="4">
        <v>0.4708</v>
      </c>
      <c r="P11" s="4">
        <v>54</v>
      </c>
      <c r="Q11" s="4">
        <v>0.36</v>
      </c>
      <c r="R11" s="4">
        <v>43.37</v>
      </c>
      <c r="S11" s="4">
        <v>0.28999999999999998</v>
      </c>
      <c r="T11" s="4">
        <v>0.89</v>
      </c>
      <c r="U11" s="4">
        <v>116.699</v>
      </c>
      <c r="V11" s="4">
        <v>0.2964</v>
      </c>
      <c r="W11" s="4">
        <v>0.22509999999999999</v>
      </c>
      <c r="X11" s="4">
        <v>0.24940000000000001</v>
      </c>
      <c r="Y11" s="4">
        <v>0.2291</v>
      </c>
      <c r="Z11" s="4">
        <v>7.0000000000000007E-2</v>
      </c>
      <c r="AA11" s="4">
        <v>314.08</v>
      </c>
      <c r="AB11" s="4">
        <v>170.04</v>
      </c>
      <c r="AC11" s="4">
        <v>104.56</v>
      </c>
      <c r="AD11" s="4">
        <v>1.9199999999999998E-2</v>
      </c>
      <c r="AE11" s="4">
        <v>240</v>
      </c>
      <c r="AF11" s="4">
        <v>90</v>
      </c>
      <c r="AG11" s="4">
        <v>300</v>
      </c>
      <c r="AH11" s="4">
        <v>4.8500000000000001E-2</v>
      </c>
      <c r="AI11" s="4">
        <v>340</v>
      </c>
      <c r="AJ11" s="4">
        <v>260</v>
      </c>
      <c r="AK11" s="4">
        <v>80</v>
      </c>
      <c r="AL11" s="4">
        <v>3.09E-2</v>
      </c>
      <c r="AM11" s="4">
        <v>17</v>
      </c>
      <c r="AN11" s="4">
        <v>0.3196</v>
      </c>
      <c r="AO11" s="4">
        <v>3.6</v>
      </c>
      <c r="AP11" s="4">
        <v>10.44</v>
      </c>
      <c r="AQ11" s="4">
        <v>27.43</v>
      </c>
      <c r="AR11" s="4">
        <v>0.4</v>
      </c>
      <c r="AS11" s="4">
        <v>1.67</v>
      </c>
    </row>
    <row r="12" spans="1:59">
      <c r="A12" t="s">
        <v>346</v>
      </c>
      <c r="B12">
        <v>0</v>
      </c>
      <c r="C12">
        <v>600</v>
      </c>
      <c r="D12" s="4">
        <v>31.45</v>
      </c>
      <c r="E12" s="4">
        <v>30</v>
      </c>
      <c r="F12" s="4">
        <v>0.5</v>
      </c>
      <c r="G12" s="4">
        <v>0</v>
      </c>
      <c r="H12" s="4">
        <v>-1</v>
      </c>
      <c r="I12" s="4">
        <v>0.95</v>
      </c>
      <c r="J12" s="4">
        <v>46</v>
      </c>
      <c r="K12" s="4">
        <v>0.5</v>
      </c>
      <c r="L12" s="4">
        <v>0</v>
      </c>
      <c r="M12" s="4">
        <v>5.24</v>
      </c>
      <c r="N12" s="4">
        <v>3.93</v>
      </c>
      <c r="O12" s="4">
        <v>0.54479999999999995</v>
      </c>
      <c r="P12" s="4">
        <v>83</v>
      </c>
      <c r="Q12" s="4">
        <v>4.74</v>
      </c>
      <c r="R12" s="4">
        <v>24.32</v>
      </c>
      <c r="S12" s="4">
        <v>1.6</v>
      </c>
      <c r="T12" s="4">
        <v>13.67</v>
      </c>
      <c r="U12" s="4">
        <v>82.04</v>
      </c>
      <c r="V12" s="4">
        <v>0.21149999999999999</v>
      </c>
      <c r="W12" s="4">
        <v>0.29320000000000002</v>
      </c>
      <c r="X12" s="4">
        <v>0.31709999999999999</v>
      </c>
      <c r="Y12" s="4">
        <v>0.1782</v>
      </c>
      <c r="Z12" s="4">
        <v>0.09</v>
      </c>
      <c r="AA12" s="4">
        <v>132.51</v>
      </c>
      <c r="AB12" s="4">
        <v>183.92</v>
      </c>
      <c r="AC12" s="4">
        <v>98.39</v>
      </c>
      <c r="AD12" s="4">
        <v>1.4999999999999999E-2</v>
      </c>
      <c r="AE12" s="4">
        <v>270</v>
      </c>
      <c r="AF12" s="4">
        <v>120</v>
      </c>
      <c r="AG12" s="4">
        <v>320</v>
      </c>
      <c r="AH12" s="4">
        <v>4.2099999999999999E-2</v>
      </c>
      <c r="AI12" s="4">
        <v>320</v>
      </c>
      <c r="AJ12" s="4">
        <v>290</v>
      </c>
      <c r="AK12" s="4">
        <v>120</v>
      </c>
      <c r="AL12" s="4">
        <v>2.0000000000000001E-4</v>
      </c>
      <c r="AM12" s="4">
        <v>18.5</v>
      </c>
      <c r="AN12" s="4">
        <v>0.33439999999999998</v>
      </c>
      <c r="AO12" s="4">
        <v>13.5</v>
      </c>
      <c r="AP12" s="4">
        <v>13.42</v>
      </c>
      <c r="AQ12" s="4">
        <v>18.25</v>
      </c>
      <c r="AR12" s="4">
        <v>1.7</v>
      </c>
      <c r="AS12" s="4">
        <v>6.14</v>
      </c>
    </row>
    <row r="13" spans="1:59">
      <c r="A13" t="s">
        <v>347</v>
      </c>
      <c r="B13">
        <v>0</v>
      </c>
      <c r="C13">
        <v>600</v>
      </c>
      <c r="D13" s="4">
        <v>26.2</v>
      </c>
      <c r="E13" s="4">
        <v>30</v>
      </c>
      <c r="F13" s="4">
        <v>0.5</v>
      </c>
      <c r="G13" s="4">
        <v>0</v>
      </c>
      <c r="H13" s="4">
        <v>-1</v>
      </c>
      <c r="I13" s="4">
        <v>1.1399999999999999</v>
      </c>
      <c r="J13" s="4">
        <v>61</v>
      </c>
      <c r="K13" s="4">
        <v>0.5</v>
      </c>
      <c r="L13" s="4">
        <v>0</v>
      </c>
      <c r="M13" s="4">
        <v>4.37</v>
      </c>
      <c r="N13" s="4">
        <v>3.47</v>
      </c>
      <c r="O13" s="4">
        <v>0.52129999999999999</v>
      </c>
      <c r="P13" s="4">
        <v>50</v>
      </c>
      <c r="Q13" s="4">
        <v>2.2000000000000002</v>
      </c>
      <c r="R13" s="4">
        <v>22.79</v>
      </c>
      <c r="S13" s="4">
        <v>0.81</v>
      </c>
      <c r="T13" s="4">
        <v>9.84</v>
      </c>
      <c r="U13" s="4">
        <v>113.565</v>
      </c>
      <c r="V13" s="4">
        <v>0.28970000000000001</v>
      </c>
      <c r="W13" s="4">
        <v>0.23949999999999999</v>
      </c>
      <c r="X13" s="4">
        <v>0.2306</v>
      </c>
      <c r="Y13" s="4">
        <v>0.2402</v>
      </c>
      <c r="Z13" s="4">
        <v>0.06</v>
      </c>
      <c r="AA13" s="4">
        <v>337.73</v>
      </c>
      <c r="AB13" s="4">
        <v>180.21</v>
      </c>
      <c r="AC13" s="4">
        <v>104.92</v>
      </c>
      <c r="AD13" s="4">
        <v>1.2800000000000001E-2</v>
      </c>
      <c r="AE13" s="4">
        <v>90</v>
      </c>
      <c r="AF13" s="4">
        <v>70</v>
      </c>
      <c r="AG13" s="4">
        <v>280</v>
      </c>
      <c r="AH13" s="4">
        <v>4.2000000000000003E-2</v>
      </c>
      <c r="AI13" s="4">
        <v>320</v>
      </c>
      <c r="AJ13" s="4">
        <v>270</v>
      </c>
      <c r="AK13" s="4">
        <v>90</v>
      </c>
      <c r="AL13" s="4">
        <v>1E-4</v>
      </c>
      <c r="AM13" s="4">
        <v>18.5</v>
      </c>
      <c r="AN13" s="4">
        <v>0.2782</v>
      </c>
      <c r="AO13" s="4">
        <v>13.5</v>
      </c>
      <c r="AP13" s="4">
        <v>11.07</v>
      </c>
      <c r="AQ13" s="4">
        <v>23.3</v>
      </c>
      <c r="AR13" s="4">
        <v>0.62</v>
      </c>
      <c r="AS13" s="4">
        <v>2.4300000000000002</v>
      </c>
    </row>
    <row r="14" spans="1:59">
      <c r="A14" t="s">
        <v>348</v>
      </c>
      <c r="B14">
        <v>0</v>
      </c>
      <c r="C14">
        <v>600</v>
      </c>
      <c r="D14" s="4">
        <v>22.63</v>
      </c>
      <c r="E14" s="4">
        <v>22</v>
      </c>
      <c r="F14" s="4">
        <v>66.59</v>
      </c>
      <c r="G14" s="4">
        <v>2.15</v>
      </c>
      <c r="H14" s="4">
        <v>7.38</v>
      </c>
      <c r="I14" s="4">
        <v>0.97</v>
      </c>
      <c r="J14" s="4">
        <v>41</v>
      </c>
      <c r="K14" s="4">
        <v>66.59</v>
      </c>
      <c r="L14" s="4">
        <v>2.15</v>
      </c>
      <c r="M14" s="4">
        <v>3.77</v>
      </c>
      <c r="N14" s="4">
        <v>2.98</v>
      </c>
      <c r="O14" s="4">
        <v>0.53800000000000003</v>
      </c>
      <c r="P14" s="4">
        <v>66</v>
      </c>
      <c r="Q14" s="4">
        <v>2.15</v>
      </c>
      <c r="R14" s="4">
        <v>84.57</v>
      </c>
      <c r="S14" s="4">
        <v>2.84</v>
      </c>
      <c r="T14" s="4">
        <v>3.86</v>
      </c>
      <c r="U14" s="4">
        <v>79.808999999999997</v>
      </c>
      <c r="V14" s="4">
        <v>0.18609999999999999</v>
      </c>
      <c r="W14" s="4">
        <v>0.20349999999999999</v>
      </c>
      <c r="X14" s="4">
        <v>0.36399999999999999</v>
      </c>
      <c r="Y14" s="4">
        <v>0.24640000000000001</v>
      </c>
      <c r="Z14" s="4">
        <v>0.18</v>
      </c>
      <c r="AA14" s="4">
        <v>204.47</v>
      </c>
      <c r="AB14" s="4">
        <v>202.32</v>
      </c>
      <c r="AC14" s="4">
        <v>103.09</v>
      </c>
      <c r="AD14" s="4">
        <v>1.67E-2</v>
      </c>
      <c r="AE14" s="4">
        <v>60</v>
      </c>
      <c r="AF14" s="4">
        <v>270</v>
      </c>
      <c r="AG14" s="4">
        <v>150</v>
      </c>
      <c r="AH14" s="4">
        <v>5.16E-2</v>
      </c>
      <c r="AI14" s="4">
        <v>200</v>
      </c>
      <c r="AJ14" s="4">
        <v>130</v>
      </c>
      <c r="AK14" s="4">
        <v>280</v>
      </c>
      <c r="AL14" s="4">
        <v>2.4899999999999999E-2</v>
      </c>
      <c r="AM14" s="4">
        <v>17</v>
      </c>
      <c r="AN14" s="4">
        <v>0.25009999999999999</v>
      </c>
      <c r="AO14" s="4">
        <v>13.5</v>
      </c>
      <c r="AP14" s="4">
        <v>10.84</v>
      </c>
      <c r="AQ14" s="4">
        <v>25.74</v>
      </c>
      <c r="AR14" s="4">
        <v>0.69</v>
      </c>
      <c r="AS14" s="4">
        <v>2.39</v>
      </c>
    </row>
    <row r="15" spans="1:59">
      <c r="A15" t="s">
        <v>345</v>
      </c>
      <c r="B15">
        <v>0</v>
      </c>
      <c r="C15">
        <v>600</v>
      </c>
      <c r="D15" s="4">
        <v>29.36</v>
      </c>
      <c r="E15" s="4">
        <v>36</v>
      </c>
      <c r="F15" s="4">
        <v>4.87</v>
      </c>
      <c r="G15" s="4">
        <v>0.28000000000000003</v>
      </c>
      <c r="H15" s="4">
        <v>12.63</v>
      </c>
      <c r="I15" s="4">
        <v>1.23</v>
      </c>
      <c r="J15" s="4">
        <v>68</v>
      </c>
      <c r="K15" s="4">
        <v>4.87</v>
      </c>
      <c r="L15" s="4">
        <v>0.28000000000000003</v>
      </c>
      <c r="M15" s="4">
        <v>4.8899999999999997</v>
      </c>
      <c r="N15" s="4">
        <v>3.78</v>
      </c>
      <c r="O15" s="4">
        <v>0.55600000000000005</v>
      </c>
      <c r="P15" s="4">
        <v>43</v>
      </c>
      <c r="Q15" s="4">
        <v>2.99</v>
      </c>
      <c r="R15" s="4">
        <v>11.84</v>
      </c>
      <c r="S15" s="4">
        <v>0.91</v>
      </c>
      <c r="T15" s="4">
        <v>11.65</v>
      </c>
      <c r="U15" s="4">
        <v>120.407</v>
      </c>
      <c r="V15" s="4">
        <v>0.30769999999999997</v>
      </c>
      <c r="W15" s="4">
        <v>0.2409</v>
      </c>
      <c r="X15" s="4">
        <v>0.19320000000000001</v>
      </c>
      <c r="Y15" s="4">
        <v>0.25829999999999997</v>
      </c>
      <c r="Z15" s="4">
        <v>0.1</v>
      </c>
      <c r="AA15" s="4">
        <v>324.77</v>
      </c>
      <c r="AB15" s="4">
        <v>169.46</v>
      </c>
      <c r="AC15" s="4">
        <v>106.23</v>
      </c>
      <c r="AD15" s="4">
        <v>1.7000000000000001E-2</v>
      </c>
      <c r="AE15" s="4">
        <v>150</v>
      </c>
      <c r="AF15" s="4">
        <v>20</v>
      </c>
      <c r="AG15" s="4">
        <v>240</v>
      </c>
      <c r="AH15" s="4">
        <v>4.5400000000000003E-2</v>
      </c>
      <c r="AI15" s="4">
        <v>320</v>
      </c>
      <c r="AJ15" s="4">
        <v>230</v>
      </c>
      <c r="AK15" s="4">
        <v>40</v>
      </c>
      <c r="AL15" s="4">
        <v>2.7000000000000001E-3</v>
      </c>
      <c r="AM15" s="4">
        <v>17</v>
      </c>
      <c r="AN15" s="4">
        <v>0.2823</v>
      </c>
      <c r="AO15" s="4">
        <v>11.4</v>
      </c>
      <c r="AP15" s="4">
        <v>9.99</v>
      </c>
      <c r="AQ15" s="4">
        <v>21.16</v>
      </c>
      <c r="AR15" s="4">
        <v>0.51</v>
      </c>
      <c r="AS15" s="4">
        <v>2.4700000000000002</v>
      </c>
      <c r="AU15" s="1" t="s">
        <v>12</v>
      </c>
      <c r="AV15" s="1" t="s">
        <v>297</v>
      </c>
      <c r="AW15" s="1" t="s">
        <v>11</v>
      </c>
      <c r="AX15" s="1">
        <f>SUM(D11:D15)</f>
        <v>126.31</v>
      </c>
      <c r="AY15" s="1">
        <f>D15</f>
        <v>29.36</v>
      </c>
      <c r="AZ15" s="1">
        <f>IF(AW15="untrained",0,SUM(J12:J15))</f>
        <v>0</v>
      </c>
      <c r="BA15" s="1">
        <f>IF(AW15="untrained",0,J15)</f>
        <v>0</v>
      </c>
      <c r="BB15" s="1">
        <f>SUM(E12:E15)</f>
        <v>118</v>
      </c>
      <c r="BC15" s="1">
        <f>F15</f>
        <v>4.87</v>
      </c>
      <c r="BD15" s="1">
        <f>R15</f>
        <v>11.84</v>
      </c>
      <c r="BE15" s="2">
        <v>-3.0739999999999998</v>
      </c>
      <c r="BF15" s="2">
        <v>194.12214</v>
      </c>
      <c r="BG15" s="2">
        <v>17.063130000000001</v>
      </c>
    </row>
    <row r="17" spans="1:59">
      <c r="A17" t="s">
        <v>349</v>
      </c>
      <c r="B17">
        <v>0</v>
      </c>
      <c r="C17">
        <v>600</v>
      </c>
      <c r="D17" s="4">
        <v>25.98</v>
      </c>
      <c r="E17" s="4">
        <v>31</v>
      </c>
      <c r="F17" s="4">
        <v>5.04</v>
      </c>
      <c r="G17" s="4">
        <v>0.37</v>
      </c>
      <c r="H17" s="4">
        <v>13.85</v>
      </c>
      <c r="I17" s="4">
        <v>1.19</v>
      </c>
      <c r="J17" s="4">
        <v>59</v>
      </c>
      <c r="K17" s="4">
        <v>5.04</v>
      </c>
      <c r="L17" s="4">
        <v>0.37</v>
      </c>
      <c r="M17" s="4">
        <v>4.33</v>
      </c>
      <c r="N17" s="4">
        <v>3.26</v>
      </c>
      <c r="O17" s="4">
        <v>0.50270000000000004</v>
      </c>
      <c r="P17" s="4">
        <v>48</v>
      </c>
      <c r="Q17" s="4">
        <v>3.05</v>
      </c>
      <c r="R17" s="4">
        <v>8.0399999999999991</v>
      </c>
      <c r="S17" s="4">
        <v>0.63</v>
      </c>
      <c r="T17" s="4">
        <v>7.96</v>
      </c>
      <c r="U17" s="4">
        <v>105.19</v>
      </c>
      <c r="V17" s="4">
        <v>0.27189999999999998</v>
      </c>
      <c r="W17" s="4">
        <v>0.15790000000000001</v>
      </c>
      <c r="X17" s="4">
        <v>0.23080000000000001</v>
      </c>
      <c r="Y17" s="4">
        <v>0.33950000000000002</v>
      </c>
      <c r="Z17" s="4">
        <v>0.18</v>
      </c>
      <c r="AA17" s="4">
        <v>300.77</v>
      </c>
      <c r="AB17" s="4">
        <v>161.97999999999999</v>
      </c>
      <c r="AC17" s="4">
        <v>110.23</v>
      </c>
      <c r="AD17" s="4">
        <v>1.18E-2</v>
      </c>
      <c r="AE17" s="4">
        <v>90</v>
      </c>
      <c r="AF17" s="4">
        <v>330</v>
      </c>
      <c r="AG17" s="4">
        <v>200</v>
      </c>
      <c r="AH17" s="4">
        <v>5.5300000000000002E-2</v>
      </c>
      <c r="AI17" s="4">
        <v>290</v>
      </c>
      <c r="AJ17" s="4">
        <v>240</v>
      </c>
      <c r="AK17" s="4">
        <v>40</v>
      </c>
      <c r="AL17" s="4">
        <v>5.45E-2</v>
      </c>
      <c r="AM17" s="4">
        <v>17</v>
      </c>
      <c r="AN17" s="4">
        <v>0.27629999999999999</v>
      </c>
      <c r="AO17" s="4">
        <v>13.5</v>
      </c>
      <c r="AP17" s="4">
        <v>12.19</v>
      </c>
      <c r="AQ17" s="4">
        <v>21.16</v>
      </c>
      <c r="AR17" s="4">
        <v>1.01</v>
      </c>
      <c r="AS17" s="4">
        <v>3.49</v>
      </c>
    </row>
    <row r="18" spans="1:59">
      <c r="A18" t="s">
        <v>192</v>
      </c>
      <c r="B18">
        <v>0</v>
      </c>
      <c r="C18">
        <v>600</v>
      </c>
      <c r="D18" s="4">
        <v>21.14</v>
      </c>
      <c r="E18" s="4">
        <v>10</v>
      </c>
      <c r="F18" s="4">
        <v>11.34</v>
      </c>
      <c r="G18" s="4">
        <v>0.19</v>
      </c>
      <c r="H18" s="4">
        <v>1.05</v>
      </c>
      <c r="I18" s="4">
        <v>0.47</v>
      </c>
      <c r="J18" s="4">
        <v>10</v>
      </c>
      <c r="K18" s="4">
        <v>11.34</v>
      </c>
      <c r="L18" s="4">
        <v>0.19</v>
      </c>
      <c r="M18" s="4">
        <v>3.52</v>
      </c>
      <c r="N18" s="4">
        <v>2.84</v>
      </c>
      <c r="O18" s="4">
        <v>0.50780000000000003</v>
      </c>
      <c r="P18" s="4">
        <v>138</v>
      </c>
      <c r="Q18" s="4">
        <v>3.83</v>
      </c>
      <c r="R18" s="4">
        <v>73</v>
      </c>
      <c r="S18" s="4">
        <v>1.68</v>
      </c>
      <c r="T18" s="4">
        <v>4.83</v>
      </c>
      <c r="U18" s="4">
        <v>11.843999999999999</v>
      </c>
      <c r="V18" s="4">
        <v>3.0599999999999999E-2</v>
      </c>
      <c r="W18" s="4">
        <v>0.45850000000000002</v>
      </c>
      <c r="X18" s="4">
        <v>0.36549999999999999</v>
      </c>
      <c r="Y18" s="4">
        <v>0.1454</v>
      </c>
      <c r="Z18" s="4">
        <v>0.48</v>
      </c>
      <c r="AA18" s="4">
        <v>136.03</v>
      </c>
      <c r="AB18" s="4">
        <v>205.75</v>
      </c>
      <c r="AC18" s="4">
        <v>75.42</v>
      </c>
      <c r="AD18" s="4">
        <v>8.0000000000000004E-4</v>
      </c>
      <c r="AE18" s="4">
        <v>0</v>
      </c>
      <c r="AF18" s="4">
        <v>160</v>
      </c>
      <c r="AG18" s="4">
        <v>100</v>
      </c>
      <c r="AH18" s="4">
        <v>7.7600000000000002E-2</v>
      </c>
      <c r="AI18" s="4">
        <v>110</v>
      </c>
      <c r="AJ18" s="4">
        <v>90</v>
      </c>
      <c r="AK18" s="4">
        <v>180</v>
      </c>
      <c r="AL18" s="4">
        <v>1E-4</v>
      </c>
      <c r="AM18" s="4">
        <v>18.5</v>
      </c>
      <c r="AN18" s="4">
        <v>0.38219999999999998</v>
      </c>
      <c r="AO18" s="4">
        <v>15.4</v>
      </c>
      <c r="AP18" s="4">
        <v>13.69</v>
      </c>
      <c r="AQ18" s="4">
        <v>17.559999999999999</v>
      </c>
      <c r="AR18" s="4">
        <v>1.4</v>
      </c>
      <c r="AS18" s="4">
        <v>5.08</v>
      </c>
    </row>
    <row r="19" spans="1:59">
      <c r="A19" t="s">
        <v>351</v>
      </c>
      <c r="B19">
        <v>0</v>
      </c>
      <c r="C19">
        <v>600</v>
      </c>
      <c r="D19" s="4">
        <v>23.42</v>
      </c>
      <c r="E19" s="4">
        <v>13</v>
      </c>
      <c r="F19" s="4">
        <v>5.24</v>
      </c>
      <c r="G19" s="4">
        <v>0.05</v>
      </c>
      <c r="H19" s="4">
        <v>1.94</v>
      </c>
      <c r="I19" s="4">
        <v>0.56000000000000005</v>
      </c>
      <c r="J19" s="4">
        <v>15</v>
      </c>
      <c r="K19" s="4">
        <v>5.24</v>
      </c>
      <c r="L19" s="4">
        <v>0.05</v>
      </c>
      <c r="M19" s="4">
        <v>3.9</v>
      </c>
      <c r="N19" s="4">
        <v>3.46</v>
      </c>
      <c r="O19" s="4">
        <v>0.58979999999999999</v>
      </c>
      <c r="P19" s="4">
        <v>213</v>
      </c>
      <c r="Q19" s="4">
        <v>7.6</v>
      </c>
      <c r="R19" s="4">
        <v>25.52</v>
      </c>
      <c r="S19" s="4">
        <v>0.62</v>
      </c>
      <c r="T19" s="4">
        <v>2.16</v>
      </c>
      <c r="U19" s="4">
        <v>18.013999999999999</v>
      </c>
      <c r="V19" s="4">
        <v>4.4999999999999998E-2</v>
      </c>
      <c r="W19" s="4">
        <v>0.64</v>
      </c>
      <c r="X19" s="4">
        <v>0.2747</v>
      </c>
      <c r="Y19" s="4">
        <v>4.0300000000000002E-2</v>
      </c>
      <c r="Z19" s="4">
        <v>0.67</v>
      </c>
      <c r="AA19" s="4">
        <v>111.72</v>
      </c>
      <c r="AB19" s="4">
        <v>202.15</v>
      </c>
      <c r="AC19" s="4">
        <v>53.2</v>
      </c>
      <c r="AD19" s="4">
        <v>1E-4</v>
      </c>
      <c r="AE19" s="4">
        <v>340</v>
      </c>
      <c r="AF19" s="4">
        <v>130</v>
      </c>
      <c r="AG19" s="4">
        <v>80</v>
      </c>
      <c r="AH19" s="4">
        <v>9.2100000000000001E-2</v>
      </c>
      <c r="AI19" s="4">
        <v>120</v>
      </c>
      <c r="AJ19" s="4">
        <v>60</v>
      </c>
      <c r="AK19" s="4">
        <v>140</v>
      </c>
      <c r="AL19" s="4">
        <v>1E-4</v>
      </c>
      <c r="AM19" s="4">
        <v>19.8</v>
      </c>
      <c r="AN19" s="4">
        <v>0.47370000000000001</v>
      </c>
      <c r="AO19" s="4">
        <v>17</v>
      </c>
      <c r="AP19" s="4">
        <v>15.69</v>
      </c>
      <c r="AQ19" s="4">
        <v>13.31</v>
      </c>
      <c r="AR19" s="4">
        <v>2.98</v>
      </c>
      <c r="AS19" s="4">
        <v>15.1</v>
      </c>
    </row>
    <row r="20" spans="1:59">
      <c r="A20" t="s">
        <v>352</v>
      </c>
      <c r="B20">
        <v>0</v>
      </c>
      <c r="C20">
        <v>600</v>
      </c>
      <c r="D20" s="4">
        <v>20.260000000000002</v>
      </c>
      <c r="E20" s="4">
        <v>13</v>
      </c>
      <c r="F20" s="4">
        <v>0.5</v>
      </c>
      <c r="G20" s="4">
        <v>0</v>
      </c>
      <c r="H20" s="4">
        <v>-1</v>
      </c>
      <c r="I20" s="4">
        <v>0.64</v>
      </c>
      <c r="J20" s="4">
        <v>13</v>
      </c>
      <c r="K20" s="4">
        <v>0.5</v>
      </c>
      <c r="L20" s="4">
        <v>0</v>
      </c>
      <c r="M20" s="4">
        <v>3.38</v>
      </c>
      <c r="N20" s="4">
        <v>3.01</v>
      </c>
      <c r="O20" s="4">
        <v>0.63490000000000002</v>
      </c>
      <c r="P20" s="4">
        <v>118</v>
      </c>
      <c r="Q20" s="4">
        <v>4.2300000000000004</v>
      </c>
      <c r="R20" s="4">
        <v>14.28</v>
      </c>
      <c r="S20" s="4">
        <v>0.59</v>
      </c>
      <c r="T20" s="4">
        <v>2.39</v>
      </c>
      <c r="U20" s="4">
        <v>14.212</v>
      </c>
      <c r="V20" s="4">
        <v>3.6900000000000002E-2</v>
      </c>
      <c r="W20" s="4">
        <v>0.3629</v>
      </c>
      <c r="X20" s="4">
        <v>0.52329999999999999</v>
      </c>
      <c r="Y20" s="4">
        <v>7.6899999999999996E-2</v>
      </c>
      <c r="Z20" s="4">
        <v>0.55000000000000004</v>
      </c>
      <c r="AA20" s="4">
        <v>144.59</v>
      </c>
      <c r="AB20" s="4">
        <v>226.21</v>
      </c>
      <c r="AC20" s="4">
        <v>61.78</v>
      </c>
      <c r="AD20" s="4">
        <v>1E-4</v>
      </c>
      <c r="AE20" s="4">
        <v>330</v>
      </c>
      <c r="AF20" s="4">
        <v>180</v>
      </c>
      <c r="AG20" s="4">
        <v>110</v>
      </c>
      <c r="AH20" s="4">
        <v>6.8699999999999997E-2</v>
      </c>
      <c r="AI20" s="4">
        <v>160</v>
      </c>
      <c r="AJ20" s="4">
        <v>90</v>
      </c>
      <c r="AK20" s="4">
        <v>190</v>
      </c>
      <c r="AL20" s="4">
        <v>3.2000000000000002E-3</v>
      </c>
      <c r="AM20" s="4">
        <v>3.6</v>
      </c>
      <c r="AN20" s="4">
        <v>0.70579999999999998</v>
      </c>
      <c r="AO20" s="4">
        <v>17</v>
      </c>
      <c r="AP20" s="4">
        <v>16.559999999999999</v>
      </c>
      <c r="AQ20" s="4">
        <v>8.66</v>
      </c>
      <c r="AR20" s="4">
        <v>3.88</v>
      </c>
      <c r="AS20" s="4">
        <v>28.01</v>
      </c>
    </row>
    <row r="21" spans="1:59">
      <c r="A21" t="s">
        <v>350</v>
      </c>
      <c r="B21">
        <v>0</v>
      </c>
      <c r="C21">
        <v>600</v>
      </c>
      <c r="D21" s="4">
        <v>19.2</v>
      </c>
      <c r="E21" s="4">
        <v>15</v>
      </c>
      <c r="F21" s="4">
        <v>78.83</v>
      </c>
      <c r="G21" s="4">
        <v>2.65</v>
      </c>
      <c r="H21" s="4">
        <v>7.04</v>
      </c>
      <c r="I21" s="4">
        <v>0.78</v>
      </c>
      <c r="J21" s="4">
        <v>36</v>
      </c>
      <c r="K21" s="4">
        <v>78.83</v>
      </c>
      <c r="L21" s="4">
        <v>2.65</v>
      </c>
      <c r="M21" s="4">
        <v>3.2</v>
      </c>
      <c r="N21" s="4">
        <v>2.8</v>
      </c>
      <c r="O21" s="4">
        <v>0.4874</v>
      </c>
      <c r="P21" s="4">
        <v>119</v>
      </c>
      <c r="Q21" s="4">
        <v>4.33</v>
      </c>
      <c r="R21" s="4">
        <v>197.87</v>
      </c>
      <c r="S21" s="4">
        <v>7.3</v>
      </c>
      <c r="T21" s="4">
        <v>5.13</v>
      </c>
      <c r="U21" s="4">
        <v>74.460999999999999</v>
      </c>
      <c r="V21" s="4">
        <v>0.18140000000000001</v>
      </c>
      <c r="W21" s="4">
        <v>0.21179999999999999</v>
      </c>
      <c r="X21" s="4">
        <v>0.26329999999999998</v>
      </c>
      <c r="Y21" s="4">
        <v>0.34350000000000003</v>
      </c>
      <c r="Z21" s="4">
        <v>0.17</v>
      </c>
      <c r="AA21" s="4">
        <v>232.32</v>
      </c>
      <c r="AB21" s="4">
        <v>200.58</v>
      </c>
      <c r="AC21" s="4">
        <v>109.19</v>
      </c>
      <c r="AD21" s="4">
        <v>1.37E-2</v>
      </c>
      <c r="AE21" s="4">
        <v>20</v>
      </c>
      <c r="AF21" s="4">
        <v>300</v>
      </c>
      <c r="AG21" s="4">
        <v>170</v>
      </c>
      <c r="AH21" s="4">
        <v>5.16E-2</v>
      </c>
      <c r="AI21" s="4">
        <v>240</v>
      </c>
      <c r="AJ21" s="4">
        <v>160</v>
      </c>
      <c r="AK21" s="4">
        <v>320</v>
      </c>
      <c r="AL21" s="4">
        <v>2.0999999999999999E-3</v>
      </c>
      <c r="AM21" s="4">
        <v>18.5</v>
      </c>
      <c r="AN21" s="4">
        <v>0.31369999999999998</v>
      </c>
      <c r="AO21" s="4">
        <v>15.4</v>
      </c>
      <c r="AP21" s="4">
        <v>12.73</v>
      </c>
      <c r="AQ21" s="4">
        <v>27.86</v>
      </c>
      <c r="AR21" s="4">
        <v>1.1499999999999999</v>
      </c>
      <c r="AS21" s="4">
        <v>3.07</v>
      </c>
      <c r="AU21" s="1" t="s">
        <v>13</v>
      </c>
      <c r="AV21" s="1" t="s">
        <v>297</v>
      </c>
      <c r="AW21" s="1" t="s">
        <v>14</v>
      </c>
      <c r="AX21" s="1">
        <f>SUM(D17:D21)</f>
        <v>110.00000000000001</v>
      </c>
      <c r="AY21" s="1">
        <f t="shared" ref="AY21:AY52" si="0">D21</f>
        <v>19.2</v>
      </c>
      <c r="AZ21" s="1">
        <f>IF(AW21="untrained",0,SUM(J18:J21))</f>
        <v>74</v>
      </c>
      <c r="BA21" s="1">
        <f t="shared" ref="BA21:BA52" si="1">IF(AW21="untrained",0,J21)</f>
        <v>36</v>
      </c>
      <c r="BB21" s="1">
        <f>SUM(E18:E21)</f>
        <v>51</v>
      </c>
      <c r="BC21" s="1">
        <f>F21</f>
        <v>78.83</v>
      </c>
      <c r="BD21" s="1">
        <f>R21</f>
        <v>197.87</v>
      </c>
      <c r="BE21" s="2">
        <v>-6.4249999999999998</v>
      </c>
      <c r="BF21" s="2">
        <v>133.98844</v>
      </c>
      <c r="BG21" s="2">
        <v>9.5502099999999999</v>
      </c>
    </row>
    <row r="23" spans="1:59">
      <c r="A23" t="s">
        <v>353</v>
      </c>
      <c r="B23">
        <v>0</v>
      </c>
      <c r="C23">
        <v>600</v>
      </c>
      <c r="D23" s="4">
        <v>23.66</v>
      </c>
      <c r="E23" s="4">
        <v>22</v>
      </c>
      <c r="F23" s="4">
        <v>12.18</v>
      </c>
      <c r="G23" s="4">
        <v>0.47</v>
      </c>
      <c r="H23" s="4">
        <v>5.48</v>
      </c>
      <c r="I23" s="4">
        <v>0.93</v>
      </c>
      <c r="J23" s="4">
        <v>50</v>
      </c>
      <c r="K23" s="4">
        <v>12.18</v>
      </c>
      <c r="L23" s="4">
        <v>0.47</v>
      </c>
      <c r="M23" s="4">
        <v>3.94</v>
      </c>
      <c r="N23" s="4">
        <v>2.86</v>
      </c>
      <c r="O23" s="4">
        <v>0.51700000000000002</v>
      </c>
      <c r="P23" s="4">
        <v>87</v>
      </c>
      <c r="Q23" s="4">
        <v>4.42</v>
      </c>
      <c r="R23" s="4">
        <v>20.92</v>
      </c>
      <c r="S23" s="4">
        <v>0.87</v>
      </c>
      <c r="T23" s="4">
        <v>9.09</v>
      </c>
      <c r="U23" s="4">
        <v>97.947000000000003</v>
      </c>
      <c r="V23" s="4">
        <v>0.23330000000000001</v>
      </c>
      <c r="W23" s="4">
        <v>0.20530000000000001</v>
      </c>
      <c r="X23" s="4">
        <v>0.26450000000000001</v>
      </c>
      <c r="Y23" s="4">
        <v>0.2969</v>
      </c>
      <c r="Z23" s="4">
        <v>0.08</v>
      </c>
      <c r="AA23" s="4">
        <v>223.82</v>
      </c>
      <c r="AB23" s="4">
        <v>186.72</v>
      </c>
      <c r="AC23" s="4">
        <v>107.65</v>
      </c>
      <c r="AD23" s="4">
        <v>1.4800000000000001E-2</v>
      </c>
      <c r="AE23" s="4">
        <v>70</v>
      </c>
      <c r="AF23" s="4">
        <v>10</v>
      </c>
      <c r="AG23" s="4">
        <v>210</v>
      </c>
      <c r="AH23" s="4">
        <v>3.7999999999999999E-2</v>
      </c>
      <c r="AI23" s="4">
        <v>290</v>
      </c>
      <c r="AJ23" s="4">
        <v>140</v>
      </c>
      <c r="AK23" s="4">
        <v>310</v>
      </c>
      <c r="AL23" s="4">
        <v>1.8700000000000001E-2</v>
      </c>
      <c r="AM23" s="4">
        <v>18.5</v>
      </c>
      <c r="AN23" s="4">
        <v>0.27529999999999999</v>
      </c>
      <c r="AO23" s="4">
        <v>15.4</v>
      </c>
      <c r="AP23" s="4">
        <v>12.49</v>
      </c>
      <c r="AQ23" s="4">
        <v>24.65</v>
      </c>
      <c r="AR23" s="4">
        <v>0.95</v>
      </c>
      <c r="AS23" s="4">
        <v>3.04</v>
      </c>
    </row>
    <row r="24" spans="1:59">
      <c r="A24" t="s">
        <v>355</v>
      </c>
      <c r="B24">
        <v>0</v>
      </c>
      <c r="C24">
        <v>600</v>
      </c>
      <c r="D24" s="4">
        <v>21.91</v>
      </c>
      <c r="E24" s="4">
        <v>10</v>
      </c>
      <c r="F24" s="4">
        <v>13.81</v>
      </c>
      <c r="G24" s="4">
        <v>0.3</v>
      </c>
      <c r="H24" s="4">
        <v>3.65</v>
      </c>
      <c r="I24" s="4">
        <v>0.46</v>
      </c>
      <c r="J24" s="4">
        <v>13</v>
      </c>
      <c r="K24" s="4">
        <v>13.81</v>
      </c>
      <c r="L24" s="4">
        <v>0.3</v>
      </c>
      <c r="M24" s="4">
        <v>3.65</v>
      </c>
      <c r="N24" s="4">
        <v>3.28</v>
      </c>
      <c r="O24" s="4">
        <v>0.54730000000000001</v>
      </c>
      <c r="P24" s="4">
        <v>272</v>
      </c>
      <c r="Q24" s="4">
        <v>10.08</v>
      </c>
      <c r="R24" s="4">
        <v>62.29</v>
      </c>
      <c r="S24" s="4">
        <v>1.87</v>
      </c>
      <c r="T24" s="4">
        <v>3.7</v>
      </c>
      <c r="U24" s="4">
        <v>16.114999999999998</v>
      </c>
      <c r="V24" s="4">
        <v>3.78E-2</v>
      </c>
      <c r="W24" s="4">
        <v>8.5400000000000004E-2</v>
      </c>
      <c r="X24" s="4">
        <v>0.19750000000000001</v>
      </c>
      <c r="Y24" s="4">
        <v>0.67930000000000001</v>
      </c>
      <c r="Z24" s="4">
        <v>0.6</v>
      </c>
      <c r="AA24" s="4">
        <v>245.4</v>
      </c>
      <c r="AB24" s="4">
        <v>233.14</v>
      </c>
      <c r="AC24" s="4">
        <v>104.87</v>
      </c>
      <c r="AD24" s="4">
        <v>1E-3</v>
      </c>
      <c r="AE24" s="4">
        <v>0</v>
      </c>
      <c r="AF24" s="4">
        <v>270</v>
      </c>
      <c r="AG24" s="4">
        <v>230</v>
      </c>
      <c r="AH24" s="4">
        <v>0.1173</v>
      </c>
      <c r="AI24" s="4">
        <v>260</v>
      </c>
      <c r="AJ24" s="4">
        <v>220</v>
      </c>
      <c r="AK24" s="4">
        <v>290</v>
      </c>
      <c r="AL24" s="4">
        <v>7.6E-3</v>
      </c>
      <c r="AM24" s="4">
        <v>3.6</v>
      </c>
      <c r="AN24" s="4">
        <v>0.46160000000000001</v>
      </c>
      <c r="AO24" s="4">
        <v>15.4</v>
      </c>
      <c r="AP24" s="4">
        <v>15.46</v>
      </c>
      <c r="AQ24" s="4">
        <v>12.3</v>
      </c>
      <c r="AR24" s="4">
        <v>2.54</v>
      </c>
      <c r="AS24" s="4">
        <v>10.95</v>
      </c>
    </row>
    <row r="25" spans="1:59">
      <c r="A25" t="s">
        <v>256</v>
      </c>
      <c r="B25">
        <v>0</v>
      </c>
      <c r="C25">
        <v>600</v>
      </c>
      <c r="D25" s="4">
        <v>23.53</v>
      </c>
      <c r="E25" s="4">
        <v>6</v>
      </c>
      <c r="F25" s="4">
        <v>32.96</v>
      </c>
      <c r="G25" s="4">
        <v>0.91</v>
      </c>
      <c r="H25" s="4">
        <v>2.37</v>
      </c>
      <c r="I25" s="4">
        <v>0.25</v>
      </c>
      <c r="J25" s="4">
        <v>7</v>
      </c>
      <c r="K25" s="4">
        <v>32.96</v>
      </c>
      <c r="L25" s="4">
        <v>0.91</v>
      </c>
      <c r="M25" s="4">
        <v>3.92</v>
      </c>
      <c r="N25" s="4">
        <v>3.59</v>
      </c>
      <c r="O25" s="4">
        <v>0.65090000000000003</v>
      </c>
      <c r="P25" s="4">
        <v>162</v>
      </c>
      <c r="Q25" s="4">
        <v>6.03</v>
      </c>
      <c r="R25" s="4">
        <v>48.51</v>
      </c>
      <c r="S25" s="4">
        <v>1.55</v>
      </c>
      <c r="T25" s="4">
        <v>2.85</v>
      </c>
      <c r="U25" s="4">
        <v>11.678000000000001</v>
      </c>
      <c r="V25" s="4">
        <v>3.0099999999999998E-2</v>
      </c>
      <c r="W25" s="4">
        <v>0.2341</v>
      </c>
      <c r="X25" s="4">
        <v>0.29220000000000002</v>
      </c>
      <c r="Y25" s="4">
        <v>0.44359999999999999</v>
      </c>
      <c r="Z25" s="4">
        <v>0.32</v>
      </c>
      <c r="AA25" s="4">
        <v>199.54</v>
      </c>
      <c r="AB25" s="4">
        <v>215.75</v>
      </c>
      <c r="AC25" s="4">
        <v>98.75</v>
      </c>
      <c r="AD25" s="4">
        <v>2.9999999999999997E-4</v>
      </c>
      <c r="AE25" s="4">
        <v>340</v>
      </c>
      <c r="AF25" s="4">
        <v>270</v>
      </c>
      <c r="AG25" s="4">
        <v>160</v>
      </c>
      <c r="AH25" s="4">
        <v>5.3999999999999999E-2</v>
      </c>
      <c r="AI25" s="4">
        <v>250</v>
      </c>
      <c r="AJ25" s="4">
        <v>180</v>
      </c>
      <c r="AK25" s="4">
        <v>310</v>
      </c>
      <c r="AL25" s="4">
        <v>5.9999999999999995E-4</v>
      </c>
      <c r="AM25" s="4">
        <v>19.8</v>
      </c>
      <c r="AN25" s="4">
        <v>0.62419999999999998</v>
      </c>
      <c r="AO25" s="4">
        <v>17</v>
      </c>
      <c r="AP25" s="4">
        <v>16.809999999999999</v>
      </c>
      <c r="AQ25" s="4">
        <v>5.94</v>
      </c>
      <c r="AR25" s="4">
        <v>2.37</v>
      </c>
      <c r="AS25" s="4">
        <v>26.34</v>
      </c>
    </row>
    <row r="26" spans="1:59">
      <c r="A26" t="s">
        <v>257</v>
      </c>
      <c r="B26">
        <v>0</v>
      </c>
      <c r="C26">
        <v>600</v>
      </c>
      <c r="D26" s="4">
        <v>27.35</v>
      </c>
      <c r="E26" s="4">
        <v>6</v>
      </c>
      <c r="F26" s="4">
        <v>72.13</v>
      </c>
      <c r="G26" s="4">
        <v>2.5099999999999998</v>
      </c>
      <c r="H26" s="4">
        <v>2.2200000000000002</v>
      </c>
      <c r="I26" s="4">
        <v>0.22</v>
      </c>
      <c r="J26" s="4">
        <v>7</v>
      </c>
      <c r="K26" s="4">
        <v>72.13</v>
      </c>
      <c r="L26" s="4">
        <v>2.5099999999999998</v>
      </c>
      <c r="M26" s="4">
        <v>4.5599999999999996</v>
      </c>
      <c r="N26" s="4">
        <v>4.55</v>
      </c>
      <c r="O26" s="4">
        <v>0.70179999999999998</v>
      </c>
      <c r="P26" s="4">
        <v>177</v>
      </c>
      <c r="Q26" s="4">
        <v>6.84</v>
      </c>
      <c r="R26" s="4">
        <v>179.52</v>
      </c>
      <c r="S26" s="4">
        <v>6.89</v>
      </c>
      <c r="T26" s="4">
        <v>2.67</v>
      </c>
      <c r="U26" s="4">
        <v>10.675000000000001</v>
      </c>
      <c r="V26" s="4">
        <v>2.69E-2</v>
      </c>
      <c r="W26" s="4">
        <v>8.2400000000000001E-2</v>
      </c>
      <c r="X26" s="4">
        <v>0.35599999999999998</v>
      </c>
      <c r="Y26" s="4">
        <v>0.53459999999999996</v>
      </c>
      <c r="Z26" s="4">
        <v>0.55000000000000004</v>
      </c>
      <c r="AA26" s="4">
        <v>234.61</v>
      </c>
      <c r="AB26" s="4">
        <v>222.48</v>
      </c>
      <c r="AC26" s="4">
        <v>109.37</v>
      </c>
      <c r="AD26" s="4">
        <v>2.0000000000000001E-4</v>
      </c>
      <c r="AE26" s="4">
        <v>0</v>
      </c>
      <c r="AF26" s="4">
        <v>270</v>
      </c>
      <c r="AG26" s="4">
        <v>200</v>
      </c>
      <c r="AH26" s="4">
        <v>6.88E-2</v>
      </c>
      <c r="AI26" s="4">
        <v>250</v>
      </c>
      <c r="AJ26" s="4">
        <v>190</v>
      </c>
      <c r="AK26" s="4">
        <v>290</v>
      </c>
      <c r="AL26" s="4">
        <v>4.0000000000000002E-4</v>
      </c>
      <c r="AM26" s="4">
        <v>8.6999999999999993</v>
      </c>
      <c r="AN26" s="4">
        <v>0.77590000000000003</v>
      </c>
      <c r="AO26" s="4">
        <v>17</v>
      </c>
      <c r="AP26" s="4">
        <v>16.899999999999999</v>
      </c>
      <c r="AQ26" s="4">
        <v>5.15</v>
      </c>
      <c r="AR26" s="4">
        <v>3.64</v>
      </c>
      <c r="AS26" s="4">
        <v>45.73</v>
      </c>
    </row>
    <row r="27" spans="1:59">
      <c r="A27" t="s">
        <v>354</v>
      </c>
      <c r="B27">
        <v>0</v>
      </c>
      <c r="C27">
        <v>600</v>
      </c>
      <c r="D27" s="4">
        <v>21.11</v>
      </c>
      <c r="E27" s="4">
        <v>11</v>
      </c>
      <c r="F27" s="4">
        <v>9.18</v>
      </c>
      <c r="G27" s="4">
        <v>0.57999999999999996</v>
      </c>
      <c r="H27" s="4">
        <v>28.05</v>
      </c>
      <c r="I27" s="4">
        <v>0.52</v>
      </c>
      <c r="J27" s="4">
        <v>35</v>
      </c>
      <c r="K27" s="4">
        <v>9.18</v>
      </c>
      <c r="L27" s="4">
        <v>0.57999999999999996</v>
      </c>
      <c r="M27" s="4">
        <v>3.52</v>
      </c>
      <c r="N27" s="4">
        <v>3.15</v>
      </c>
      <c r="O27" s="4">
        <v>0.53890000000000005</v>
      </c>
      <c r="P27" s="4">
        <v>156</v>
      </c>
      <c r="Q27" s="4">
        <v>6.16</v>
      </c>
      <c r="R27" s="4">
        <v>91.81</v>
      </c>
      <c r="S27" s="4">
        <v>3.97</v>
      </c>
      <c r="T27" s="4">
        <v>2.58</v>
      </c>
      <c r="U27" s="4">
        <v>70.727000000000004</v>
      </c>
      <c r="V27" s="4">
        <v>0.18870000000000001</v>
      </c>
      <c r="W27" s="4">
        <v>2.7400000000000001E-2</v>
      </c>
      <c r="X27" s="4">
        <v>0.1202</v>
      </c>
      <c r="Y27" s="4">
        <v>0.66359999999999997</v>
      </c>
      <c r="Z27" s="4">
        <v>0.67</v>
      </c>
      <c r="AA27" s="4">
        <v>287.10000000000002</v>
      </c>
      <c r="AB27" s="4">
        <v>134.94</v>
      </c>
      <c r="AC27" s="4">
        <v>117.77</v>
      </c>
      <c r="AD27" s="4">
        <v>2.0999999999999999E-3</v>
      </c>
      <c r="AE27" s="4">
        <v>100</v>
      </c>
      <c r="AF27" s="4">
        <v>320</v>
      </c>
      <c r="AG27" s="4">
        <v>280</v>
      </c>
      <c r="AH27" s="4">
        <v>9.69E-2</v>
      </c>
      <c r="AI27" s="4">
        <v>300</v>
      </c>
      <c r="AJ27" s="4">
        <v>260</v>
      </c>
      <c r="AK27" s="4">
        <v>330</v>
      </c>
      <c r="AL27" s="4">
        <v>5.9999999999999995E-4</v>
      </c>
      <c r="AM27" s="4">
        <v>8.6999999999999993</v>
      </c>
      <c r="AN27" s="4">
        <v>0.60129999999999995</v>
      </c>
      <c r="AO27" s="4">
        <v>17</v>
      </c>
      <c r="AP27" s="4">
        <v>16.53</v>
      </c>
      <c r="AQ27" s="4">
        <v>7.27</v>
      </c>
      <c r="AR27" s="4">
        <v>1.1399999999999999</v>
      </c>
      <c r="AS27" s="4">
        <v>5.14</v>
      </c>
      <c r="AU27" s="1" t="s">
        <v>15</v>
      </c>
      <c r="AV27" s="1" t="s">
        <v>297</v>
      </c>
      <c r="AW27" s="1" t="s">
        <v>14</v>
      </c>
      <c r="AX27" s="1">
        <f>SUM(D23:D27)</f>
        <v>117.55999999999999</v>
      </c>
      <c r="AY27" s="1">
        <f t="shared" ref="AY27:AY58" si="2">D27</f>
        <v>21.11</v>
      </c>
      <c r="AZ27" s="1">
        <f>IF(AW27="untrained",0,SUM(J24:J27))</f>
        <v>62</v>
      </c>
      <c r="BA27" s="1">
        <f t="shared" ref="BA27:BA58" si="3">IF(AW27="untrained",0,J27)</f>
        <v>35</v>
      </c>
      <c r="BB27" s="1">
        <f>SUM(E24:E27)</f>
        <v>33</v>
      </c>
      <c r="BC27" s="1">
        <f>F27</f>
        <v>9.18</v>
      </c>
      <c r="BD27" s="1">
        <f>R27</f>
        <v>91.81</v>
      </c>
      <c r="BE27" s="2">
        <v>-6.1949999999999994</v>
      </c>
      <c r="BF27" s="2">
        <v>158.45668000000001</v>
      </c>
      <c r="BG27" s="2">
        <v>5.4360999999999997</v>
      </c>
    </row>
    <row r="29" spans="1:59">
      <c r="A29" t="s">
        <v>258</v>
      </c>
      <c r="B29">
        <v>0</v>
      </c>
      <c r="C29">
        <v>600</v>
      </c>
      <c r="D29" s="4">
        <v>29.25</v>
      </c>
      <c r="E29" s="4">
        <v>29</v>
      </c>
      <c r="F29" s="4">
        <v>12.34</v>
      </c>
      <c r="G29" s="4">
        <v>0.86</v>
      </c>
      <c r="H29" s="4">
        <v>8.94</v>
      </c>
      <c r="I29" s="4">
        <v>0.99</v>
      </c>
      <c r="J29" s="4">
        <v>55</v>
      </c>
      <c r="K29" s="4">
        <v>12.34</v>
      </c>
      <c r="L29" s="4">
        <v>0.86</v>
      </c>
      <c r="M29" s="4">
        <v>4.88</v>
      </c>
      <c r="N29" s="4">
        <v>3.62</v>
      </c>
      <c r="O29" s="4">
        <v>0.5665</v>
      </c>
      <c r="P29" s="4">
        <v>67</v>
      </c>
      <c r="Q29" s="4">
        <v>3.63</v>
      </c>
      <c r="R29" s="4">
        <v>79.64</v>
      </c>
      <c r="S29" s="4">
        <v>4.32</v>
      </c>
      <c r="T29" s="4">
        <v>4.84</v>
      </c>
      <c r="U29" s="4">
        <v>106.524</v>
      </c>
      <c r="V29" s="4">
        <v>0.27660000000000001</v>
      </c>
      <c r="W29" s="4">
        <v>0.26819999999999999</v>
      </c>
      <c r="X29" s="4">
        <v>0.22040000000000001</v>
      </c>
      <c r="Y29" s="4">
        <v>0.23480000000000001</v>
      </c>
      <c r="Z29" s="4">
        <v>0.08</v>
      </c>
      <c r="AA29" s="4">
        <v>29.5</v>
      </c>
      <c r="AB29" s="4">
        <v>173.98</v>
      </c>
      <c r="AC29" s="4">
        <v>100.88</v>
      </c>
      <c r="AD29" s="4">
        <v>1.6500000000000001E-2</v>
      </c>
      <c r="AE29" s="4">
        <v>160</v>
      </c>
      <c r="AF29" s="4">
        <v>70</v>
      </c>
      <c r="AG29" s="4">
        <v>280</v>
      </c>
      <c r="AH29" s="4">
        <v>4.3999999999999997E-2</v>
      </c>
      <c r="AI29" s="4">
        <v>50</v>
      </c>
      <c r="AJ29" s="4">
        <v>330</v>
      </c>
      <c r="AK29" s="4">
        <v>150</v>
      </c>
      <c r="AL29" s="4">
        <v>2.2200000000000001E-2</v>
      </c>
      <c r="AM29" s="4">
        <v>18.5</v>
      </c>
      <c r="AN29" s="4">
        <v>0.28210000000000002</v>
      </c>
      <c r="AO29" s="4">
        <v>15.4</v>
      </c>
      <c r="AP29" s="4">
        <v>13.16</v>
      </c>
      <c r="AQ29" s="4">
        <v>20.53</v>
      </c>
      <c r="AR29" s="4">
        <v>1.1599999999999999</v>
      </c>
      <c r="AS29" s="4">
        <v>4.0599999999999996</v>
      </c>
    </row>
    <row r="30" spans="1:59">
      <c r="A30" t="s">
        <v>254</v>
      </c>
      <c r="B30">
        <v>0</v>
      </c>
      <c r="C30">
        <v>600</v>
      </c>
      <c r="D30" s="4">
        <v>19.14</v>
      </c>
      <c r="E30" s="4">
        <v>21</v>
      </c>
      <c r="F30" s="4">
        <v>11.78</v>
      </c>
      <c r="G30" s="4">
        <v>0.13</v>
      </c>
      <c r="H30" s="4">
        <v>2.46</v>
      </c>
      <c r="I30" s="4">
        <v>1.1000000000000001</v>
      </c>
      <c r="J30" s="4">
        <v>61</v>
      </c>
      <c r="K30" s="4">
        <v>11.78</v>
      </c>
      <c r="L30" s="4">
        <v>0.13</v>
      </c>
      <c r="M30" s="4">
        <v>3.19</v>
      </c>
      <c r="N30" s="4">
        <v>2.33</v>
      </c>
      <c r="O30" s="4">
        <v>0.55920000000000003</v>
      </c>
      <c r="P30" s="4">
        <v>62</v>
      </c>
      <c r="Q30" s="4">
        <v>1.99</v>
      </c>
      <c r="R30" s="4">
        <v>39.229999999999997</v>
      </c>
      <c r="S30" s="4">
        <v>1.18</v>
      </c>
      <c r="T30" s="4">
        <v>8.3800000000000008</v>
      </c>
      <c r="U30" s="4">
        <v>118.57</v>
      </c>
      <c r="V30" s="4">
        <v>0.29709999999999998</v>
      </c>
      <c r="W30" s="4">
        <v>0.29849999999999999</v>
      </c>
      <c r="X30" s="4">
        <v>0.2477</v>
      </c>
      <c r="Y30" s="4">
        <v>0.15670000000000001</v>
      </c>
      <c r="Z30" s="4">
        <v>0.13</v>
      </c>
      <c r="AA30" s="4">
        <v>79.34</v>
      </c>
      <c r="AB30" s="4">
        <v>178.11</v>
      </c>
      <c r="AC30" s="4">
        <v>94.39</v>
      </c>
      <c r="AD30" s="4">
        <v>1.32E-2</v>
      </c>
      <c r="AE30" s="4">
        <v>280</v>
      </c>
      <c r="AF30" s="4">
        <v>120</v>
      </c>
      <c r="AG30" s="4">
        <v>340</v>
      </c>
      <c r="AH30" s="4">
        <v>4.02E-2</v>
      </c>
      <c r="AI30" s="4">
        <v>340</v>
      </c>
      <c r="AJ30" s="4">
        <v>300</v>
      </c>
      <c r="AK30" s="4">
        <v>120</v>
      </c>
      <c r="AL30" s="4">
        <v>1.8E-3</v>
      </c>
      <c r="AM30" s="4">
        <v>18.5</v>
      </c>
      <c r="AN30" s="4">
        <v>0.224</v>
      </c>
      <c r="AO30" s="4">
        <v>13.5</v>
      </c>
      <c r="AP30" s="4">
        <v>11.64</v>
      </c>
      <c r="AQ30" s="4">
        <v>23.16</v>
      </c>
      <c r="AR30" s="4">
        <v>0.62</v>
      </c>
      <c r="AS30" s="4">
        <v>2.64</v>
      </c>
    </row>
    <row r="31" spans="1:59">
      <c r="A31" t="s">
        <v>255</v>
      </c>
      <c r="B31">
        <v>0</v>
      </c>
      <c r="C31">
        <v>600</v>
      </c>
      <c r="D31" s="4">
        <v>18.93</v>
      </c>
      <c r="E31" s="4">
        <v>20</v>
      </c>
      <c r="F31" s="4">
        <v>11.38</v>
      </c>
      <c r="G31" s="4">
        <v>0.56999999999999995</v>
      </c>
      <c r="H31" s="4">
        <v>7.25</v>
      </c>
      <c r="I31" s="4">
        <v>1.06</v>
      </c>
      <c r="J31" s="4">
        <v>45</v>
      </c>
      <c r="K31" s="4">
        <v>11.38</v>
      </c>
      <c r="L31" s="4">
        <v>0.56999999999999995</v>
      </c>
      <c r="M31" s="4">
        <v>3.16</v>
      </c>
      <c r="N31" s="4">
        <v>2.33</v>
      </c>
      <c r="O31" s="4">
        <v>0.55759999999999998</v>
      </c>
      <c r="P31" s="4">
        <v>62</v>
      </c>
      <c r="Q31" s="4">
        <v>1.54</v>
      </c>
      <c r="R31" s="4">
        <v>16.649999999999999</v>
      </c>
      <c r="S31" s="4">
        <v>0.73</v>
      </c>
      <c r="T31" s="4">
        <v>1.29</v>
      </c>
      <c r="U31" s="4">
        <v>84.438000000000002</v>
      </c>
      <c r="V31" s="4">
        <v>0.2114</v>
      </c>
      <c r="W31" s="4">
        <v>0.16930000000000001</v>
      </c>
      <c r="X31" s="4">
        <v>0.30449999999999999</v>
      </c>
      <c r="Y31" s="4">
        <v>0.31480000000000002</v>
      </c>
      <c r="Z31" s="4">
        <v>0.17</v>
      </c>
      <c r="AA31" s="4">
        <v>244.83</v>
      </c>
      <c r="AB31" s="4">
        <v>185.03</v>
      </c>
      <c r="AC31" s="4">
        <v>112.74</v>
      </c>
      <c r="AD31" s="4">
        <v>1.0699999999999999E-2</v>
      </c>
      <c r="AE31" s="4">
        <v>60</v>
      </c>
      <c r="AF31" s="4">
        <v>320</v>
      </c>
      <c r="AG31" s="4">
        <v>190</v>
      </c>
      <c r="AH31" s="4">
        <v>5.04E-2</v>
      </c>
      <c r="AI31" s="4">
        <v>310</v>
      </c>
      <c r="AJ31" s="4">
        <v>180</v>
      </c>
      <c r="AK31" s="4">
        <v>340</v>
      </c>
      <c r="AL31" s="4">
        <v>2.8E-3</v>
      </c>
      <c r="AM31" s="4">
        <v>18.5</v>
      </c>
      <c r="AN31" s="4">
        <v>0.2727</v>
      </c>
      <c r="AO31" s="4">
        <v>13.5</v>
      </c>
      <c r="AP31" s="4">
        <v>12.06</v>
      </c>
      <c r="AQ31" s="4">
        <v>23.15</v>
      </c>
      <c r="AR31" s="4">
        <v>1.03</v>
      </c>
      <c r="AS31" s="4">
        <v>3.37</v>
      </c>
    </row>
    <row r="32" spans="1:59">
      <c r="A32" t="s">
        <v>142</v>
      </c>
      <c r="B32">
        <v>0</v>
      </c>
      <c r="C32">
        <v>600</v>
      </c>
      <c r="D32" s="4">
        <v>19.61</v>
      </c>
      <c r="E32" s="4">
        <v>19</v>
      </c>
      <c r="F32" s="4">
        <v>18.72</v>
      </c>
      <c r="G32" s="4">
        <v>0.69</v>
      </c>
      <c r="H32" s="4">
        <v>2.89</v>
      </c>
      <c r="I32" s="4">
        <v>0.97</v>
      </c>
      <c r="J32" s="4">
        <v>45</v>
      </c>
      <c r="K32" s="4">
        <v>18.72</v>
      </c>
      <c r="L32" s="4">
        <v>0.69</v>
      </c>
      <c r="M32" s="4">
        <v>3.27</v>
      </c>
      <c r="N32" s="4">
        <v>2.36</v>
      </c>
      <c r="O32" s="4">
        <v>0.59740000000000004</v>
      </c>
      <c r="P32" s="4">
        <v>85</v>
      </c>
      <c r="Q32" s="4">
        <v>3.02</v>
      </c>
      <c r="R32" s="4">
        <v>48.01</v>
      </c>
      <c r="S32" s="4">
        <v>1.62</v>
      </c>
      <c r="T32" s="4">
        <v>2.31</v>
      </c>
      <c r="U32" s="4">
        <v>84.373000000000005</v>
      </c>
      <c r="V32" s="4">
        <v>0.20599999999999999</v>
      </c>
      <c r="W32" s="4">
        <v>0.2379</v>
      </c>
      <c r="X32" s="4">
        <v>0.28810000000000002</v>
      </c>
      <c r="Y32" s="4">
        <v>0.26800000000000002</v>
      </c>
      <c r="Z32" s="4">
        <v>0.1</v>
      </c>
      <c r="AA32" s="4">
        <v>174.34</v>
      </c>
      <c r="AB32" s="4">
        <v>196.67</v>
      </c>
      <c r="AC32" s="4">
        <v>101.25</v>
      </c>
      <c r="AD32" s="4">
        <v>1.12E-2</v>
      </c>
      <c r="AE32" s="4">
        <v>330</v>
      </c>
      <c r="AF32" s="4">
        <v>260</v>
      </c>
      <c r="AG32" s="4">
        <v>120</v>
      </c>
      <c r="AH32" s="4">
        <v>3.7499999999999999E-2</v>
      </c>
      <c r="AI32" s="4">
        <v>160</v>
      </c>
      <c r="AJ32" s="4">
        <v>90</v>
      </c>
      <c r="AK32" s="4">
        <v>260</v>
      </c>
      <c r="AL32" s="4">
        <v>1E-4</v>
      </c>
      <c r="AM32" s="4">
        <v>18.5</v>
      </c>
      <c r="AN32" s="4">
        <v>0.28560000000000002</v>
      </c>
      <c r="AO32" s="4">
        <v>13.5</v>
      </c>
      <c r="AP32" s="4">
        <v>12.45</v>
      </c>
      <c r="AQ32" s="4">
        <v>19.760000000000002</v>
      </c>
      <c r="AR32" s="4">
        <v>0.9</v>
      </c>
      <c r="AS32" s="4">
        <v>3.5</v>
      </c>
    </row>
    <row r="33" spans="1:59">
      <c r="A33" t="s">
        <v>253</v>
      </c>
      <c r="B33">
        <v>0</v>
      </c>
      <c r="C33">
        <v>600</v>
      </c>
      <c r="D33" s="4">
        <v>21</v>
      </c>
      <c r="E33" s="4">
        <v>23</v>
      </c>
      <c r="F33" s="4">
        <v>11.04</v>
      </c>
      <c r="G33" s="4">
        <v>0.67</v>
      </c>
      <c r="H33" s="4">
        <v>10.19</v>
      </c>
      <c r="I33" s="4">
        <v>1.1000000000000001</v>
      </c>
      <c r="J33" s="4">
        <v>57</v>
      </c>
      <c r="K33" s="4">
        <v>11.04</v>
      </c>
      <c r="L33" s="4">
        <v>0.67</v>
      </c>
      <c r="M33" s="4">
        <v>3.5</v>
      </c>
      <c r="N33" s="4">
        <v>2.5499999999999998</v>
      </c>
      <c r="O33" s="4">
        <v>0.62670000000000003</v>
      </c>
      <c r="P33" s="4">
        <v>66</v>
      </c>
      <c r="Q33" s="4">
        <v>2.33</v>
      </c>
      <c r="R33" s="4">
        <v>50.74</v>
      </c>
      <c r="S33" s="4">
        <v>1.86</v>
      </c>
      <c r="T33" s="4">
        <v>3.3</v>
      </c>
      <c r="U33" s="4">
        <v>111.661</v>
      </c>
      <c r="V33" s="4">
        <v>0.27779999999999999</v>
      </c>
      <c r="W33" s="4">
        <v>0.2409</v>
      </c>
      <c r="X33" s="4">
        <v>0.26740000000000003</v>
      </c>
      <c r="Y33" s="4">
        <v>0.21390000000000001</v>
      </c>
      <c r="Z33" s="4">
        <v>0.01</v>
      </c>
      <c r="AA33" s="4">
        <v>113.6</v>
      </c>
      <c r="AB33" s="4">
        <v>186.61</v>
      </c>
      <c r="AC33" s="4">
        <v>101.88</v>
      </c>
      <c r="AD33" s="4">
        <v>1.7999999999999999E-2</v>
      </c>
      <c r="AE33" s="4">
        <v>300</v>
      </c>
      <c r="AF33" s="4">
        <v>230</v>
      </c>
      <c r="AG33" s="4">
        <v>70</v>
      </c>
      <c r="AH33" s="4">
        <v>3.78E-2</v>
      </c>
      <c r="AI33" s="4">
        <v>210</v>
      </c>
      <c r="AJ33" s="4">
        <v>100</v>
      </c>
      <c r="AK33" s="4">
        <v>290</v>
      </c>
      <c r="AL33" s="4">
        <v>3.6400000000000002E-2</v>
      </c>
      <c r="AM33" s="4">
        <v>17</v>
      </c>
      <c r="AN33" s="4">
        <v>0.4133</v>
      </c>
      <c r="AO33" s="4">
        <v>15.4</v>
      </c>
      <c r="AP33" s="4">
        <v>13.38</v>
      </c>
      <c r="AQ33" s="4">
        <v>18.64</v>
      </c>
      <c r="AR33" s="4">
        <v>2.02</v>
      </c>
      <c r="AS33" s="4">
        <v>7.12</v>
      </c>
      <c r="AU33" s="1" t="s">
        <v>16</v>
      </c>
      <c r="AV33" s="1" t="s">
        <v>297</v>
      </c>
      <c r="AW33" s="1" t="s">
        <v>11</v>
      </c>
      <c r="AX33" s="1">
        <f>SUM(D29:D33)</f>
        <v>107.92999999999999</v>
      </c>
      <c r="AY33" s="1">
        <f t="shared" ref="AY33:AY75" si="4">D33</f>
        <v>21</v>
      </c>
      <c r="AZ33" s="1">
        <f>IF(AW33="untrained",0,SUM(J30:J33))</f>
        <v>0</v>
      </c>
      <c r="BA33" s="1">
        <f t="shared" ref="BA33:BA75" si="5">IF(AW33="untrained",0,J33)</f>
        <v>0</v>
      </c>
      <c r="BB33" s="1">
        <f>SUM(E30:E33)</f>
        <v>83</v>
      </c>
      <c r="BC33" s="1">
        <f>F33</f>
        <v>11.04</v>
      </c>
      <c r="BD33" s="1">
        <f>R33</f>
        <v>50.74</v>
      </c>
      <c r="BE33" s="2">
        <v>-10.516</v>
      </c>
      <c r="BF33" s="2">
        <v>151.97836000000001</v>
      </c>
      <c r="BG33" s="2">
        <v>10.79302</v>
      </c>
    </row>
    <row r="35" spans="1:59">
      <c r="A35" t="s">
        <v>143</v>
      </c>
      <c r="B35">
        <v>0</v>
      </c>
      <c r="C35">
        <v>600</v>
      </c>
      <c r="D35" s="4">
        <v>28.23</v>
      </c>
      <c r="E35" s="4">
        <v>32</v>
      </c>
      <c r="F35" s="4">
        <v>9.7100000000000009</v>
      </c>
      <c r="G35" s="4">
        <v>0.69</v>
      </c>
      <c r="H35" s="4">
        <v>7.11</v>
      </c>
      <c r="I35" s="4">
        <v>1.1299999999999999</v>
      </c>
      <c r="J35" s="4">
        <v>71</v>
      </c>
      <c r="K35" s="4">
        <v>9.7100000000000009</v>
      </c>
      <c r="L35" s="4">
        <v>0.69</v>
      </c>
      <c r="M35" s="4">
        <v>4.7</v>
      </c>
      <c r="N35" s="4">
        <v>3.5</v>
      </c>
      <c r="O35" s="4">
        <v>0.59370000000000001</v>
      </c>
      <c r="P35" s="4">
        <v>50</v>
      </c>
      <c r="Q35" s="4">
        <v>2.91</v>
      </c>
      <c r="R35" s="4">
        <v>15.38</v>
      </c>
      <c r="S35" s="4">
        <v>1.1599999999999999</v>
      </c>
      <c r="T35" s="4">
        <v>11.87</v>
      </c>
      <c r="U35" s="4">
        <v>128.441</v>
      </c>
      <c r="V35" s="4">
        <v>0.30630000000000002</v>
      </c>
      <c r="W35" s="4">
        <v>0.18210000000000001</v>
      </c>
      <c r="X35" s="4">
        <v>0.25359999999999999</v>
      </c>
      <c r="Y35" s="4">
        <v>0.25800000000000001</v>
      </c>
      <c r="Z35" s="4">
        <v>0.11</v>
      </c>
      <c r="AA35" s="4">
        <v>303.5</v>
      </c>
      <c r="AB35" s="4">
        <v>171.82</v>
      </c>
      <c r="AC35" s="4">
        <v>108.13</v>
      </c>
      <c r="AD35" s="4">
        <v>1.37E-2</v>
      </c>
      <c r="AE35" s="4">
        <v>130</v>
      </c>
      <c r="AF35" s="4">
        <v>330</v>
      </c>
      <c r="AG35" s="4">
        <v>190</v>
      </c>
      <c r="AH35" s="4">
        <v>4.3099999999999999E-2</v>
      </c>
      <c r="AI35" s="4">
        <v>190</v>
      </c>
      <c r="AJ35" s="4">
        <v>160</v>
      </c>
      <c r="AK35" s="4">
        <v>340</v>
      </c>
      <c r="AL35" s="4">
        <v>1.1999999999999999E-3</v>
      </c>
      <c r="AM35" s="4">
        <v>18.5</v>
      </c>
      <c r="AN35" s="4">
        <v>0.31940000000000002</v>
      </c>
      <c r="AO35" s="4">
        <v>13.5</v>
      </c>
      <c r="AP35" s="4">
        <v>12.49</v>
      </c>
      <c r="AQ35" s="4">
        <v>20.03</v>
      </c>
      <c r="AR35" s="4">
        <v>1.0900000000000001</v>
      </c>
      <c r="AS35" s="4">
        <v>3.91</v>
      </c>
    </row>
    <row r="36" spans="1:59">
      <c r="A36" t="s">
        <v>145</v>
      </c>
      <c r="B36">
        <v>0</v>
      </c>
      <c r="C36">
        <v>600</v>
      </c>
      <c r="D36" s="4">
        <v>19.73</v>
      </c>
      <c r="E36" s="4">
        <v>18</v>
      </c>
      <c r="F36" s="4">
        <v>0.5</v>
      </c>
      <c r="G36" s="4">
        <v>0</v>
      </c>
      <c r="H36" s="4">
        <v>-1</v>
      </c>
      <c r="I36" s="4">
        <v>0.91</v>
      </c>
      <c r="J36" s="4">
        <v>21</v>
      </c>
      <c r="K36" s="4">
        <v>0.5</v>
      </c>
      <c r="L36" s="4">
        <v>0</v>
      </c>
      <c r="M36" s="4">
        <v>3.29</v>
      </c>
      <c r="N36" s="4">
        <v>2.6</v>
      </c>
      <c r="O36" s="4">
        <v>0.62739999999999996</v>
      </c>
      <c r="P36" s="4">
        <v>74</v>
      </c>
      <c r="Q36" s="4">
        <v>2.73</v>
      </c>
      <c r="R36" s="4">
        <v>31.96</v>
      </c>
      <c r="S36" s="4">
        <v>1.35</v>
      </c>
      <c r="T36" s="4">
        <v>2.3199999999999998</v>
      </c>
      <c r="U36" s="4">
        <v>31.457000000000001</v>
      </c>
      <c r="V36" s="4">
        <v>8.0600000000000005E-2</v>
      </c>
      <c r="W36" s="4">
        <v>0.43990000000000001</v>
      </c>
      <c r="X36" s="4">
        <v>0.35970000000000002</v>
      </c>
      <c r="Y36" s="4">
        <v>0.1197</v>
      </c>
      <c r="Z36" s="4">
        <v>0.42</v>
      </c>
      <c r="AA36" s="4">
        <v>129.66</v>
      </c>
      <c r="AB36" s="4">
        <v>211.25</v>
      </c>
      <c r="AC36" s="4">
        <v>74.040000000000006</v>
      </c>
      <c r="AD36" s="4">
        <v>2.5999999999999999E-3</v>
      </c>
      <c r="AE36" s="4">
        <v>340</v>
      </c>
      <c r="AF36" s="4">
        <v>170</v>
      </c>
      <c r="AG36" s="4">
        <v>80</v>
      </c>
      <c r="AH36" s="4">
        <v>5.6399999999999999E-2</v>
      </c>
      <c r="AI36" s="4">
        <v>130</v>
      </c>
      <c r="AJ36" s="4">
        <v>60</v>
      </c>
      <c r="AK36" s="4">
        <v>180</v>
      </c>
      <c r="AL36" s="4">
        <v>1.7600000000000001E-2</v>
      </c>
      <c r="AM36" s="4">
        <v>3.6</v>
      </c>
      <c r="AN36" s="4">
        <v>0.308</v>
      </c>
      <c r="AO36" s="4">
        <v>17</v>
      </c>
      <c r="AP36" s="4">
        <v>14.84</v>
      </c>
      <c r="AQ36" s="4">
        <v>15.25</v>
      </c>
      <c r="AR36" s="4">
        <v>1.49</v>
      </c>
      <c r="AS36" s="4">
        <v>5.88</v>
      </c>
    </row>
    <row r="37" spans="1:59">
      <c r="A37" t="s">
        <v>146</v>
      </c>
      <c r="B37">
        <v>0</v>
      </c>
      <c r="C37">
        <v>600</v>
      </c>
      <c r="D37" s="4">
        <v>22.24</v>
      </c>
      <c r="E37" s="4">
        <v>15</v>
      </c>
      <c r="F37" s="4">
        <v>43.3</v>
      </c>
      <c r="G37" s="4">
        <v>1.41</v>
      </c>
      <c r="H37" s="4">
        <v>3.2</v>
      </c>
      <c r="I37" s="4">
        <v>0.67</v>
      </c>
      <c r="J37" s="4">
        <v>15</v>
      </c>
      <c r="K37" s="4">
        <v>43.3</v>
      </c>
      <c r="L37" s="4">
        <v>1.41</v>
      </c>
      <c r="M37" s="4">
        <v>3.71</v>
      </c>
      <c r="N37" s="4">
        <v>3.04</v>
      </c>
      <c r="O37" s="4">
        <v>0.58830000000000005</v>
      </c>
      <c r="P37" s="4">
        <v>82</v>
      </c>
      <c r="Q37" s="4">
        <v>2.93</v>
      </c>
      <c r="R37" s="4">
        <v>52.11</v>
      </c>
      <c r="S37" s="4">
        <v>1.8</v>
      </c>
      <c r="T37" s="4">
        <v>2.67</v>
      </c>
      <c r="U37" s="4">
        <v>15.651</v>
      </c>
      <c r="V37" s="4">
        <v>4.1700000000000001E-2</v>
      </c>
      <c r="W37" s="4">
        <v>0.80669999999999997</v>
      </c>
      <c r="X37" s="4">
        <v>0.13150000000000001</v>
      </c>
      <c r="Y37" s="4">
        <v>2.0199999999999999E-2</v>
      </c>
      <c r="Z37" s="4">
        <v>0.74</v>
      </c>
      <c r="AA37" s="4">
        <v>99.4</v>
      </c>
      <c r="AB37" s="4">
        <v>192.26</v>
      </c>
      <c r="AC37" s="4">
        <v>45.64</v>
      </c>
      <c r="AD37" s="4">
        <v>2.0000000000000001E-4</v>
      </c>
      <c r="AE37" s="4">
        <v>320</v>
      </c>
      <c r="AF37" s="4">
        <v>120</v>
      </c>
      <c r="AG37" s="4">
        <v>80</v>
      </c>
      <c r="AH37" s="4">
        <v>0.10059999999999999</v>
      </c>
      <c r="AI37" s="4">
        <v>110</v>
      </c>
      <c r="AJ37" s="4">
        <v>70</v>
      </c>
      <c r="AK37" s="4">
        <v>140</v>
      </c>
      <c r="AL37" s="4">
        <v>1.52E-2</v>
      </c>
      <c r="AM37" s="4">
        <v>3.6</v>
      </c>
      <c r="AN37" s="4">
        <v>0.54530000000000001</v>
      </c>
      <c r="AO37" s="4">
        <v>17</v>
      </c>
      <c r="AP37" s="4">
        <v>15.83</v>
      </c>
      <c r="AQ37" s="4">
        <v>15.18</v>
      </c>
      <c r="AR37" s="4">
        <v>2.41</v>
      </c>
      <c r="AS37" s="4">
        <v>10.02</v>
      </c>
    </row>
    <row r="38" spans="1:59">
      <c r="A38" t="s">
        <v>147</v>
      </c>
      <c r="B38">
        <v>0</v>
      </c>
      <c r="C38">
        <v>600</v>
      </c>
      <c r="D38" s="4">
        <v>24.28</v>
      </c>
      <c r="E38" s="4">
        <v>22</v>
      </c>
      <c r="F38" s="4">
        <v>46.47</v>
      </c>
      <c r="G38" s="4">
        <v>1.55</v>
      </c>
      <c r="H38" s="4">
        <v>2.68</v>
      </c>
      <c r="I38" s="4">
        <v>0.91</v>
      </c>
      <c r="J38" s="4">
        <v>22</v>
      </c>
      <c r="K38" s="4">
        <v>46.47</v>
      </c>
      <c r="L38" s="4">
        <v>1.55</v>
      </c>
      <c r="M38" s="4">
        <v>4.05</v>
      </c>
      <c r="N38" s="4">
        <v>3.56</v>
      </c>
      <c r="O38" s="4">
        <v>0.63749999999999996</v>
      </c>
      <c r="P38" s="4">
        <v>62</v>
      </c>
      <c r="Q38" s="4">
        <v>2.1800000000000002</v>
      </c>
      <c r="R38" s="4">
        <v>64.459999999999994</v>
      </c>
      <c r="S38" s="4">
        <v>2.25</v>
      </c>
      <c r="T38" s="4">
        <v>3.12</v>
      </c>
      <c r="U38" s="4">
        <v>24.225000000000001</v>
      </c>
      <c r="V38" s="4">
        <v>6.4799999999999996E-2</v>
      </c>
      <c r="W38" s="4">
        <v>0.64580000000000004</v>
      </c>
      <c r="X38" s="4">
        <v>0.2051</v>
      </c>
      <c r="Y38" s="4">
        <v>8.43E-2</v>
      </c>
      <c r="Z38" s="4">
        <v>0.55000000000000004</v>
      </c>
      <c r="AA38" s="4">
        <v>97.02</v>
      </c>
      <c r="AB38" s="4">
        <v>188.47</v>
      </c>
      <c r="AC38" s="4">
        <v>65.63</v>
      </c>
      <c r="AD38" s="4">
        <v>5.0000000000000001E-4</v>
      </c>
      <c r="AE38" s="4">
        <v>340</v>
      </c>
      <c r="AF38" s="4">
        <v>110</v>
      </c>
      <c r="AG38" s="4">
        <v>50</v>
      </c>
      <c r="AH38" s="4">
        <v>7.8899999999999998E-2</v>
      </c>
      <c r="AI38" s="4">
        <v>70</v>
      </c>
      <c r="AJ38" s="4">
        <v>30</v>
      </c>
      <c r="AK38" s="4">
        <v>120</v>
      </c>
      <c r="AL38" s="4">
        <v>1.24E-2</v>
      </c>
      <c r="AM38" s="4">
        <v>8.6999999999999993</v>
      </c>
      <c r="AN38" s="4">
        <v>0.58830000000000005</v>
      </c>
      <c r="AO38" s="4">
        <v>17</v>
      </c>
      <c r="AP38" s="4">
        <v>16.16</v>
      </c>
      <c r="AQ38" s="4">
        <v>12.41</v>
      </c>
      <c r="AR38" s="4">
        <v>3.28</v>
      </c>
      <c r="AS38" s="4">
        <v>17.190000000000001</v>
      </c>
    </row>
    <row r="39" spans="1:59">
      <c r="A39" t="s">
        <v>144</v>
      </c>
      <c r="B39">
        <v>0</v>
      </c>
      <c r="C39">
        <v>600</v>
      </c>
      <c r="D39" s="4">
        <v>22.06</v>
      </c>
      <c r="E39" s="4">
        <v>23</v>
      </c>
      <c r="F39" s="4">
        <v>3.47</v>
      </c>
      <c r="G39" s="4">
        <v>0.27</v>
      </c>
      <c r="H39" s="4">
        <v>9</v>
      </c>
      <c r="I39" s="4">
        <v>1.04</v>
      </c>
      <c r="J39" s="4">
        <v>61</v>
      </c>
      <c r="K39" s="4">
        <v>3.47</v>
      </c>
      <c r="L39" s="4">
        <v>0.27</v>
      </c>
      <c r="M39" s="4">
        <v>3.68</v>
      </c>
      <c r="N39" s="4">
        <v>2.78</v>
      </c>
      <c r="O39" s="4">
        <v>0.60309999999999997</v>
      </c>
      <c r="P39" s="4">
        <v>49</v>
      </c>
      <c r="Q39" s="4">
        <v>1.91</v>
      </c>
      <c r="R39" s="4">
        <v>52.45</v>
      </c>
      <c r="S39" s="4">
        <v>1.99</v>
      </c>
      <c r="T39" s="4">
        <v>2.62</v>
      </c>
      <c r="U39" s="4">
        <v>123.075</v>
      </c>
      <c r="V39" s="4">
        <v>0.30809999999999998</v>
      </c>
      <c r="W39" s="4">
        <v>0.27539999999999998</v>
      </c>
      <c r="X39" s="4">
        <v>0.16089999999999999</v>
      </c>
      <c r="Y39" s="4">
        <v>0.25559999999999999</v>
      </c>
      <c r="Z39" s="4">
        <v>0.12</v>
      </c>
      <c r="AA39" s="4">
        <v>7.88</v>
      </c>
      <c r="AB39" s="4">
        <v>163.13</v>
      </c>
      <c r="AC39" s="4">
        <v>100.56</v>
      </c>
      <c r="AD39" s="4">
        <v>1.3599999999999999E-2</v>
      </c>
      <c r="AE39" s="4">
        <v>200</v>
      </c>
      <c r="AF39" s="4">
        <v>70</v>
      </c>
      <c r="AG39" s="4">
        <v>290</v>
      </c>
      <c r="AH39" s="4">
        <v>3.7699999999999997E-2</v>
      </c>
      <c r="AI39" s="4">
        <v>300</v>
      </c>
      <c r="AJ39" s="4">
        <v>240</v>
      </c>
      <c r="AK39" s="4">
        <v>50</v>
      </c>
      <c r="AL39" s="4">
        <v>4.1000000000000003E-3</v>
      </c>
      <c r="AM39" s="4">
        <v>18.5</v>
      </c>
      <c r="AN39" s="4">
        <v>0.33679999999999999</v>
      </c>
      <c r="AO39" s="4">
        <v>15.4</v>
      </c>
      <c r="AP39" s="4">
        <v>13.27</v>
      </c>
      <c r="AQ39" s="4">
        <v>18.28</v>
      </c>
      <c r="AR39" s="4">
        <v>1.72</v>
      </c>
      <c r="AS39" s="4">
        <v>6.38</v>
      </c>
      <c r="AU39" s="1" t="s">
        <v>17</v>
      </c>
      <c r="AV39" s="1" t="s">
        <v>297</v>
      </c>
      <c r="AW39" s="1" t="s">
        <v>14</v>
      </c>
      <c r="AX39" s="1">
        <f>SUM(D35:D39)</f>
        <v>116.54</v>
      </c>
      <c r="AY39" s="1">
        <f t="shared" ref="AY39:AY75" si="6">D39</f>
        <v>22.06</v>
      </c>
      <c r="AZ39" s="1">
        <f>IF(AW39="untrained",0,SUM(J36:J39))</f>
        <v>119</v>
      </c>
      <c r="BA39" s="1">
        <f t="shared" ref="BA39:BA75" si="7">IF(AW39="untrained",0,J39)</f>
        <v>61</v>
      </c>
      <c r="BB39" s="1">
        <f>SUM(E36:E39)</f>
        <v>78</v>
      </c>
      <c r="BC39" s="1">
        <f>F39</f>
        <v>3.47</v>
      </c>
      <c r="BD39" s="1">
        <f>R39</f>
        <v>52.45</v>
      </c>
      <c r="BE39" s="2">
        <v>-12.22</v>
      </c>
      <c r="BF39" s="2">
        <v>164.41645</v>
      </c>
      <c r="BG39" s="2">
        <v>12.88043</v>
      </c>
    </row>
    <row r="41" spans="1:59">
      <c r="A41" t="s">
        <v>148</v>
      </c>
      <c r="B41">
        <v>0</v>
      </c>
      <c r="C41">
        <v>600</v>
      </c>
      <c r="D41" s="4">
        <v>30.12</v>
      </c>
      <c r="E41" s="4">
        <v>31</v>
      </c>
      <c r="F41" s="4">
        <v>13.21</v>
      </c>
      <c r="G41" s="4">
        <v>0.56000000000000005</v>
      </c>
      <c r="H41" s="4">
        <v>6.93</v>
      </c>
      <c r="I41" s="4">
        <v>1.03</v>
      </c>
      <c r="J41" s="4">
        <v>59</v>
      </c>
      <c r="K41" s="4">
        <v>13.21</v>
      </c>
      <c r="L41" s="4">
        <v>0.56000000000000005</v>
      </c>
      <c r="M41" s="4">
        <v>5.0199999999999996</v>
      </c>
      <c r="N41" s="4">
        <v>3.63</v>
      </c>
      <c r="O41" s="4">
        <v>0.59599999999999997</v>
      </c>
      <c r="P41" s="4">
        <v>46</v>
      </c>
      <c r="Q41" s="4">
        <v>2.6</v>
      </c>
      <c r="R41" s="4">
        <v>20.25</v>
      </c>
      <c r="S41" s="4">
        <v>1.02</v>
      </c>
      <c r="T41" s="4">
        <v>9.7100000000000009</v>
      </c>
      <c r="U41" s="4">
        <v>115.295</v>
      </c>
      <c r="V41" s="4">
        <v>0.29099999999999998</v>
      </c>
      <c r="W41" s="4">
        <v>0.25259999999999999</v>
      </c>
      <c r="X41" s="4">
        <v>0.26700000000000002</v>
      </c>
      <c r="Y41" s="4">
        <v>0.1895</v>
      </c>
      <c r="Z41" s="4">
        <v>0.06</v>
      </c>
      <c r="AA41" s="4">
        <v>85.45</v>
      </c>
      <c r="AB41" s="4">
        <v>179.15</v>
      </c>
      <c r="AC41" s="4">
        <v>98.65</v>
      </c>
      <c r="AD41" s="4">
        <v>1.7600000000000001E-2</v>
      </c>
      <c r="AE41" s="4">
        <v>270</v>
      </c>
      <c r="AF41" s="4">
        <v>130</v>
      </c>
      <c r="AG41" s="4">
        <v>340</v>
      </c>
      <c r="AH41" s="4">
        <v>4.0800000000000003E-2</v>
      </c>
      <c r="AI41" s="4">
        <v>340</v>
      </c>
      <c r="AJ41" s="4">
        <v>300</v>
      </c>
      <c r="AK41" s="4">
        <v>130</v>
      </c>
      <c r="AL41" s="4">
        <v>4.4999999999999997E-3</v>
      </c>
      <c r="AM41" s="4">
        <v>18.5</v>
      </c>
      <c r="AN41" s="4">
        <v>0.33260000000000001</v>
      </c>
      <c r="AO41" s="4">
        <v>15.4</v>
      </c>
      <c r="AP41" s="4">
        <v>13.15</v>
      </c>
      <c r="AQ41" s="4">
        <v>19.760000000000002</v>
      </c>
      <c r="AR41" s="4">
        <v>1.45</v>
      </c>
      <c r="AS41" s="4">
        <v>4.9800000000000004</v>
      </c>
    </row>
    <row r="42" spans="1:59">
      <c r="A42" t="s">
        <v>260</v>
      </c>
      <c r="B42">
        <v>0</v>
      </c>
      <c r="C42">
        <v>600</v>
      </c>
      <c r="D42" s="4">
        <v>27.03</v>
      </c>
      <c r="E42" s="4">
        <v>29</v>
      </c>
      <c r="F42" s="4">
        <v>21.15</v>
      </c>
      <c r="G42" s="4">
        <v>0.9</v>
      </c>
      <c r="H42" s="4">
        <v>9.3000000000000007</v>
      </c>
      <c r="I42" s="4">
        <v>1.07</v>
      </c>
      <c r="J42" s="4">
        <v>61</v>
      </c>
      <c r="K42" s="4">
        <v>21.15</v>
      </c>
      <c r="L42" s="4">
        <v>0.9</v>
      </c>
      <c r="M42" s="4">
        <v>4.51</v>
      </c>
      <c r="N42" s="4">
        <v>3.32</v>
      </c>
      <c r="O42" s="4">
        <v>0.59209999999999996</v>
      </c>
      <c r="P42" s="4">
        <v>53</v>
      </c>
      <c r="Q42" s="4">
        <v>2.37</v>
      </c>
      <c r="R42" s="4">
        <v>30.09</v>
      </c>
      <c r="S42" s="4">
        <v>1.32</v>
      </c>
      <c r="T42" s="4">
        <v>6.44</v>
      </c>
      <c r="U42" s="4">
        <v>115.203</v>
      </c>
      <c r="V42" s="4">
        <v>0.29110000000000003</v>
      </c>
      <c r="W42" s="4">
        <v>0.22450000000000001</v>
      </c>
      <c r="X42" s="4">
        <v>0.20619999999999999</v>
      </c>
      <c r="Y42" s="4">
        <v>0.27810000000000001</v>
      </c>
      <c r="Z42" s="4">
        <v>0.09</v>
      </c>
      <c r="AA42" s="4">
        <v>330.07</v>
      </c>
      <c r="AB42" s="4">
        <v>169.68</v>
      </c>
      <c r="AC42" s="4">
        <v>105.72</v>
      </c>
      <c r="AD42" s="4">
        <v>1.24E-2</v>
      </c>
      <c r="AE42" s="4">
        <v>200</v>
      </c>
      <c r="AF42" s="4">
        <v>50</v>
      </c>
      <c r="AG42" s="4">
        <v>270</v>
      </c>
      <c r="AH42" s="4">
        <v>4.0599999999999997E-2</v>
      </c>
      <c r="AI42" s="4">
        <v>340</v>
      </c>
      <c r="AJ42" s="4">
        <v>220</v>
      </c>
      <c r="AK42" s="4">
        <v>30</v>
      </c>
      <c r="AL42" s="4">
        <v>1.7500000000000002E-2</v>
      </c>
      <c r="AM42" s="4">
        <v>18.5</v>
      </c>
      <c r="AN42" s="4">
        <v>0.31309999999999999</v>
      </c>
      <c r="AO42" s="4">
        <v>15.4</v>
      </c>
      <c r="AP42" s="4">
        <v>13.01</v>
      </c>
      <c r="AQ42" s="4">
        <v>22.31</v>
      </c>
      <c r="AR42" s="4">
        <v>1.38</v>
      </c>
      <c r="AS42" s="4">
        <v>4.5999999999999996</v>
      </c>
    </row>
    <row r="43" spans="1:59">
      <c r="A43" t="s">
        <v>261</v>
      </c>
      <c r="B43">
        <v>0</v>
      </c>
      <c r="C43">
        <v>600</v>
      </c>
      <c r="D43" s="4">
        <v>26.78</v>
      </c>
      <c r="E43" s="4">
        <v>34</v>
      </c>
      <c r="F43" s="4">
        <v>0.5</v>
      </c>
      <c r="G43" s="4">
        <v>0</v>
      </c>
      <c r="H43" s="4">
        <v>-1</v>
      </c>
      <c r="I43" s="4">
        <v>1.27</v>
      </c>
      <c r="J43" s="4">
        <v>73</v>
      </c>
      <c r="K43" s="4">
        <v>0.5</v>
      </c>
      <c r="L43" s="4">
        <v>0</v>
      </c>
      <c r="M43" s="4">
        <v>4.46</v>
      </c>
      <c r="N43" s="4">
        <v>3.31</v>
      </c>
      <c r="O43" s="4">
        <v>0.61119999999999997</v>
      </c>
      <c r="P43" s="4">
        <v>81</v>
      </c>
      <c r="Q43" s="4">
        <v>3.69</v>
      </c>
      <c r="R43" s="4">
        <v>13.95</v>
      </c>
      <c r="S43" s="4">
        <v>0.53</v>
      </c>
      <c r="T43" s="4">
        <v>5.23</v>
      </c>
      <c r="U43" s="4">
        <v>133.619</v>
      </c>
      <c r="V43" s="4">
        <v>0.33710000000000001</v>
      </c>
      <c r="W43" s="4">
        <v>0.19969999999999999</v>
      </c>
      <c r="X43" s="4">
        <v>0.2235</v>
      </c>
      <c r="Y43" s="4">
        <v>0.23980000000000001</v>
      </c>
      <c r="Z43" s="4">
        <v>0.1</v>
      </c>
      <c r="AA43" s="4">
        <v>329.95</v>
      </c>
      <c r="AB43" s="4">
        <v>167.2</v>
      </c>
      <c r="AC43" s="4">
        <v>104.28</v>
      </c>
      <c r="AD43" s="4">
        <v>1.6799999999999999E-2</v>
      </c>
      <c r="AE43" s="4">
        <v>270</v>
      </c>
      <c r="AF43" s="4">
        <v>70</v>
      </c>
      <c r="AG43" s="4">
        <v>290</v>
      </c>
      <c r="AH43" s="4">
        <v>3.9300000000000002E-2</v>
      </c>
      <c r="AI43" s="4">
        <v>0</v>
      </c>
      <c r="AJ43" s="4">
        <v>270</v>
      </c>
      <c r="AK43" s="4">
        <v>80</v>
      </c>
      <c r="AL43" s="4">
        <v>1.5699999999999999E-2</v>
      </c>
      <c r="AM43" s="4">
        <v>18.5</v>
      </c>
      <c r="AN43" s="4">
        <v>0.2606</v>
      </c>
      <c r="AO43" s="4">
        <v>13.5</v>
      </c>
      <c r="AP43" s="4">
        <v>12.86</v>
      </c>
      <c r="AQ43" s="4">
        <v>22.55</v>
      </c>
      <c r="AR43" s="4">
        <v>1.1499999999999999</v>
      </c>
      <c r="AS43" s="4">
        <v>3.86</v>
      </c>
    </row>
    <row r="44" spans="1:59">
      <c r="A44" t="s">
        <v>262</v>
      </c>
      <c r="B44">
        <v>0</v>
      </c>
      <c r="C44">
        <v>600</v>
      </c>
      <c r="D44" s="4">
        <v>23.94</v>
      </c>
      <c r="E44" s="4">
        <v>29</v>
      </c>
      <c r="F44" s="4">
        <v>8.24</v>
      </c>
      <c r="G44" s="4">
        <v>0.31</v>
      </c>
      <c r="H44" s="4">
        <v>8.27</v>
      </c>
      <c r="I44" s="4">
        <v>1.21</v>
      </c>
      <c r="J44" s="4">
        <v>55</v>
      </c>
      <c r="K44" s="4">
        <v>8.24</v>
      </c>
      <c r="L44" s="4">
        <v>0.31</v>
      </c>
      <c r="M44" s="4">
        <v>3.99</v>
      </c>
      <c r="N44" s="4">
        <v>2.95</v>
      </c>
      <c r="O44" s="4">
        <v>0.64270000000000005</v>
      </c>
      <c r="P44" s="4">
        <v>46</v>
      </c>
      <c r="Q44" s="4">
        <v>2.0299999999999998</v>
      </c>
      <c r="R44" s="4">
        <v>18.55</v>
      </c>
      <c r="S44" s="4">
        <v>0.83</v>
      </c>
      <c r="T44" s="4">
        <v>10.46</v>
      </c>
      <c r="U44" s="4">
        <v>102.221</v>
      </c>
      <c r="V44" s="4">
        <v>0.26190000000000002</v>
      </c>
      <c r="W44" s="4">
        <v>0.251</v>
      </c>
      <c r="X44" s="4">
        <v>0.2437</v>
      </c>
      <c r="Y44" s="4">
        <v>0.24340000000000001</v>
      </c>
      <c r="Z44" s="4">
        <v>0.05</v>
      </c>
      <c r="AA44" s="4">
        <v>359.51</v>
      </c>
      <c r="AB44" s="4">
        <v>172.14</v>
      </c>
      <c r="AC44" s="4">
        <v>102.92</v>
      </c>
      <c r="AD44" s="4">
        <v>1.9E-2</v>
      </c>
      <c r="AE44" s="4">
        <v>180</v>
      </c>
      <c r="AF44" s="4">
        <v>70</v>
      </c>
      <c r="AG44" s="4">
        <v>280</v>
      </c>
      <c r="AH44" s="4">
        <v>4.0300000000000002E-2</v>
      </c>
      <c r="AI44" s="4">
        <v>320</v>
      </c>
      <c r="AJ44" s="4">
        <v>260</v>
      </c>
      <c r="AK44" s="4">
        <v>80</v>
      </c>
      <c r="AL44" s="4">
        <v>1.52E-2</v>
      </c>
      <c r="AM44" s="4">
        <v>18.5</v>
      </c>
      <c r="AN44" s="4">
        <v>0.29609999999999997</v>
      </c>
      <c r="AO44" s="4">
        <v>15.4</v>
      </c>
      <c r="AP44" s="4">
        <v>12.98</v>
      </c>
      <c r="AQ44" s="4">
        <v>21.72</v>
      </c>
      <c r="AR44" s="4">
        <v>1.36</v>
      </c>
      <c r="AS44" s="4">
        <v>4.53</v>
      </c>
    </row>
    <row r="45" spans="1:59">
      <c r="A45" t="s">
        <v>259</v>
      </c>
      <c r="B45">
        <v>0</v>
      </c>
      <c r="C45">
        <v>600</v>
      </c>
      <c r="D45" s="4">
        <v>34.65</v>
      </c>
      <c r="E45" s="4">
        <v>30</v>
      </c>
      <c r="F45" s="4">
        <v>0.77</v>
      </c>
      <c r="G45" s="4">
        <v>0</v>
      </c>
      <c r="H45" s="4">
        <v>-1</v>
      </c>
      <c r="I45" s="4">
        <v>0.87</v>
      </c>
      <c r="J45" s="4">
        <v>56</v>
      </c>
      <c r="K45" s="4">
        <v>0.77</v>
      </c>
      <c r="L45" s="4">
        <v>0</v>
      </c>
      <c r="M45" s="4">
        <v>5.78</v>
      </c>
      <c r="N45" s="4">
        <v>4.4400000000000004</v>
      </c>
      <c r="O45" s="4">
        <v>0.61219999999999997</v>
      </c>
      <c r="P45" s="4">
        <v>59</v>
      </c>
      <c r="Q45" s="4">
        <v>3.96</v>
      </c>
      <c r="R45" s="4">
        <v>21.99</v>
      </c>
      <c r="S45" s="4">
        <v>1.25</v>
      </c>
      <c r="T45" s="4">
        <v>12.62</v>
      </c>
      <c r="U45" s="4">
        <v>109.29600000000001</v>
      </c>
      <c r="V45" s="4">
        <v>0.27660000000000001</v>
      </c>
      <c r="W45" s="4">
        <v>0.20330000000000001</v>
      </c>
      <c r="X45" s="4">
        <v>0.2732</v>
      </c>
      <c r="Y45" s="4">
        <v>0.24690000000000001</v>
      </c>
      <c r="Z45" s="4">
        <v>0.02</v>
      </c>
      <c r="AA45" s="4">
        <v>234.23</v>
      </c>
      <c r="AB45" s="4">
        <v>183.07</v>
      </c>
      <c r="AC45" s="4">
        <v>104</v>
      </c>
      <c r="AD45" s="4">
        <v>1.7399999999999999E-2</v>
      </c>
      <c r="AE45" s="4">
        <v>90</v>
      </c>
      <c r="AF45" s="4">
        <v>10</v>
      </c>
      <c r="AG45" s="4">
        <v>210</v>
      </c>
      <c r="AH45" s="4">
        <v>3.8899999999999997E-2</v>
      </c>
      <c r="AI45" s="4">
        <v>10</v>
      </c>
      <c r="AJ45" s="4">
        <v>250</v>
      </c>
      <c r="AK45" s="4">
        <v>90</v>
      </c>
      <c r="AL45" s="4">
        <v>2.1299999999999999E-2</v>
      </c>
      <c r="AM45" s="4">
        <v>18.5</v>
      </c>
      <c r="AN45" s="4">
        <v>0.27979999999999999</v>
      </c>
      <c r="AO45" s="4">
        <v>15.4</v>
      </c>
      <c r="AP45" s="4">
        <v>13.05</v>
      </c>
      <c r="AQ45" s="4">
        <v>22.44</v>
      </c>
      <c r="AR45" s="4">
        <v>1.21</v>
      </c>
      <c r="AS45" s="4">
        <v>3.91</v>
      </c>
      <c r="AU45" s="1" t="s">
        <v>298</v>
      </c>
      <c r="AV45" s="1" t="s">
        <v>297</v>
      </c>
      <c r="AW45" s="1" t="s">
        <v>11</v>
      </c>
      <c r="AX45" s="1">
        <f>SUM(D41:D45)</f>
        <v>142.52000000000001</v>
      </c>
      <c r="AY45" s="1">
        <f t="shared" ref="AY45:AY75" si="8">D45</f>
        <v>34.65</v>
      </c>
      <c r="AZ45" s="1">
        <f>IF(AW45="untrained",0,SUM(J42:J45))</f>
        <v>0</v>
      </c>
      <c r="BA45" s="1">
        <f t="shared" ref="BA45:BA75" si="9">IF(AW45="untrained",0,J45)</f>
        <v>0</v>
      </c>
      <c r="BB45" s="1">
        <f>SUM(E42:E45)</f>
        <v>122</v>
      </c>
      <c r="BC45" s="1">
        <f>F45</f>
        <v>0.77</v>
      </c>
      <c r="BD45" s="1">
        <f>R45</f>
        <v>21.99</v>
      </c>
      <c r="BE45" s="2">
        <v>-4.6619999999999999</v>
      </c>
      <c r="BF45" s="2">
        <v>160.5308</v>
      </c>
      <c r="BG45" s="2">
        <v>9.2021700000000006</v>
      </c>
    </row>
    <row r="47" spans="1:59">
      <c r="A47" t="s">
        <v>263</v>
      </c>
      <c r="B47">
        <v>0</v>
      </c>
      <c r="C47">
        <v>600</v>
      </c>
      <c r="D47" s="4">
        <v>28.81</v>
      </c>
      <c r="E47" s="4">
        <v>29</v>
      </c>
      <c r="F47" s="4">
        <v>15.38</v>
      </c>
      <c r="G47" s="4">
        <v>0.68</v>
      </c>
      <c r="H47" s="4">
        <v>6.89</v>
      </c>
      <c r="I47" s="4">
        <v>1.01</v>
      </c>
      <c r="J47" s="4">
        <v>60</v>
      </c>
      <c r="K47" s="4">
        <v>15.38</v>
      </c>
      <c r="L47" s="4">
        <v>0.68</v>
      </c>
      <c r="M47" s="4">
        <v>4.8</v>
      </c>
      <c r="N47" s="4">
        <v>3.45</v>
      </c>
      <c r="O47" s="4">
        <v>0.59570000000000001</v>
      </c>
      <c r="P47" s="4">
        <v>79</v>
      </c>
      <c r="Q47" s="4">
        <v>4.55</v>
      </c>
      <c r="R47" s="4">
        <v>24.82</v>
      </c>
      <c r="S47" s="4">
        <v>1.29</v>
      </c>
      <c r="T47" s="4">
        <v>5.47</v>
      </c>
      <c r="U47" s="4">
        <v>114.498</v>
      </c>
      <c r="V47" s="4">
        <v>0.28460000000000002</v>
      </c>
      <c r="W47" s="4">
        <v>0.20960000000000001</v>
      </c>
      <c r="X47" s="4">
        <v>0.27</v>
      </c>
      <c r="Y47" s="4">
        <v>0.23580000000000001</v>
      </c>
      <c r="Z47" s="4">
        <v>0.01</v>
      </c>
      <c r="AA47" s="4">
        <v>65.260000000000005</v>
      </c>
      <c r="AB47" s="4">
        <v>181.37</v>
      </c>
      <c r="AC47" s="4">
        <v>102.4</v>
      </c>
      <c r="AD47" s="4">
        <v>2.01E-2</v>
      </c>
      <c r="AE47" s="4">
        <v>100</v>
      </c>
      <c r="AF47" s="4">
        <v>350</v>
      </c>
      <c r="AG47" s="4">
        <v>180</v>
      </c>
      <c r="AH47" s="4">
        <v>3.5400000000000001E-2</v>
      </c>
      <c r="AI47" s="4">
        <v>350</v>
      </c>
      <c r="AJ47" s="4">
        <v>270</v>
      </c>
      <c r="AK47" s="4">
        <v>100</v>
      </c>
      <c r="AL47" s="4">
        <v>7.0000000000000001E-3</v>
      </c>
      <c r="AM47" s="4">
        <v>18.5</v>
      </c>
      <c r="AN47" s="4">
        <v>0.26740000000000003</v>
      </c>
      <c r="AO47" s="4">
        <v>15.4</v>
      </c>
      <c r="AP47" s="4">
        <v>12.87</v>
      </c>
      <c r="AQ47" s="4">
        <v>22.18</v>
      </c>
      <c r="AR47" s="4">
        <v>1.22</v>
      </c>
      <c r="AS47" s="4">
        <v>4.04</v>
      </c>
    </row>
    <row r="48" spans="1:59">
      <c r="A48" t="s">
        <v>264</v>
      </c>
      <c r="B48">
        <v>0</v>
      </c>
      <c r="C48">
        <v>600</v>
      </c>
      <c r="D48" s="4">
        <v>21.62</v>
      </c>
      <c r="E48" s="4">
        <v>10</v>
      </c>
      <c r="F48" s="4">
        <v>1.47</v>
      </c>
      <c r="G48" s="4">
        <v>7.0000000000000007E-2</v>
      </c>
      <c r="H48" s="4">
        <v>5.67</v>
      </c>
      <c r="I48" s="4">
        <v>0.46</v>
      </c>
      <c r="J48" s="4">
        <v>14</v>
      </c>
      <c r="K48" s="4">
        <v>1.47</v>
      </c>
      <c r="L48" s="4">
        <v>7.0000000000000007E-2</v>
      </c>
      <c r="M48" s="4">
        <v>3.6</v>
      </c>
      <c r="N48" s="4">
        <v>2.92</v>
      </c>
      <c r="O48" s="4">
        <v>0.59950000000000003</v>
      </c>
      <c r="P48" s="4">
        <v>140</v>
      </c>
      <c r="Q48" s="4">
        <v>4.96</v>
      </c>
      <c r="R48" s="4">
        <v>66.989999999999995</v>
      </c>
      <c r="S48" s="4">
        <v>2.44</v>
      </c>
      <c r="T48" s="4">
        <v>3.09</v>
      </c>
      <c r="U48" s="4">
        <v>22.282</v>
      </c>
      <c r="V48" s="4">
        <v>5.3999999999999999E-2</v>
      </c>
      <c r="W48" s="4">
        <v>0.2334</v>
      </c>
      <c r="X48" s="4">
        <v>0.59489999999999998</v>
      </c>
      <c r="Y48" s="4">
        <v>0.1177</v>
      </c>
      <c r="Z48" s="4">
        <v>0.55000000000000004</v>
      </c>
      <c r="AA48" s="4">
        <v>172.98</v>
      </c>
      <c r="AB48" s="4">
        <v>245.64</v>
      </c>
      <c r="AC48" s="4">
        <v>64.13</v>
      </c>
      <c r="AD48" s="4">
        <v>1.9E-3</v>
      </c>
      <c r="AE48" s="4">
        <v>340</v>
      </c>
      <c r="AF48" s="4">
        <v>220</v>
      </c>
      <c r="AG48" s="4">
        <v>160</v>
      </c>
      <c r="AH48" s="4">
        <v>8.48E-2</v>
      </c>
      <c r="AI48" s="4">
        <v>200</v>
      </c>
      <c r="AJ48" s="4">
        <v>140</v>
      </c>
      <c r="AK48" s="4">
        <v>230</v>
      </c>
      <c r="AL48" s="4">
        <v>5.4000000000000003E-3</v>
      </c>
      <c r="AM48" s="4">
        <v>18.5</v>
      </c>
      <c r="AN48" s="4">
        <v>0.26179999999999998</v>
      </c>
      <c r="AO48" s="4">
        <v>15.4</v>
      </c>
      <c r="AP48" s="4">
        <v>13.66</v>
      </c>
      <c r="AQ48" s="4">
        <v>21.39</v>
      </c>
      <c r="AR48" s="4">
        <v>1.4</v>
      </c>
      <c r="AS48" s="4">
        <v>4.8499999999999996</v>
      </c>
    </row>
    <row r="49" spans="1:59">
      <c r="A49" t="s">
        <v>265</v>
      </c>
      <c r="B49">
        <v>0</v>
      </c>
      <c r="C49">
        <v>600</v>
      </c>
      <c r="D49" s="4">
        <v>20.059999999999999</v>
      </c>
      <c r="E49" s="4">
        <v>2</v>
      </c>
      <c r="F49" s="4">
        <v>134.88</v>
      </c>
      <c r="G49" s="4">
        <v>5.17</v>
      </c>
      <c r="H49" s="4">
        <v>7.21</v>
      </c>
      <c r="I49" s="4">
        <v>0.1</v>
      </c>
      <c r="J49" s="4">
        <v>2</v>
      </c>
      <c r="K49" s="4">
        <v>134.88</v>
      </c>
      <c r="L49" s="4">
        <v>5.17</v>
      </c>
      <c r="M49" s="4">
        <v>3.34</v>
      </c>
      <c r="N49" s="4">
        <v>2.54</v>
      </c>
      <c r="O49" s="4">
        <v>0.56740000000000002</v>
      </c>
      <c r="P49" s="4">
        <v>367</v>
      </c>
      <c r="Q49" s="4">
        <v>5.17</v>
      </c>
      <c r="R49" s="4">
        <v>232.63</v>
      </c>
      <c r="S49" s="4">
        <v>8.33</v>
      </c>
      <c r="T49" s="4">
        <v>5.18</v>
      </c>
      <c r="U49" s="4">
        <v>2.2349999999999999</v>
      </c>
      <c r="V49" s="4">
        <v>5.7000000000000002E-3</v>
      </c>
      <c r="W49" s="4">
        <v>0.11650000000000001</v>
      </c>
      <c r="X49" s="4">
        <v>0.75119999999999998</v>
      </c>
      <c r="Y49" s="4">
        <v>0.12670000000000001</v>
      </c>
      <c r="Z49" s="4">
        <v>0.73</v>
      </c>
      <c r="AA49" s="4">
        <v>186.99</v>
      </c>
      <c r="AB49" s="4">
        <v>265.70999999999998</v>
      </c>
      <c r="AC49" s="4">
        <v>47.54</v>
      </c>
      <c r="AD49" s="4">
        <v>2.0000000000000001E-4</v>
      </c>
      <c r="AE49" s="4">
        <v>0</v>
      </c>
      <c r="AF49" s="4">
        <v>210</v>
      </c>
      <c r="AG49" s="4">
        <v>170</v>
      </c>
      <c r="AH49" s="4">
        <v>0.1047</v>
      </c>
      <c r="AI49" s="4">
        <v>200</v>
      </c>
      <c r="AJ49" s="4">
        <v>160</v>
      </c>
      <c r="AK49" s="4">
        <v>230</v>
      </c>
      <c r="AL49" s="4">
        <v>2.0000000000000001E-4</v>
      </c>
      <c r="AM49" s="4">
        <v>18.5</v>
      </c>
      <c r="AN49" s="4">
        <v>0.4249</v>
      </c>
      <c r="AO49" s="4">
        <v>17</v>
      </c>
      <c r="AP49" s="4">
        <v>14.98</v>
      </c>
      <c r="AQ49" s="4">
        <v>16.36</v>
      </c>
      <c r="AR49" s="4">
        <v>1.93</v>
      </c>
      <c r="AS49" s="4">
        <v>6.88</v>
      </c>
    </row>
    <row r="50" spans="1:59">
      <c r="A50" t="s">
        <v>266</v>
      </c>
      <c r="B50">
        <v>0</v>
      </c>
      <c r="C50">
        <v>600</v>
      </c>
      <c r="D50" s="4">
        <v>21.14</v>
      </c>
      <c r="E50" s="4">
        <v>14</v>
      </c>
      <c r="F50" s="4">
        <v>13.35</v>
      </c>
      <c r="G50" s="4">
        <v>0.34</v>
      </c>
      <c r="H50" s="4">
        <v>3.27</v>
      </c>
      <c r="I50" s="4">
        <v>0.66</v>
      </c>
      <c r="J50" s="4">
        <v>20</v>
      </c>
      <c r="K50" s="4">
        <v>13.35</v>
      </c>
      <c r="L50" s="4">
        <v>0.34</v>
      </c>
      <c r="M50" s="4">
        <v>3.52</v>
      </c>
      <c r="N50" s="4">
        <v>2.76</v>
      </c>
      <c r="O50" s="4">
        <v>0.56720000000000004</v>
      </c>
      <c r="P50" s="4">
        <v>160</v>
      </c>
      <c r="Q50" s="4">
        <v>4.8899999999999997</v>
      </c>
      <c r="R50" s="4">
        <v>173.48</v>
      </c>
      <c r="S50" s="4">
        <v>5.4</v>
      </c>
      <c r="T50" s="4">
        <v>4.01</v>
      </c>
      <c r="U50" s="4">
        <v>33.728000000000002</v>
      </c>
      <c r="V50" s="4">
        <v>8.3900000000000002E-2</v>
      </c>
      <c r="W50" s="4">
        <v>0.52029999999999998</v>
      </c>
      <c r="X50" s="4">
        <v>0.34720000000000001</v>
      </c>
      <c r="Y50" s="4">
        <v>4.87E-2</v>
      </c>
      <c r="Z50" s="4">
        <v>0.54</v>
      </c>
      <c r="AA50" s="4">
        <v>120.08</v>
      </c>
      <c r="AB50" s="4">
        <v>201.56</v>
      </c>
      <c r="AC50" s="4">
        <v>66.430000000000007</v>
      </c>
      <c r="AD50" s="4">
        <v>2.3E-3</v>
      </c>
      <c r="AE50" s="4">
        <v>270</v>
      </c>
      <c r="AF50" s="4">
        <v>150</v>
      </c>
      <c r="AG50" s="4">
        <v>80</v>
      </c>
      <c r="AH50" s="4">
        <v>8.1100000000000005E-2</v>
      </c>
      <c r="AI50" s="4">
        <v>120</v>
      </c>
      <c r="AJ50" s="4">
        <v>70</v>
      </c>
      <c r="AK50" s="4">
        <v>170</v>
      </c>
      <c r="AL50" s="4">
        <v>3.09E-2</v>
      </c>
      <c r="AM50" s="4">
        <v>11.4</v>
      </c>
      <c r="AN50" s="4">
        <v>0.53469999999999995</v>
      </c>
      <c r="AO50" s="4">
        <v>17</v>
      </c>
      <c r="AP50" s="4">
        <v>15.42</v>
      </c>
      <c r="AQ50" s="4">
        <v>18.170000000000002</v>
      </c>
      <c r="AR50" s="4">
        <v>2.59</v>
      </c>
      <c r="AS50" s="4">
        <v>10.16</v>
      </c>
    </row>
    <row r="51" spans="1:59">
      <c r="A51" t="s">
        <v>282</v>
      </c>
      <c r="B51">
        <v>0</v>
      </c>
      <c r="C51">
        <v>600</v>
      </c>
      <c r="D51" s="4">
        <v>24.62</v>
      </c>
      <c r="E51" s="4">
        <v>20</v>
      </c>
      <c r="F51" s="4">
        <v>15.31</v>
      </c>
      <c r="G51" s="4">
        <v>0.7</v>
      </c>
      <c r="H51" s="4">
        <v>10.17</v>
      </c>
      <c r="I51" s="4">
        <v>0.81</v>
      </c>
      <c r="J51" s="4">
        <v>41</v>
      </c>
      <c r="K51" s="4">
        <v>15.31</v>
      </c>
      <c r="L51" s="4">
        <v>0.7</v>
      </c>
      <c r="M51" s="4">
        <v>4.0999999999999996</v>
      </c>
      <c r="N51" s="4">
        <v>3.07</v>
      </c>
      <c r="O51" s="4">
        <v>0.58140000000000003</v>
      </c>
      <c r="P51" s="4">
        <v>70</v>
      </c>
      <c r="Q51" s="4">
        <v>3.04</v>
      </c>
      <c r="R51" s="4">
        <v>37.4</v>
      </c>
      <c r="S51" s="4">
        <v>1.69</v>
      </c>
      <c r="T51" s="4">
        <v>2.5299999999999998</v>
      </c>
      <c r="U51" s="4">
        <v>79.400000000000006</v>
      </c>
      <c r="V51" s="4">
        <v>0.1973</v>
      </c>
      <c r="W51" s="4">
        <v>0.28210000000000002</v>
      </c>
      <c r="X51" s="4">
        <v>0.33410000000000001</v>
      </c>
      <c r="Y51" s="4">
        <v>0.18659999999999999</v>
      </c>
      <c r="Z51" s="4">
        <v>0.13</v>
      </c>
      <c r="AA51" s="4">
        <v>148.16</v>
      </c>
      <c r="AB51" s="4">
        <v>185.64</v>
      </c>
      <c r="AC51" s="4">
        <v>98.32</v>
      </c>
      <c r="AD51" s="4">
        <v>1.2500000000000001E-2</v>
      </c>
      <c r="AE51" s="4">
        <v>30</v>
      </c>
      <c r="AF51" s="4">
        <v>210</v>
      </c>
      <c r="AG51" s="4">
        <v>80</v>
      </c>
      <c r="AH51" s="4">
        <v>4.9099999999999998E-2</v>
      </c>
      <c r="AI51" s="4">
        <v>110</v>
      </c>
      <c r="AJ51" s="4">
        <v>70</v>
      </c>
      <c r="AK51" s="4">
        <v>230</v>
      </c>
      <c r="AL51" s="4">
        <v>3.0000000000000001E-3</v>
      </c>
      <c r="AM51" s="4">
        <v>18.5</v>
      </c>
      <c r="AN51" s="4">
        <v>0.26790000000000003</v>
      </c>
      <c r="AO51" s="4">
        <v>15.4</v>
      </c>
      <c r="AP51" s="4">
        <v>12.63</v>
      </c>
      <c r="AQ51" s="4">
        <v>22.87</v>
      </c>
      <c r="AR51" s="4">
        <v>1.04</v>
      </c>
      <c r="AS51" s="4">
        <v>3.27</v>
      </c>
      <c r="AU51" s="1" t="s">
        <v>299</v>
      </c>
      <c r="AV51" s="1" t="s">
        <v>297</v>
      </c>
      <c r="AW51" s="1" t="s">
        <v>14</v>
      </c>
      <c r="AX51" s="1">
        <f>SUM(D47:D51)</f>
        <v>116.25</v>
      </c>
      <c r="AY51" s="1">
        <f t="shared" ref="AY51:AY75" si="10">D51</f>
        <v>24.62</v>
      </c>
      <c r="AZ51" s="1">
        <f>IF(AW51="untrained",0,SUM(J48:J51))</f>
        <v>77</v>
      </c>
      <c r="BA51" s="1">
        <f t="shared" ref="BA51:BA75" si="11">IF(AW51="untrained",0,J51)</f>
        <v>41</v>
      </c>
      <c r="BB51" s="1">
        <f>SUM(E48:E51)</f>
        <v>46</v>
      </c>
      <c r="BC51" s="1">
        <f>F51</f>
        <v>15.31</v>
      </c>
      <c r="BD51" s="1">
        <f>R51</f>
        <v>37.4</v>
      </c>
      <c r="BE51" s="2">
        <v>-11.347999999999999</v>
      </c>
      <c r="BF51" s="2">
        <v>139.03523999999999</v>
      </c>
      <c r="BG51" s="2">
        <v>10.169790000000001</v>
      </c>
    </row>
    <row r="53" spans="1:59">
      <c r="A53" t="s">
        <v>267</v>
      </c>
      <c r="B53">
        <v>0</v>
      </c>
      <c r="C53">
        <v>600</v>
      </c>
      <c r="D53" s="4">
        <v>24.72</v>
      </c>
      <c r="E53" s="4">
        <v>24</v>
      </c>
      <c r="F53" s="4">
        <v>22.05</v>
      </c>
      <c r="G53" s="4">
        <v>0.91</v>
      </c>
      <c r="H53" s="4">
        <v>8.9600000000000009</v>
      </c>
      <c r="I53" s="4">
        <v>0.97</v>
      </c>
      <c r="J53" s="4">
        <v>47</v>
      </c>
      <c r="K53" s="4">
        <v>22.05</v>
      </c>
      <c r="L53" s="4">
        <v>0.91</v>
      </c>
      <c r="M53" s="4">
        <v>4.12</v>
      </c>
      <c r="N53" s="4">
        <v>3</v>
      </c>
      <c r="O53" s="4">
        <v>0.58069999999999999</v>
      </c>
      <c r="P53" s="4">
        <v>55</v>
      </c>
      <c r="Q53" s="4">
        <v>2.57</v>
      </c>
      <c r="R53" s="4">
        <v>52.18</v>
      </c>
      <c r="S53" s="4">
        <v>2.5</v>
      </c>
      <c r="T53" s="4">
        <v>5.83</v>
      </c>
      <c r="U53" s="4">
        <v>90.375</v>
      </c>
      <c r="V53" s="4">
        <v>0.22700000000000001</v>
      </c>
      <c r="W53" s="4">
        <v>0.24940000000000001</v>
      </c>
      <c r="X53" s="4">
        <v>0.27379999999999999</v>
      </c>
      <c r="Y53" s="4">
        <v>0.24979999999999999</v>
      </c>
      <c r="Z53" s="4">
        <v>7.0000000000000007E-2</v>
      </c>
      <c r="AA53" s="4">
        <v>205.14</v>
      </c>
      <c r="AB53" s="4">
        <v>184.39</v>
      </c>
      <c r="AC53" s="4">
        <v>105.2</v>
      </c>
      <c r="AD53" s="4">
        <v>1.37E-2</v>
      </c>
      <c r="AE53" s="4">
        <v>50</v>
      </c>
      <c r="AF53" s="4">
        <v>280</v>
      </c>
      <c r="AG53" s="4">
        <v>130</v>
      </c>
      <c r="AH53" s="4">
        <v>4.0300000000000002E-2</v>
      </c>
      <c r="AI53" s="4">
        <v>190</v>
      </c>
      <c r="AJ53" s="4">
        <v>170</v>
      </c>
      <c r="AK53" s="4">
        <v>350</v>
      </c>
      <c r="AL53" s="4">
        <v>5.9999999999999995E-4</v>
      </c>
      <c r="AM53" s="4">
        <v>18.5</v>
      </c>
      <c r="AN53" s="4">
        <v>0.2979</v>
      </c>
      <c r="AO53" s="4">
        <v>13.5</v>
      </c>
      <c r="AP53" s="4">
        <v>12.54</v>
      </c>
      <c r="AQ53" s="4">
        <v>20.55</v>
      </c>
      <c r="AR53" s="4">
        <v>1.18</v>
      </c>
      <c r="AS53" s="4">
        <v>3.9</v>
      </c>
    </row>
    <row r="54" spans="1:59">
      <c r="A54" t="s">
        <v>269</v>
      </c>
      <c r="B54">
        <v>0</v>
      </c>
      <c r="C54">
        <v>600</v>
      </c>
      <c r="D54" s="4">
        <v>19.97</v>
      </c>
      <c r="E54" s="4">
        <v>27</v>
      </c>
      <c r="F54" s="4">
        <v>3</v>
      </c>
      <c r="G54" s="4">
        <v>0.09</v>
      </c>
      <c r="H54" s="4">
        <v>3.35</v>
      </c>
      <c r="I54" s="4">
        <v>1.35</v>
      </c>
      <c r="J54" s="4">
        <v>58</v>
      </c>
      <c r="K54" s="4">
        <v>3</v>
      </c>
      <c r="L54" s="4">
        <v>0.09</v>
      </c>
      <c r="M54" s="4">
        <v>3.33</v>
      </c>
      <c r="N54" s="4">
        <v>2.42</v>
      </c>
      <c r="O54" s="4">
        <v>0.56379999999999997</v>
      </c>
      <c r="P54" s="4">
        <v>55</v>
      </c>
      <c r="Q54" s="4">
        <v>2</v>
      </c>
      <c r="R54" s="4">
        <v>19.579999999999998</v>
      </c>
      <c r="S54" s="4">
        <v>0.7</v>
      </c>
      <c r="T54" s="4">
        <v>3.54</v>
      </c>
      <c r="U54" s="4">
        <v>109.13200000000001</v>
      </c>
      <c r="V54" s="4">
        <v>0.25779999999999997</v>
      </c>
      <c r="W54" s="4">
        <v>0.1948</v>
      </c>
      <c r="X54" s="4">
        <v>0.2994</v>
      </c>
      <c r="Y54" s="4">
        <v>0.248</v>
      </c>
      <c r="Z54" s="4">
        <v>0.09</v>
      </c>
      <c r="AA54" s="4">
        <v>249.04</v>
      </c>
      <c r="AB54" s="4">
        <v>177.93</v>
      </c>
      <c r="AC54" s="4">
        <v>107.77</v>
      </c>
      <c r="AD54" s="4">
        <v>1.0999999999999999E-2</v>
      </c>
      <c r="AE54" s="4">
        <v>40</v>
      </c>
      <c r="AF54" s="4">
        <v>310</v>
      </c>
      <c r="AG54" s="4">
        <v>170</v>
      </c>
      <c r="AH54" s="4">
        <v>4.07E-2</v>
      </c>
      <c r="AI54" s="4">
        <v>170</v>
      </c>
      <c r="AJ54" s="4">
        <v>90</v>
      </c>
      <c r="AK54" s="4">
        <v>280</v>
      </c>
      <c r="AL54" s="4">
        <v>1.2999999999999999E-3</v>
      </c>
      <c r="AM54" s="4">
        <v>18.5</v>
      </c>
      <c r="AN54" s="4">
        <v>0.24049999999999999</v>
      </c>
      <c r="AO54" s="4">
        <v>3.6</v>
      </c>
      <c r="AP54" s="4">
        <v>10.31</v>
      </c>
      <c r="AQ54" s="4">
        <v>24.52</v>
      </c>
      <c r="AR54" s="4">
        <v>0.52</v>
      </c>
      <c r="AS54" s="4">
        <v>2.42</v>
      </c>
    </row>
    <row r="55" spans="1:59">
      <c r="A55" t="s">
        <v>270</v>
      </c>
      <c r="B55">
        <v>0</v>
      </c>
      <c r="C55">
        <v>600</v>
      </c>
      <c r="D55" s="4">
        <v>17.29</v>
      </c>
      <c r="E55" s="4">
        <v>25</v>
      </c>
      <c r="F55" s="4">
        <v>1.2</v>
      </c>
      <c r="G55" s="4">
        <v>0.11</v>
      </c>
      <c r="H55" s="4">
        <v>10.77</v>
      </c>
      <c r="I55" s="4">
        <v>1.45</v>
      </c>
      <c r="J55" s="4">
        <v>58</v>
      </c>
      <c r="K55" s="4">
        <v>1.2</v>
      </c>
      <c r="L55" s="4">
        <v>0.11</v>
      </c>
      <c r="M55" s="4">
        <v>2.88</v>
      </c>
      <c r="N55" s="4">
        <v>2.16</v>
      </c>
      <c r="O55" s="4">
        <v>0.55069999999999997</v>
      </c>
      <c r="P55" s="4">
        <v>57</v>
      </c>
      <c r="Q55" s="4">
        <v>2.2000000000000002</v>
      </c>
      <c r="R55" s="4">
        <v>17.61</v>
      </c>
      <c r="S55" s="4">
        <v>0.87</v>
      </c>
      <c r="T55" s="4">
        <v>10.27</v>
      </c>
      <c r="U55" s="4">
        <v>108.694</v>
      </c>
      <c r="V55" s="4">
        <v>0.2712</v>
      </c>
      <c r="W55" s="4">
        <v>0.21920000000000001</v>
      </c>
      <c r="X55" s="4">
        <v>0.24579999999999999</v>
      </c>
      <c r="Y55" s="4">
        <v>0.26379999999999998</v>
      </c>
      <c r="Z55" s="4">
        <v>7.0000000000000007E-2</v>
      </c>
      <c r="AA55" s="4">
        <v>284.60000000000002</v>
      </c>
      <c r="AB55" s="4">
        <v>175.34</v>
      </c>
      <c r="AC55" s="4">
        <v>107.39</v>
      </c>
      <c r="AD55" s="4">
        <v>1.6899999999999998E-2</v>
      </c>
      <c r="AE55" s="4">
        <v>70</v>
      </c>
      <c r="AF55" s="4">
        <v>350</v>
      </c>
      <c r="AG55" s="4">
        <v>210</v>
      </c>
      <c r="AH55" s="4">
        <v>3.9199999999999999E-2</v>
      </c>
      <c r="AI55" s="4">
        <v>350</v>
      </c>
      <c r="AJ55" s="4">
        <v>190</v>
      </c>
      <c r="AK55" s="4">
        <v>10</v>
      </c>
      <c r="AL55" s="4">
        <v>2.0000000000000001E-4</v>
      </c>
      <c r="AM55" s="4">
        <v>18.5</v>
      </c>
      <c r="AN55" s="4">
        <v>0.3327</v>
      </c>
      <c r="AO55" s="4">
        <v>3.6</v>
      </c>
      <c r="AP55" s="4">
        <v>9.91</v>
      </c>
      <c r="AQ55" s="4">
        <v>24.33</v>
      </c>
      <c r="AR55" s="4">
        <v>0.18</v>
      </c>
      <c r="AS55" s="4">
        <v>1.9</v>
      </c>
    </row>
    <row r="56" spans="1:59">
      <c r="A56" t="s">
        <v>271</v>
      </c>
      <c r="B56">
        <v>0</v>
      </c>
      <c r="C56">
        <v>600</v>
      </c>
      <c r="D56" s="4">
        <v>17.399999999999999</v>
      </c>
      <c r="E56" s="4">
        <v>22</v>
      </c>
      <c r="F56" s="4">
        <v>14.01</v>
      </c>
      <c r="G56" s="4">
        <v>0.17</v>
      </c>
      <c r="H56" s="4">
        <v>1.79</v>
      </c>
      <c r="I56" s="4">
        <v>1.26</v>
      </c>
      <c r="J56" s="4">
        <v>54</v>
      </c>
      <c r="K56" s="4">
        <v>14.01</v>
      </c>
      <c r="L56" s="4">
        <v>0.17</v>
      </c>
      <c r="M56" s="4">
        <v>2.9</v>
      </c>
      <c r="N56" s="4">
        <v>2.12</v>
      </c>
      <c r="O56" s="4">
        <v>0.59189999999999998</v>
      </c>
      <c r="P56" s="4">
        <v>64</v>
      </c>
      <c r="Q56" s="4">
        <v>0.73</v>
      </c>
      <c r="R56" s="4">
        <v>57.32</v>
      </c>
      <c r="S56" s="4">
        <v>0.64</v>
      </c>
      <c r="T56" s="4">
        <v>1.48</v>
      </c>
      <c r="U56" s="4">
        <v>102.063</v>
      </c>
      <c r="V56" s="4">
        <v>0.25650000000000001</v>
      </c>
      <c r="W56" s="4">
        <v>0.22559999999999999</v>
      </c>
      <c r="X56" s="4">
        <v>0.21879999999999999</v>
      </c>
      <c r="Y56" s="4">
        <v>0.29909999999999998</v>
      </c>
      <c r="Z56" s="4">
        <v>7.0000000000000007E-2</v>
      </c>
      <c r="AA56" s="4">
        <v>313.94</v>
      </c>
      <c r="AB56" s="4">
        <v>178.32</v>
      </c>
      <c r="AC56" s="4">
        <v>107.57</v>
      </c>
      <c r="AD56" s="4">
        <v>2.07E-2</v>
      </c>
      <c r="AE56" s="4">
        <v>180</v>
      </c>
      <c r="AF56" s="4">
        <v>30</v>
      </c>
      <c r="AG56" s="4">
        <v>240</v>
      </c>
      <c r="AH56" s="4">
        <v>4.0899999999999999E-2</v>
      </c>
      <c r="AI56" s="4">
        <v>30</v>
      </c>
      <c r="AJ56" s="4">
        <v>270</v>
      </c>
      <c r="AK56" s="4">
        <v>90</v>
      </c>
      <c r="AL56" s="4">
        <v>1.52E-2</v>
      </c>
      <c r="AM56" s="4">
        <v>17</v>
      </c>
      <c r="AN56" s="4">
        <v>0.24729999999999999</v>
      </c>
      <c r="AO56" s="4">
        <v>3.6</v>
      </c>
      <c r="AP56" s="4">
        <v>10.07</v>
      </c>
      <c r="AQ56" s="4">
        <v>23.28</v>
      </c>
      <c r="AR56" s="4">
        <v>0.23</v>
      </c>
      <c r="AS56" s="4">
        <v>2.1</v>
      </c>
    </row>
    <row r="57" spans="1:59">
      <c r="A57" t="s">
        <v>268</v>
      </c>
      <c r="B57">
        <v>0</v>
      </c>
      <c r="C57">
        <v>600</v>
      </c>
      <c r="D57" s="4">
        <v>22.88</v>
      </c>
      <c r="E57" s="4">
        <v>25</v>
      </c>
      <c r="F57" s="4">
        <v>10.51</v>
      </c>
      <c r="G57" s="4">
        <v>0.49</v>
      </c>
      <c r="H57" s="4">
        <v>10.92</v>
      </c>
      <c r="I57" s="4">
        <v>1.0900000000000001</v>
      </c>
      <c r="J57" s="4">
        <v>66</v>
      </c>
      <c r="K57" s="4">
        <v>10.51</v>
      </c>
      <c r="L57" s="4">
        <v>0.49</v>
      </c>
      <c r="M57" s="4">
        <v>3.81</v>
      </c>
      <c r="N57" s="4">
        <v>2.87</v>
      </c>
      <c r="O57" s="4">
        <v>0.55389999999999995</v>
      </c>
      <c r="P57" s="4">
        <v>67</v>
      </c>
      <c r="Q57" s="4">
        <v>3.01</v>
      </c>
      <c r="R57" s="4">
        <v>12.81</v>
      </c>
      <c r="S57" s="4">
        <v>0.62</v>
      </c>
      <c r="T57" s="4">
        <v>2.67</v>
      </c>
      <c r="U57" s="4">
        <v>130.65</v>
      </c>
      <c r="V57" s="4">
        <v>0.31030000000000002</v>
      </c>
      <c r="W57" s="4">
        <v>0.19109999999999999</v>
      </c>
      <c r="X57" s="4">
        <v>0.24129999999999999</v>
      </c>
      <c r="Y57" s="4">
        <v>0.25729999999999997</v>
      </c>
      <c r="Z57" s="4">
        <v>0.08</v>
      </c>
      <c r="AA57" s="4">
        <v>317.04000000000002</v>
      </c>
      <c r="AB57" s="4">
        <v>170.73</v>
      </c>
      <c r="AC57" s="4">
        <v>106.12</v>
      </c>
      <c r="AD57" s="4">
        <v>1.5299999999999999E-2</v>
      </c>
      <c r="AE57" s="4">
        <v>240</v>
      </c>
      <c r="AF57" s="4">
        <v>50</v>
      </c>
      <c r="AG57" s="4">
        <v>270</v>
      </c>
      <c r="AH57" s="4">
        <v>4.7100000000000003E-2</v>
      </c>
      <c r="AI57" s="4">
        <v>280</v>
      </c>
      <c r="AJ57" s="4">
        <v>240</v>
      </c>
      <c r="AK57" s="4">
        <v>50</v>
      </c>
      <c r="AL57" s="4">
        <v>8.5000000000000006E-3</v>
      </c>
      <c r="AM57" s="4">
        <v>18.5</v>
      </c>
      <c r="AN57" s="4">
        <v>0.3201</v>
      </c>
      <c r="AO57" s="4">
        <v>15.4</v>
      </c>
      <c r="AP57" s="4">
        <v>13.23</v>
      </c>
      <c r="AQ57" s="4">
        <v>21.12</v>
      </c>
      <c r="AR57" s="4">
        <v>1.37</v>
      </c>
      <c r="AS57" s="4">
        <v>4.5</v>
      </c>
      <c r="AU57" s="1" t="s">
        <v>300</v>
      </c>
      <c r="AV57" s="1" t="s">
        <v>297</v>
      </c>
      <c r="AW57" s="1" t="s">
        <v>11</v>
      </c>
      <c r="AX57" s="1">
        <f>SUM(D53:D57)</f>
        <v>102.25999999999999</v>
      </c>
      <c r="AY57" s="1">
        <f t="shared" ref="AY57:AY75" si="12">D57</f>
        <v>22.88</v>
      </c>
      <c r="AZ57" s="1">
        <f>IF(AW57="untrained",0,SUM(J54:J57))</f>
        <v>0</v>
      </c>
      <c r="BA57" s="1">
        <f t="shared" ref="BA57:BA75" si="13">IF(AW57="untrained",0,J57)</f>
        <v>0</v>
      </c>
      <c r="BB57" s="1">
        <f>SUM(E54:E57)</f>
        <v>99</v>
      </c>
      <c r="BC57" s="1">
        <f>F57</f>
        <v>10.51</v>
      </c>
      <c r="BD57" s="1">
        <f>R57</f>
        <v>12.81</v>
      </c>
      <c r="BE57" s="2">
        <v>-11.142000000000001</v>
      </c>
      <c r="BF57" s="2">
        <v>121.37385</v>
      </c>
      <c r="BG57" s="2">
        <v>12.09939</v>
      </c>
    </row>
    <row r="59" spans="1:59">
      <c r="A59" t="s">
        <v>272</v>
      </c>
      <c r="B59">
        <v>0</v>
      </c>
      <c r="C59">
        <v>600</v>
      </c>
      <c r="D59" s="4">
        <v>26.64</v>
      </c>
      <c r="E59" s="4">
        <v>26</v>
      </c>
      <c r="F59" s="4">
        <v>1.3</v>
      </c>
      <c r="G59" s="4">
        <v>0.06</v>
      </c>
      <c r="H59" s="4">
        <v>7.45</v>
      </c>
      <c r="I59" s="4">
        <v>0.98</v>
      </c>
      <c r="J59" s="4">
        <v>52</v>
      </c>
      <c r="K59" s="4">
        <v>1.3</v>
      </c>
      <c r="L59" s="4">
        <v>0.06</v>
      </c>
      <c r="M59" s="4">
        <v>4.4400000000000004</v>
      </c>
      <c r="N59" s="4">
        <v>3.12</v>
      </c>
      <c r="O59" s="4">
        <v>0.60460000000000003</v>
      </c>
      <c r="P59" s="4">
        <v>53</v>
      </c>
      <c r="Q59" s="4">
        <v>2.96</v>
      </c>
      <c r="R59" s="4">
        <v>24.35</v>
      </c>
      <c r="S59" s="4">
        <v>1.4</v>
      </c>
      <c r="T59" s="4">
        <v>4.75</v>
      </c>
      <c r="U59" s="4">
        <v>98.42</v>
      </c>
      <c r="V59" s="4">
        <v>0.24460000000000001</v>
      </c>
      <c r="W59" s="4">
        <v>0.27839999999999998</v>
      </c>
      <c r="X59" s="4">
        <v>0.26669999999999999</v>
      </c>
      <c r="Y59" s="4">
        <v>0.21029999999999999</v>
      </c>
      <c r="Z59" s="4">
        <v>0.03</v>
      </c>
      <c r="AA59" s="4">
        <v>154.11000000000001</v>
      </c>
      <c r="AB59" s="4">
        <v>182.27</v>
      </c>
      <c r="AC59" s="4">
        <v>102.27</v>
      </c>
      <c r="AD59" s="4">
        <v>1.7600000000000001E-2</v>
      </c>
      <c r="AE59" s="4">
        <v>60</v>
      </c>
      <c r="AF59" s="4">
        <v>220</v>
      </c>
      <c r="AG59" s="4">
        <v>70</v>
      </c>
      <c r="AH59" s="4">
        <v>4.3099999999999999E-2</v>
      </c>
      <c r="AI59" s="4">
        <v>220</v>
      </c>
      <c r="AJ59" s="4">
        <v>120</v>
      </c>
      <c r="AK59" s="4">
        <v>310</v>
      </c>
      <c r="AL59" s="4">
        <v>1E-4</v>
      </c>
      <c r="AM59" s="4">
        <v>18.5</v>
      </c>
      <c r="AN59" s="4">
        <v>0.31850000000000001</v>
      </c>
      <c r="AO59" s="4">
        <v>13.5</v>
      </c>
      <c r="AP59" s="4">
        <v>12.07</v>
      </c>
      <c r="AQ59" s="4">
        <v>21.26</v>
      </c>
      <c r="AR59" s="4">
        <v>1.07</v>
      </c>
      <c r="AS59" s="4">
        <v>3.62</v>
      </c>
    </row>
    <row r="60" spans="1:59">
      <c r="A60" t="s">
        <v>274</v>
      </c>
      <c r="B60">
        <v>0</v>
      </c>
      <c r="C60">
        <v>600</v>
      </c>
      <c r="D60" s="4">
        <v>18.97</v>
      </c>
      <c r="E60" s="4">
        <v>12</v>
      </c>
      <c r="F60" s="4">
        <v>12.28</v>
      </c>
      <c r="G60" s="4">
        <v>0.57999999999999996</v>
      </c>
      <c r="H60" s="4">
        <v>6.37</v>
      </c>
      <c r="I60" s="4">
        <v>0.63</v>
      </c>
      <c r="J60" s="4">
        <v>14</v>
      </c>
      <c r="K60" s="4">
        <v>12.28</v>
      </c>
      <c r="L60" s="4">
        <v>0.57999999999999996</v>
      </c>
      <c r="M60" s="4">
        <v>3.16</v>
      </c>
      <c r="N60" s="4">
        <v>2.5499999999999998</v>
      </c>
      <c r="O60" s="4">
        <v>0.63229999999999997</v>
      </c>
      <c r="P60" s="4">
        <v>118</v>
      </c>
      <c r="Q60" s="4">
        <v>3.68</v>
      </c>
      <c r="R60" s="4">
        <v>58.78</v>
      </c>
      <c r="S60" s="4">
        <v>1.89</v>
      </c>
      <c r="T60" s="4">
        <v>1.06</v>
      </c>
      <c r="U60" s="4">
        <v>18.783000000000001</v>
      </c>
      <c r="V60" s="4">
        <v>4.7500000000000001E-2</v>
      </c>
      <c r="W60" s="4">
        <v>0.4289</v>
      </c>
      <c r="X60" s="4">
        <v>0.45910000000000001</v>
      </c>
      <c r="Y60" s="4">
        <v>6.4600000000000005E-2</v>
      </c>
      <c r="Z60" s="4">
        <v>0.59</v>
      </c>
      <c r="AA60" s="4">
        <v>133.31</v>
      </c>
      <c r="AB60" s="4">
        <v>219.91</v>
      </c>
      <c r="AC60" s="4">
        <v>58.84</v>
      </c>
      <c r="AD60" s="4">
        <v>5.9999999999999995E-4</v>
      </c>
      <c r="AE60" s="4">
        <v>340</v>
      </c>
      <c r="AF60" s="4">
        <v>170</v>
      </c>
      <c r="AG60" s="4">
        <v>110</v>
      </c>
      <c r="AH60" s="4">
        <v>7.1900000000000006E-2</v>
      </c>
      <c r="AI60" s="4">
        <v>150</v>
      </c>
      <c r="AJ60" s="4">
        <v>90</v>
      </c>
      <c r="AK60" s="4">
        <v>180</v>
      </c>
      <c r="AL60" s="4">
        <v>3.3E-3</v>
      </c>
      <c r="AM60" s="4">
        <v>18.5</v>
      </c>
      <c r="AN60" s="4">
        <v>0.39240000000000003</v>
      </c>
      <c r="AO60" s="4">
        <v>15.4</v>
      </c>
      <c r="AP60" s="4">
        <v>13.74</v>
      </c>
      <c r="AQ60" s="4">
        <v>18.22</v>
      </c>
      <c r="AR60" s="4">
        <v>1.84</v>
      </c>
      <c r="AS60" s="4">
        <v>7.06</v>
      </c>
    </row>
    <row r="61" spans="1:59">
      <c r="A61" t="s">
        <v>275</v>
      </c>
      <c r="B61">
        <v>0</v>
      </c>
      <c r="C61">
        <v>600</v>
      </c>
      <c r="D61" s="4">
        <v>19.71</v>
      </c>
      <c r="E61" s="4">
        <v>13</v>
      </c>
      <c r="F61" s="4">
        <v>38.57</v>
      </c>
      <c r="G61" s="4">
        <v>1.02</v>
      </c>
      <c r="H61" s="4">
        <v>2.0499999999999998</v>
      </c>
      <c r="I61" s="4">
        <v>0.66</v>
      </c>
      <c r="J61" s="4">
        <v>14</v>
      </c>
      <c r="K61" s="4">
        <v>38.57</v>
      </c>
      <c r="L61" s="4">
        <v>1.02</v>
      </c>
      <c r="M61" s="4">
        <v>3.29</v>
      </c>
      <c r="N61" s="4">
        <v>2.75</v>
      </c>
      <c r="O61" s="4">
        <v>0.66759999999999997</v>
      </c>
      <c r="P61" s="4">
        <v>303</v>
      </c>
      <c r="Q61" s="4">
        <v>1.48</v>
      </c>
      <c r="R61" s="4">
        <v>52.51</v>
      </c>
      <c r="S61" s="4">
        <v>1.65</v>
      </c>
      <c r="T61" s="4">
        <v>10.65</v>
      </c>
      <c r="U61" s="4">
        <v>18.047999999999998</v>
      </c>
      <c r="V61" s="4">
        <v>4.7199999999999999E-2</v>
      </c>
      <c r="W61" s="4">
        <v>0.44119999999999998</v>
      </c>
      <c r="X61" s="4">
        <v>0.48</v>
      </c>
      <c r="Y61" s="4">
        <v>3.15E-2</v>
      </c>
      <c r="Z61" s="4">
        <v>0.61</v>
      </c>
      <c r="AA61" s="4">
        <v>132.88999999999999</v>
      </c>
      <c r="AB61" s="4">
        <v>219.52</v>
      </c>
      <c r="AC61" s="4">
        <v>56.65</v>
      </c>
      <c r="AD61" s="4">
        <v>1.1000000000000001E-3</v>
      </c>
      <c r="AE61" s="4">
        <v>350</v>
      </c>
      <c r="AF61" s="4">
        <v>170</v>
      </c>
      <c r="AG61" s="4">
        <v>110</v>
      </c>
      <c r="AH61" s="4">
        <v>7.9299999999999995E-2</v>
      </c>
      <c r="AI61" s="4">
        <v>130</v>
      </c>
      <c r="AJ61" s="4">
        <v>90</v>
      </c>
      <c r="AK61" s="4">
        <v>180</v>
      </c>
      <c r="AL61" s="4">
        <v>2.0000000000000001E-4</v>
      </c>
      <c r="AM61" s="4">
        <v>18.5</v>
      </c>
      <c r="AN61" s="4">
        <v>0.40129999999999999</v>
      </c>
      <c r="AO61" s="4">
        <v>15.4</v>
      </c>
      <c r="AP61" s="4">
        <v>13.7</v>
      </c>
      <c r="AQ61" s="4">
        <v>16.72</v>
      </c>
      <c r="AR61" s="4">
        <v>1.8</v>
      </c>
      <c r="AS61" s="4">
        <v>6.24</v>
      </c>
    </row>
    <row r="62" spans="1:59">
      <c r="A62" t="s">
        <v>276</v>
      </c>
      <c r="B62">
        <v>0</v>
      </c>
      <c r="C62">
        <v>600</v>
      </c>
      <c r="D62" s="4">
        <v>19.899999999999999</v>
      </c>
      <c r="E62" s="4">
        <v>7</v>
      </c>
      <c r="F62" s="4">
        <v>22.35</v>
      </c>
      <c r="G62" s="4">
        <v>0.6</v>
      </c>
      <c r="H62" s="4">
        <v>10.1</v>
      </c>
      <c r="I62" s="4">
        <v>0.35</v>
      </c>
      <c r="J62" s="4">
        <v>7</v>
      </c>
      <c r="K62" s="4">
        <v>22.35</v>
      </c>
      <c r="L62" s="4">
        <v>0.6</v>
      </c>
      <c r="M62" s="4">
        <v>3.32</v>
      </c>
      <c r="N62" s="4">
        <v>2.85</v>
      </c>
      <c r="O62" s="4">
        <v>0.68940000000000001</v>
      </c>
      <c r="P62" s="4">
        <v>246</v>
      </c>
      <c r="Q62" s="4">
        <v>8.5299999999999994</v>
      </c>
      <c r="R62" s="4">
        <v>31.46</v>
      </c>
      <c r="S62" s="4">
        <v>0.98</v>
      </c>
      <c r="T62" s="4">
        <v>3.98</v>
      </c>
      <c r="U62" s="4">
        <v>8.641</v>
      </c>
      <c r="V62" s="4">
        <v>2.1499999999999998E-2</v>
      </c>
      <c r="W62" s="4">
        <v>0.39400000000000002</v>
      </c>
      <c r="X62" s="4">
        <v>0.53680000000000005</v>
      </c>
      <c r="Y62" s="4">
        <v>4.7800000000000002E-2</v>
      </c>
      <c r="Z62" s="4">
        <v>0.6</v>
      </c>
      <c r="AA62" s="4">
        <v>143.91999999999999</v>
      </c>
      <c r="AB62" s="4">
        <v>229.37</v>
      </c>
      <c r="AC62" s="4">
        <v>56.83</v>
      </c>
      <c r="AD62" s="4">
        <v>5.0000000000000001E-4</v>
      </c>
      <c r="AE62" s="4">
        <v>320</v>
      </c>
      <c r="AF62" s="4">
        <v>190</v>
      </c>
      <c r="AG62" s="4">
        <v>120</v>
      </c>
      <c r="AH62" s="4">
        <v>6.8000000000000005E-2</v>
      </c>
      <c r="AI62" s="4">
        <v>170</v>
      </c>
      <c r="AJ62" s="4">
        <v>110</v>
      </c>
      <c r="AK62" s="4">
        <v>210</v>
      </c>
      <c r="AL62" s="4">
        <v>1.0800000000000001E-2</v>
      </c>
      <c r="AM62" s="4">
        <v>18.5</v>
      </c>
      <c r="AN62" s="4">
        <v>0.38729999999999998</v>
      </c>
      <c r="AO62" s="4">
        <v>15.4</v>
      </c>
      <c r="AP62" s="4">
        <v>14.97</v>
      </c>
      <c r="AQ62" s="4">
        <v>15.68</v>
      </c>
      <c r="AR62" s="4">
        <v>2.38</v>
      </c>
      <c r="AS62" s="4">
        <v>10.119999999999999</v>
      </c>
    </row>
    <row r="63" spans="1:59">
      <c r="A63" t="s">
        <v>273</v>
      </c>
      <c r="B63">
        <v>0</v>
      </c>
      <c r="C63">
        <v>600</v>
      </c>
      <c r="D63" s="4">
        <v>17.32</v>
      </c>
      <c r="E63" s="4">
        <v>5</v>
      </c>
      <c r="F63" s="4">
        <v>246.88</v>
      </c>
      <c r="G63" s="4">
        <v>6.94</v>
      </c>
      <c r="H63" s="4">
        <v>10.33</v>
      </c>
      <c r="I63" s="4">
        <v>0.28999999999999998</v>
      </c>
      <c r="J63" s="4">
        <v>9</v>
      </c>
      <c r="K63" s="4">
        <v>246.88</v>
      </c>
      <c r="L63" s="4">
        <v>6.94</v>
      </c>
      <c r="M63" s="4">
        <v>2.89</v>
      </c>
      <c r="N63" s="4">
        <v>2.1800000000000002</v>
      </c>
      <c r="O63" s="4">
        <v>0.621</v>
      </c>
      <c r="P63" s="4">
        <v>246</v>
      </c>
      <c r="Q63" s="4">
        <v>6.94</v>
      </c>
      <c r="R63" s="4">
        <v>348.1</v>
      </c>
      <c r="S63" s="4">
        <v>9.8699999999999992</v>
      </c>
      <c r="T63" s="4">
        <v>1.7</v>
      </c>
      <c r="U63" s="4">
        <v>13.946</v>
      </c>
      <c r="V63" s="4">
        <v>3.4700000000000002E-2</v>
      </c>
      <c r="W63" s="4">
        <v>0.26250000000000001</v>
      </c>
      <c r="X63" s="4">
        <v>0.64119999999999999</v>
      </c>
      <c r="Y63" s="4">
        <v>6.1600000000000002E-2</v>
      </c>
      <c r="Z63" s="4">
        <v>0.62</v>
      </c>
      <c r="AA63" s="4">
        <v>152.78</v>
      </c>
      <c r="AB63" s="4">
        <v>232.43</v>
      </c>
      <c r="AC63" s="4">
        <v>58.01</v>
      </c>
      <c r="AD63" s="4">
        <v>1.9E-3</v>
      </c>
      <c r="AE63" s="4">
        <v>330</v>
      </c>
      <c r="AF63" s="4">
        <v>190</v>
      </c>
      <c r="AG63" s="4">
        <v>140</v>
      </c>
      <c r="AH63" s="4">
        <v>8.8400000000000006E-2</v>
      </c>
      <c r="AI63" s="4">
        <v>160</v>
      </c>
      <c r="AJ63" s="4">
        <v>120</v>
      </c>
      <c r="AK63" s="4">
        <v>200</v>
      </c>
      <c r="AL63" s="4">
        <v>1E-4</v>
      </c>
      <c r="AM63" s="4">
        <v>18.5</v>
      </c>
      <c r="AN63" s="4">
        <v>0.34029999999999999</v>
      </c>
      <c r="AO63" s="4">
        <v>17</v>
      </c>
      <c r="AP63" s="4">
        <v>14.87</v>
      </c>
      <c r="AQ63" s="4">
        <v>13.89</v>
      </c>
      <c r="AR63" s="4">
        <v>1.78</v>
      </c>
      <c r="AS63" s="4">
        <v>7.6</v>
      </c>
      <c r="AU63" s="1" t="s">
        <v>18</v>
      </c>
      <c r="AV63" s="1" t="s">
        <v>297</v>
      </c>
      <c r="AW63" s="1" t="s">
        <v>14</v>
      </c>
      <c r="AX63" s="1">
        <f>SUM(D59:D63)</f>
        <v>102.53999999999999</v>
      </c>
      <c r="AY63" s="1">
        <f t="shared" ref="AY63:AY75" si="14">D63</f>
        <v>17.32</v>
      </c>
      <c r="AZ63" s="1">
        <f>IF(AW63="untrained",0,SUM(J60:J63))</f>
        <v>44</v>
      </c>
      <c r="BA63" s="1">
        <f t="shared" ref="BA63:BA75" si="15">IF(AW63="untrained",0,J63)</f>
        <v>9</v>
      </c>
      <c r="BB63" s="1">
        <f>SUM(E60:E63)</f>
        <v>37</v>
      </c>
      <c r="BC63" s="1">
        <f>F63</f>
        <v>246.88</v>
      </c>
      <c r="BD63" s="1">
        <f>R63</f>
        <v>348.1</v>
      </c>
      <c r="BE63" s="2">
        <v>-12.22</v>
      </c>
      <c r="BF63" s="2">
        <v>177.47806</v>
      </c>
      <c r="BG63" s="2">
        <v>24.558509999999998</v>
      </c>
    </row>
    <row r="65" spans="1:59">
      <c r="A65" t="s">
        <v>277</v>
      </c>
      <c r="B65">
        <v>5.0000000000000001E-4</v>
      </c>
      <c r="C65">
        <v>600</v>
      </c>
      <c r="D65" s="4">
        <v>34.61</v>
      </c>
      <c r="E65" s="4">
        <v>40</v>
      </c>
      <c r="F65" s="4">
        <v>6.41</v>
      </c>
      <c r="G65" s="4">
        <v>0.59</v>
      </c>
      <c r="H65" s="4">
        <v>10.53</v>
      </c>
      <c r="I65" s="4">
        <v>1.1599999999999999</v>
      </c>
      <c r="J65" s="4">
        <v>59</v>
      </c>
      <c r="K65" s="4">
        <v>6.41</v>
      </c>
      <c r="L65" s="4">
        <v>0.59</v>
      </c>
      <c r="M65" s="4">
        <v>5.77</v>
      </c>
      <c r="N65" s="4">
        <v>4.05</v>
      </c>
      <c r="O65" s="4">
        <v>0.60219999999999996</v>
      </c>
      <c r="P65" s="4">
        <v>37</v>
      </c>
      <c r="Q65" s="4">
        <v>3.57</v>
      </c>
      <c r="R65" s="4">
        <v>21.42</v>
      </c>
      <c r="S65" s="4">
        <v>2.19</v>
      </c>
      <c r="T65" s="4">
        <v>9.42</v>
      </c>
      <c r="U65" s="4">
        <v>102.39100000000001</v>
      </c>
      <c r="V65" s="4">
        <v>0.24590000000000001</v>
      </c>
      <c r="W65" s="4">
        <v>0.26900000000000002</v>
      </c>
      <c r="X65" s="4">
        <v>0.27160000000000001</v>
      </c>
      <c r="Y65" s="4">
        <v>0.2135</v>
      </c>
      <c r="Z65" s="4">
        <v>0.08</v>
      </c>
      <c r="AA65" s="4">
        <v>107.72</v>
      </c>
      <c r="AB65" s="4">
        <v>180.7</v>
      </c>
      <c r="AC65" s="4">
        <v>98.98</v>
      </c>
      <c r="AD65" s="4">
        <v>1.6400000000000001E-2</v>
      </c>
      <c r="AE65" s="4">
        <v>220</v>
      </c>
      <c r="AF65" s="4">
        <v>140</v>
      </c>
      <c r="AG65" s="4">
        <v>350</v>
      </c>
      <c r="AH65" s="4">
        <v>3.9300000000000002E-2</v>
      </c>
      <c r="AI65" s="4">
        <v>350</v>
      </c>
      <c r="AJ65" s="4">
        <v>300</v>
      </c>
      <c r="AK65" s="4">
        <v>130</v>
      </c>
      <c r="AL65" s="4">
        <v>1E-4</v>
      </c>
      <c r="AM65" s="4">
        <v>19.8</v>
      </c>
      <c r="AN65" s="4">
        <v>0.31169999999999998</v>
      </c>
      <c r="AO65" s="4">
        <v>15.4</v>
      </c>
      <c r="AP65" s="4">
        <v>12.69</v>
      </c>
      <c r="AQ65" s="4">
        <v>21.31</v>
      </c>
      <c r="AR65" s="4">
        <v>1.1599999999999999</v>
      </c>
      <c r="AS65" s="4">
        <v>3.7</v>
      </c>
    </row>
    <row r="66" spans="1:59">
      <c r="A66" t="s">
        <v>279</v>
      </c>
      <c r="B66">
        <v>0</v>
      </c>
      <c r="C66">
        <v>600</v>
      </c>
      <c r="D66" s="4">
        <v>26.45</v>
      </c>
      <c r="E66" s="4">
        <v>28</v>
      </c>
      <c r="F66" s="4">
        <v>29.56</v>
      </c>
      <c r="G66" s="4">
        <v>1.1200000000000001</v>
      </c>
      <c r="H66" s="4">
        <v>9.4</v>
      </c>
      <c r="I66" s="4">
        <v>1.06</v>
      </c>
      <c r="J66" s="4">
        <v>51</v>
      </c>
      <c r="K66" s="4">
        <v>29.56</v>
      </c>
      <c r="L66" s="4">
        <v>1.1200000000000001</v>
      </c>
      <c r="M66" s="4">
        <v>4.41</v>
      </c>
      <c r="N66" s="4">
        <v>3.19</v>
      </c>
      <c r="O66" s="4">
        <v>0.60589999999999999</v>
      </c>
      <c r="P66" s="4">
        <v>57</v>
      </c>
      <c r="Q66" s="4">
        <v>2.31</v>
      </c>
      <c r="R66" s="4">
        <v>55.38</v>
      </c>
      <c r="S66" s="4">
        <v>2.17</v>
      </c>
      <c r="T66" s="4">
        <v>4.96</v>
      </c>
      <c r="U66" s="4">
        <v>90.914000000000001</v>
      </c>
      <c r="V66" s="4">
        <v>0.23350000000000001</v>
      </c>
      <c r="W66" s="4">
        <v>0.26700000000000002</v>
      </c>
      <c r="X66" s="4">
        <v>0.29730000000000001</v>
      </c>
      <c r="Y66" s="4">
        <v>0.20219999999999999</v>
      </c>
      <c r="Z66" s="4">
        <v>0.05</v>
      </c>
      <c r="AA66" s="4">
        <v>154.38</v>
      </c>
      <c r="AB66" s="4">
        <v>179.4</v>
      </c>
      <c r="AC66" s="4">
        <v>101.24</v>
      </c>
      <c r="AD66" s="4">
        <v>1.5699999999999999E-2</v>
      </c>
      <c r="AE66" s="4">
        <v>280</v>
      </c>
      <c r="AF66" s="4">
        <v>120</v>
      </c>
      <c r="AG66" s="4">
        <v>310</v>
      </c>
      <c r="AH66" s="4">
        <v>4.19E-2</v>
      </c>
      <c r="AI66" s="4">
        <v>120</v>
      </c>
      <c r="AJ66" s="4">
        <v>60</v>
      </c>
      <c r="AK66" s="4">
        <v>240</v>
      </c>
      <c r="AL66" s="4">
        <v>1.18E-2</v>
      </c>
      <c r="AM66" s="4">
        <v>18.5</v>
      </c>
      <c r="AN66" s="4">
        <v>0.28270000000000001</v>
      </c>
      <c r="AO66" s="4">
        <v>13.5</v>
      </c>
      <c r="AP66" s="4">
        <v>12.37</v>
      </c>
      <c r="AQ66" s="4">
        <v>21.74</v>
      </c>
      <c r="AR66" s="4">
        <v>0.88</v>
      </c>
      <c r="AS66" s="4">
        <v>3.29</v>
      </c>
    </row>
    <row r="67" spans="1:59">
      <c r="A67" t="s">
        <v>280</v>
      </c>
      <c r="B67">
        <v>0</v>
      </c>
      <c r="C67">
        <v>600</v>
      </c>
      <c r="D67" s="4">
        <v>27.87</v>
      </c>
      <c r="E67" s="4">
        <v>30</v>
      </c>
      <c r="F67" s="4">
        <v>4.4400000000000004</v>
      </c>
      <c r="G67" s="4">
        <v>0.22</v>
      </c>
      <c r="H67" s="4">
        <v>13</v>
      </c>
      <c r="I67" s="4">
        <v>1.08</v>
      </c>
      <c r="J67" s="4">
        <v>68</v>
      </c>
      <c r="K67" s="4">
        <v>4.4400000000000004</v>
      </c>
      <c r="L67" s="4">
        <v>0.22</v>
      </c>
      <c r="M67" s="4">
        <v>4.6399999999999997</v>
      </c>
      <c r="N67" s="4">
        <v>3.43</v>
      </c>
      <c r="O67" s="4">
        <v>0.62570000000000003</v>
      </c>
      <c r="P67" s="4">
        <v>66</v>
      </c>
      <c r="Q67" s="4">
        <v>2.83</v>
      </c>
      <c r="R67" s="4">
        <v>13.35</v>
      </c>
      <c r="S67" s="4">
        <v>0.77</v>
      </c>
      <c r="T67" s="4">
        <v>11.78</v>
      </c>
      <c r="U67" s="4">
        <v>132.85</v>
      </c>
      <c r="V67" s="4">
        <v>0.34039999999999998</v>
      </c>
      <c r="W67" s="4">
        <v>0.23150000000000001</v>
      </c>
      <c r="X67" s="4">
        <v>0.24329999999999999</v>
      </c>
      <c r="Y67" s="4">
        <v>0.18479999999999999</v>
      </c>
      <c r="Z67" s="4">
        <v>0.1</v>
      </c>
      <c r="AA67" s="4">
        <v>13.51</v>
      </c>
      <c r="AB67" s="4">
        <v>165.29</v>
      </c>
      <c r="AC67" s="4">
        <v>98.75</v>
      </c>
      <c r="AD67" s="4">
        <v>1.6400000000000001E-2</v>
      </c>
      <c r="AE67" s="4">
        <v>250</v>
      </c>
      <c r="AF67" s="4">
        <v>90</v>
      </c>
      <c r="AG67" s="4">
        <v>310</v>
      </c>
      <c r="AH67" s="4">
        <v>4.3499999999999997E-2</v>
      </c>
      <c r="AI67" s="4">
        <v>320</v>
      </c>
      <c r="AJ67" s="4">
        <v>270</v>
      </c>
      <c r="AK67" s="4">
        <v>80</v>
      </c>
      <c r="AL67" s="4">
        <v>1.8599999999999998E-2</v>
      </c>
      <c r="AM67" s="4">
        <v>18.5</v>
      </c>
      <c r="AN67" s="4">
        <v>0.28799999999999998</v>
      </c>
      <c r="AO67" s="4">
        <v>15.4</v>
      </c>
      <c r="AP67" s="4">
        <v>13.46</v>
      </c>
      <c r="AQ67" s="4">
        <v>19.82</v>
      </c>
      <c r="AR67" s="4">
        <v>1.25</v>
      </c>
      <c r="AS67" s="4">
        <v>4.45</v>
      </c>
    </row>
    <row r="68" spans="1:59">
      <c r="A68" t="s">
        <v>281</v>
      </c>
      <c r="B68">
        <v>0</v>
      </c>
      <c r="C68">
        <v>600</v>
      </c>
      <c r="D68" s="4">
        <v>24.99</v>
      </c>
      <c r="E68" s="4">
        <v>29</v>
      </c>
      <c r="F68" s="4">
        <v>0.5</v>
      </c>
      <c r="G68" s="4">
        <v>0</v>
      </c>
      <c r="H68" s="4">
        <v>-1</v>
      </c>
      <c r="I68" s="4">
        <v>1.1599999999999999</v>
      </c>
      <c r="J68" s="4">
        <v>45</v>
      </c>
      <c r="K68" s="4">
        <v>0.5</v>
      </c>
      <c r="L68" s="4">
        <v>0</v>
      </c>
      <c r="M68" s="4">
        <v>4.16</v>
      </c>
      <c r="N68" s="4">
        <v>3.1</v>
      </c>
      <c r="O68" s="4">
        <v>0.58709999999999996</v>
      </c>
      <c r="P68" s="4">
        <v>52</v>
      </c>
      <c r="Q68" s="4">
        <v>1.75</v>
      </c>
      <c r="R68" s="4">
        <v>11.34</v>
      </c>
      <c r="S68" s="4">
        <v>0.37</v>
      </c>
      <c r="T68" s="4">
        <v>10.74</v>
      </c>
      <c r="U68" s="4">
        <v>87.042000000000002</v>
      </c>
      <c r="V68" s="4">
        <v>0.2359</v>
      </c>
      <c r="W68" s="4">
        <v>0.27729999999999999</v>
      </c>
      <c r="X68" s="4">
        <v>0.27489999999999998</v>
      </c>
      <c r="Y68" s="4">
        <v>0.21199999999999999</v>
      </c>
      <c r="Z68" s="4">
        <v>0.11</v>
      </c>
      <c r="AA68" s="4">
        <v>102.12</v>
      </c>
      <c r="AB68" s="4">
        <v>181.38</v>
      </c>
      <c r="AC68" s="4">
        <v>96.86</v>
      </c>
      <c r="AD68" s="4">
        <v>1.8200000000000001E-2</v>
      </c>
      <c r="AE68" s="4">
        <v>230</v>
      </c>
      <c r="AF68" s="4">
        <v>170</v>
      </c>
      <c r="AG68" s="4">
        <v>30</v>
      </c>
      <c r="AH68" s="4">
        <v>4.7199999999999999E-2</v>
      </c>
      <c r="AI68" s="4">
        <v>120</v>
      </c>
      <c r="AJ68" s="4">
        <v>50</v>
      </c>
      <c r="AK68" s="4">
        <v>230</v>
      </c>
      <c r="AL68" s="4">
        <v>6.9999999999999999E-4</v>
      </c>
      <c r="AM68" s="4">
        <v>18.5</v>
      </c>
      <c r="AN68" s="4">
        <v>0.29849999999999999</v>
      </c>
      <c r="AO68" s="4">
        <v>15.4</v>
      </c>
      <c r="AP68" s="4">
        <v>13.24</v>
      </c>
      <c r="AQ68" s="4">
        <v>18.89</v>
      </c>
      <c r="AR68" s="4">
        <v>1.29</v>
      </c>
      <c r="AS68" s="4">
        <v>4.6500000000000004</v>
      </c>
    </row>
    <row r="69" spans="1:59">
      <c r="A69" t="s">
        <v>278</v>
      </c>
      <c r="B69">
        <v>0</v>
      </c>
      <c r="C69">
        <v>600</v>
      </c>
      <c r="D69" s="4">
        <v>27.62</v>
      </c>
      <c r="E69" s="4">
        <v>27</v>
      </c>
      <c r="F69" s="4">
        <v>5.61</v>
      </c>
      <c r="G69" s="4">
        <v>0.34</v>
      </c>
      <c r="H69" s="4">
        <v>7.26</v>
      </c>
      <c r="I69" s="4">
        <v>0.98</v>
      </c>
      <c r="J69" s="4">
        <v>57</v>
      </c>
      <c r="K69" s="4">
        <v>5.61</v>
      </c>
      <c r="L69" s="4">
        <v>0.34</v>
      </c>
      <c r="M69" s="4">
        <v>4.5999999999999996</v>
      </c>
      <c r="N69" s="4">
        <v>3.36</v>
      </c>
      <c r="O69" s="4">
        <v>0.61060000000000003</v>
      </c>
      <c r="P69" s="4">
        <v>67</v>
      </c>
      <c r="Q69" s="4">
        <v>3.86</v>
      </c>
      <c r="R69" s="4">
        <v>20.75</v>
      </c>
      <c r="S69" s="4">
        <v>1.25</v>
      </c>
      <c r="T69" s="4">
        <v>10.33</v>
      </c>
      <c r="U69" s="4">
        <v>101.752</v>
      </c>
      <c r="V69" s="4">
        <v>0.26300000000000001</v>
      </c>
      <c r="W69" s="4">
        <v>0.3306</v>
      </c>
      <c r="X69" s="4">
        <v>0.2049</v>
      </c>
      <c r="Y69" s="4">
        <v>0.20150000000000001</v>
      </c>
      <c r="Z69" s="4">
        <v>0.09</v>
      </c>
      <c r="AA69" s="4">
        <v>78.400000000000006</v>
      </c>
      <c r="AB69" s="4">
        <v>178.66</v>
      </c>
      <c r="AC69" s="4">
        <v>97.69</v>
      </c>
      <c r="AD69" s="4">
        <v>1.46E-2</v>
      </c>
      <c r="AE69" s="4">
        <v>170</v>
      </c>
      <c r="AF69" s="4">
        <v>130</v>
      </c>
      <c r="AG69" s="4">
        <v>350</v>
      </c>
      <c r="AH69" s="4">
        <v>4.1700000000000001E-2</v>
      </c>
      <c r="AI69" s="4">
        <v>110</v>
      </c>
      <c r="AJ69" s="4">
        <v>350</v>
      </c>
      <c r="AK69" s="4">
        <v>160</v>
      </c>
      <c r="AL69" s="4">
        <v>8.8000000000000005E-3</v>
      </c>
      <c r="AM69" s="4">
        <v>18.5</v>
      </c>
      <c r="AN69" s="4">
        <v>0.29260000000000003</v>
      </c>
      <c r="AO69" s="4">
        <v>13.5</v>
      </c>
      <c r="AP69" s="4">
        <v>13.09</v>
      </c>
      <c r="AQ69" s="4">
        <v>21.41</v>
      </c>
      <c r="AR69" s="4">
        <v>1.29</v>
      </c>
      <c r="AS69" s="4">
        <v>4.3</v>
      </c>
      <c r="AU69" s="1" t="s">
        <v>301</v>
      </c>
      <c r="AV69" s="1" t="s">
        <v>297</v>
      </c>
      <c r="AW69" s="1" t="s">
        <v>11</v>
      </c>
      <c r="AX69" s="1">
        <f>SUM(D65:D69)</f>
        <v>141.54</v>
      </c>
      <c r="AY69" s="1">
        <f t="shared" ref="AY69:AY75" si="16">D69</f>
        <v>27.62</v>
      </c>
      <c r="AZ69" s="1">
        <f>IF(AW69="untrained",0,SUM(J66:J69))</f>
        <v>0</v>
      </c>
      <c r="BA69" s="1">
        <f t="shared" ref="BA69:BA75" si="17">IF(AW69="untrained",0,J69)</f>
        <v>0</v>
      </c>
      <c r="BB69" s="1">
        <f>SUM(E66:E69)</f>
        <v>114</v>
      </c>
      <c r="BC69" s="1">
        <f>F69</f>
        <v>5.61</v>
      </c>
      <c r="BD69" s="1">
        <f>R69</f>
        <v>20.75</v>
      </c>
      <c r="BE69" s="2">
        <v>-15.370000000000001</v>
      </c>
      <c r="BF69" s="2">
        <v>128.89773</v>
      </c>
      <c r="BG69" s="2">
        <v>8.6835599999999999</v>
      </c>
    </row>
    <row r="71" spans="1:59">
      <c r="A71" t="s">
        <v>283</v>
      </c>
      <c r="B71">
        <v>0</v>
      </c>
      <c r="C71">
        <v>600</v>
      </c>
      <c r="D71" s="4">
        <v>23.01</v>
      </c>
      <c r="E71" s="4">
        <v>16</v>
      </c>
      <c r="F71" s="4">
        <v>10.94</v>
      </c>
      <c r="G71" s="4">
        <v>0.7</v>
      </c>
      <c r="H71" s="4">
        <v>11.91</v>
      </c>
      <c r="I71" s="4">
        <v>0.7</v>
      </c>
      <c r="J71" s="4">
        <v>26</v>
      </c>
      <c r="K71" s="4">
        <v>10.94</v>
      </c>
      <c r="L71" s="4">
        <v>0.7</v>
      </c>
      <c r="M71" s="4">
        <v>3.84</v>
      </c>
      <c r="N71" s="4">
        <v>2.83</v>
      </c>
      <c r="O71" s="4">
        <v>0.501</v>
      </c>
      <c r="P71" s="4">
        <v>139</v>
      </c>
      <c r="Q71" s="4">
        <v>6.77</v>
      </c>
      <c r="R71" s="4">
        <v>18.149999999999999</v>
      </c>
      <c r="S71" s="4">
        <v>1.4</v>
      </c>
      <c r="T71" s="4">
        <v>14.43</v>
      </c>
      <c r="U71" s="4">
        <v>45.036999999999999</v>
      </c>
      <c r="V71" s="4">
        <v>0.1153</v>
      </c>
      <c r="W71" s="4">
        <v>0.15559999999999999</v>
      </c>
      <c r="X71" s="4">
        <v>0.2787</v>
      </c>
      <c r="Y71" s="4">
        <v>0.45040000000000002</v>
      </c>
      <c r="Z71" s="4">
        <v>0.35</v>
      </c>
      <c r="AA71" s="4">
        <v>239.12</v>
      </c>
      <c r="AB71" s="4">
        <v>202.22</v>
      </c>
      <c r="AC71" s="4">
        <v>117.5</v>
      </c>
      <c r="AD71" s="4">
        <v>7.4000000000000003E-3</v>
      </c>
      <c r="AE71" s="4">
        <v>30</v>
      </c>
      <c r="AF71" s="4">
        <v>300</v>
      </c>
      <c r="AG71" s="4">
        <v>210</v>
      </c>
      <c r="AH71" s="4">
        <v>6.0699999999999997E-2</v>
      </c>
      <c r="AI71" s="4">
        <v>250</v>
      </c>
      <c r="AJ71" s="4">
        <v>200</v>
      </c>
      <c r="AK71" s="4">
        <v>320</v>
      </c>
      <c r="AL71" s="4">
        <v>5.8700000000000002E-2</v>
      </c>
      <c r="AM71" s="4">
        <v>17</v>
      </c>
      <c r="AN71" s="4">
        <v>0.3206</v>
      </c>
      <c r="AO71" s="4">
        <v>13.5</v>
      </c>
      <c r="AP71" s="4">
        <v>12.14</v>
      </c>
      <c r="AQ71" s="4">
        <v>20.11</v>
      </c>
      <c r="AR71" s="4">
        <v>0.93</v>
      </c>
      <c r="AS71" s="4">
        <v>3.47</v>
      </c>
    </row>
    <row r="72" spans="1:59">
      <c r="A72" t="s">
        <v>285</v>
      </c>
      <c r="B72">
        <v>0</v>
      </c>
      <c r="C72">
        <v>600</v>
      </c>
      <c r="D72" s="4">
        <v>17.239999999999998</v>
      </c>
      <c r="E72" s="4">
        <v>8</v>
      </c>
      <c r="F72" s="4">
        <v>9.07</v>
      </c>
      <c r="G72" s="4">
        <v>0.24</v>
      </c>
      <c r="H72" s="4">
        <v>3.02</v>
      </c>
      <c r="I72" s="4">
        <v>0.46</v>
      </c>
      <c r="J72" s="4">
        <v>9</v>
      </c>
      <c r="K72" s="4">
        <v>9.07</v>
      </c>
      <c r="L72" s="4">
        <v>0.24</v>
      </c>
      <c r="M72" s="4">
        <v>2.87</v>
      </c>
      <c r="N72" s="4">
        <v>2.2000000000000002</v>
      </c>
      <c r="O72" s="4">
        <v>0.51859999999999995</v>
      </c>
      <c r="P72" s="4">
        <v>168</v>
      </c>
      <c r="Q72" s="4">
        <v>4.6399999999999997</v>
      </c>
      <c r="R72" s="4">
        <v>70.89</v>
      </c>
      <c r="S72" s="4">
        <v>2.06</v>
      </c>
      <c r="T72" s="4">
        <v>4.54</v>
      </c>
      <c r="U72" s="4">
        <v>11.009</v>
      </c>
      <c r="V72" s="4">
        <v>2.9499999999999998E-2</v>
      </c>
      <c r="W72" s="4">
        <v>0.27100000000000002</v>
      </c>
      <c r="X72" s="4">
        <v>0.36499999999999999</v>
      </c>
      <c r="Y72" s="4">
        <v>0.33460000000000001</v>
      </c>
      <c r="Z72" s="4">
        <v>0.41</v>
      </c>
      <c r="AA72" s="4">
        <v>184.68</v>
      </c>
      <c r="AB72" s="4">
        <v>232.52</v>
      </c>
      <c r="AC72" s="4">
        <v>81</v>
      </c>
      <c r="AD72" s="4">
        <v>8.9999999999999998E-4</v>
      </c>
      <c r="AE72" s="4">
        <v>340</v>
      </c>
      <c r="AF72" s="4">
        <v>240</v>
      </c>
      <c r="AG72" s="4">
        <v>140</v>
      </c>
      <c r="AH72" s="4">
        <v>6.8500000000000005E-2</v>
      </c>
      <c r="AI72" s="4">
        <v>240</v>
      </c>
      <c r="AJ72" s="4">
        <v>150</v>
      </c>
      <c r="AK72" s="4">
        <v>280</v>
      </c>
      <c r="AL72" s="4">
        <v>8.8000000000000005E-3</v>
      </c>
      <c r="AM72" s="4">
        <v>18.5</v>
      </c>
      <c r="AN72" s="4">
        <v>0.40910000000000002</v>
      </c>
      <c r="AO72" s="4">
        <v>15.4</v>
      </c>
      <c r="AP72" s="4">
        <v>13.46</v>
      </c>
      <c r="AQ72" s="4">
        <v>18.93</v>
      </c>
      <c r="AR72" s="4">
        <v>1.19</v>
      </c>
      <c r="AS72" s="4">
        <v>3.9</v>
      </c>
    </row>
    <row r="73" spans="1:59">
      <c r="A73" t="s">
        <v>286</v>
      </c>
      <c r="B73">
        <v>0</v>
      </c>
      <c r="C73">
        <v>600</v>
      </c>
      <c r="D73" s="4">
        <v>16.77</v>
      </c>
      <c r="E73" s="4">
        <v>12</v>
      </c>
      <c r="F73" s="4">
        <v>1.77</v>
      </c>
      <c r="G73" s="4">
        <v>0</v>
      </c>
      <c r="H73" s="4">
        <v>1.82</v>
      </c>
      <c r="I73" s="4">
        <v>0.72</v>
      </c>
      <c r="J73" s="4">
        <v>12</v>
      </c>
      <c r="K73" s="4">
        <v>1.77</v>
      </c>
      <c r="L73" s="4">
        <v>0</v>
      </c>
      <c r="M73" s="4">
        <v>2.8</v>
      </c>
      <c r="N73" s="4">
        <v>2.2999999999999998</v>
      </c>
      <c r="O73" s="4">
        <v>0.58169999999999999</v>
      </c>
      <c r="P73" s="4">
        <v>364</v>
      </c>
      <c r="Q73" s="4">
        <v>0.72</v>
      </c>
      <c r="R73" s="4">
        <v>33.83</v>
      </c>
      <c r="S73" s="4">
        <v>0.42</v>
      </c>
      <c r="T73" s="4">
        <v>1.05</v>
      </c>
      <c r="U73" s="4">
        <v>12.98</v>
      </c>
      <c r="V73" s="4">
        <v>3.39E-2</v>
      </c>
      <c r="W73" s="4">
        <v>0.34710000000000002</v>
      </c>
      <c r="X73" s="4">
        <v>0.50029999999999997</v>
      </c>
      <c r="Y73" s="4">
        <v>0.1187</v>
      </c>
      <c r="Z73" s="4">
        <v>0.46</v>
      </c>
      <c r="AA73" s="4">
        <v>161.68</v>
      </c>
      <c r="AB73" s="4">
        <v>241.02</v>
      </c>
      <c r="AC73" s="4">
        <v>67.010000000000005</v>
      </c>
      <c r="AD73" s="4">
        <v>0</v>
      </c>
      <c r="AE73" s="4">
        <v>350</v>
      </c>
      <c r="AF73" s="4">
        <v>240</v>
      </c>
      <c r="AG73" s="4">
        <v>160</v>
      </c>
      <c r="AH73" s="4">
        <v>7.6300000000000007E-2</v>
      </c>
      <c r="AI73" s="4">
        <v>200</v>
      </c>
      <c r="AJ73" s="4">
        <v>140</v>
      </c>
      <c r="AK73" s="4">
        <v>250</v>
      </c>
      <c r="AL73" s="4">
        <v>5.1999999999999998E-3</v>
      </c>
      <c r="AM73" s="4">
        <v>11.4</v>
      </c>
      <c r="AN73" s="4">
        <v>0.432</v>
      </c>
      <c r="AO73" s="4">
        <v>17</v>
      </c>
      <c r="AP73" s="4">
        <v>15.23</v>
      </c>
      <c r="AQ73" s="4">
        <v>21.78</v>
      </c>
      <c r="AR73" s="4">
        <v>2.64</v>
      </c>
      <c r="AS73" s="4">
        <v>9.26</v>
      </c>
    </row>
    <row r="74" spans="1:59">
      <c r="A74" t="s">
        <v>191</v>
      </c>
      <c r="B74">
        <v>0</v>
      </c>
      <c r="C74">
        <v>600</v>
      </c>
      <c r="D74" s="4">
        <v>18.21</v>
      </c>
      <c r="E74" s="4">
        <v>3</v>
      </c>
      <c r="F74" s="4">
        <v>14.15</v>
      </c>
      <c r="G74" s="4">
        <v>0.09</v>
      </c>
      <c r="H74" s="4">
        <v>0.74</v>
      </c>
      <c r="I74" s="4">
        <v>0.16</v>
      </c>
      <c r="J74" s="4">
        <v>4</v>
      </c>
      <c r="K74" s="4">
        <v>14.15</v>
      </c>
      <c r="L74" s="4">
        <v>0.09</v>
      </c>
      <c r="M74" s="4">
        <v>3.03</v>
      </c>
      <c r="N74" s="4">
        <v>2.39</v>
      </c>
      <c r="O74" s="4">
        <v>0.58819999999999995</v>
      </c>
      <c r="P74" s="4">
        <v>505</v>
      </c>
      <c r="Q74" s="4">
        <v>1.31</v>
      </c>
      <c r="R74" s="4">
        <v>53.85</v>
      </c>
      <c r="S74" s="4">
        <v>1.66</v>
      </c>
      <c r="T74" s="4">
        <v>2.85</v>
      </c>
      <c r="U74" s="4">
        <v>5.2370000000000001</v>
      </c>
      <c r="V74" s="4">
        <v>1.2500000000000001E-2</v>
      </c>
      <c r="W74" s="4">
        <v>0.2135</v>
      </c>
      <c r="X74" s="4">
        <v>0.59219999999999995</v>
      </c>
      <c r="Y74" s="4">
        <v>0.18179999999999999</v>
      </c>
      <c r="Z74" s="4">
        <v>0.59</v>
      </c>
      <c r="AA74" s="4">
        <v>176.35</v>
      </c>
      <c r="AB74" s="4">
        <v>252.09</v>
      </c>
      <c r="AC74" s="4">
        <v>59.36</v>
      </c>
      <c r="AD74" s="4">
        <v>0</v>
      </c>
      <c r="AE74" s="4">
        <v>310</v>
      </c>
      <c r="AF74" s="4">
        <v>210</v>
      </c>
      <c r="AG74" s="4">
        <v>150</v>
      </c>
      <c r="AH74" s="4">
        <v>7.8E-2</v>
      </c>
      <c r="AI74" s="4">
        <v>190</v>
      </c>
      <c r="AJ74" s="4">
        <v>140</v>
      </c>
      <c r="AK74" s="4">
        <v>230</v>
      </c>
      <c r="AL74" s="4">
        <v>2.0000000000000001E-4</v>
      </c>
      <c r="AM74" s="4">
        <v>8.6999999999999993</v>
      </c>
      <c r="AN74" s="4">
        <v>0.62719999999999998</v>
      </c>
      <c r="AO74" s="4">
        <v>17</v>
      </c>
      <c r="AP74" s="4">
        <v>16.670000000000002</v>
      </c>
      <c r="AQ74" s="4">
        <v>13.09</v>
      </c>
      <c r="AR74" s="4">
        <v>4.8600000000000003</v>
      </c>
      <c r="AS74" s="4">
        <v>28.92</v>
      </c>
    </row>
    <row r="75" spans="1:59">
      <c r="A75" t="s">
        <v>284</v>
      </c>
      <c r="B75">
        <v>0</v>
      </c>
      <c r="C75">
        <v>600</v>
      </c>
      <c r="D75" s="4">
        <v>19.28</v>
      </c>
      <c r="E75" s="4">
        <v>11</v>
      </c>
      <c r="F75" s="4">
        <v>96.32</v>
      </c>
      <c r="G75" s="4">
        <v>2.66</v>
      </c>
      <c r="H75" s="4">
        <v>2.7</v>
      </c>
      <c r="I75" s="4">
        <v>0.56999999999999995</v>
      </c>
      <c r="J75" s="4">
        <v>19</v>
      </c>
      <c r="K75" s="4">
        <v>96.32</v>
      </c>
      <c r="L75" s="4">
        <v>2.66</v>
      </c>
      <c r="M75" s="4">
        <v>3.21</v>
      </c>
      <c r="N75" s="4">
        <v>2.4300000000000002</v>
      </c>
      <c r="O75" s="4">
        <v>0.50270000000000004</v>
      </c>
      <c r="P75" s="4">
        <v>155</v>
      </c>
      <c r="Q75" s="4">
        <v>4.34</v>
      </c>
      <c r="R75" s="4">
        <v>178.42</v>
      </c>
      <c r="S75" s="4">
        <v>5.22</v>
      </c>
      <c r="T75" s="4">
        <v>3.26</v>
      </c>
      <c r="U75" s="4">
        <v>35.399000000000001</v>
      </c>
      <c r="V75" s="4">
        <v>9.0200000000000002E-2</v>
      </c>
      <c r="W75" s="4">
        <v>0.15079999999999999</v>
      </c>
      <c r="X75" s="4">
        <v>0.21440000000000001</v>
      </c>
      <c r="Y75" s="4">
        <v>0.54459999999999997</v>
      </c>
      <c r="Z75" s="4">
        <v>0.41</v>
      </c>
      <c r="AA75" s="4">
        <v>256.2</v>
      </c>
      <c r="AB75" s="4">
        <v>185.39</v>
      </c>
      <c r="AC75" s="4">
        <v>129.6</v>
      </c>
      <c r="AD75" s="4">
        <v>2.5000000000000001E-3</v>
      </c>
      <c r="AE75" s="4">
        <v>350</v>
      </c>
      <c r="AF75" s="4">
        <v>320</v>
      </c>
      <c r="AG75" s="4">
        <v>250</v>
      </c>
      <c r="AH75" s="4">
        <v>7.0199999999999999E-2</v>
      </c>
      <c r="AI75" s="4">
        <v>280</v>
      </c>
      <c r="AJ75" s="4">
        <v>230</v>
      </c>
      <c r="AK75" s="4">
        <v>330</v>
      </c>
      <c r="AL75" s="4">
        <v>5.1000000000000004E-3</v>
      </c>
      <c r="AM75" s="4">
        <v>11.4</v>
      </c>
      <c r="AN75" s="4">
        <v>0.59030000000000005</v>
      </c>
      <c r="AO75" s="4">
        <v>17</v>
      </c>
      <c r="AP75" s="4">
        <v>16.32</v>
      </c>
      <c r="AQ75" s="4">
        <v>5.61</v>
      </c>
      <c r="AR75" s="4">
        <v>1.04</v>
      </c>
      <c r="AS75" s="4">
        <v>5.97</v>
      </c>
      <c r="AU75" s="1" t="s">
        <v>302</v>
      </c>
      <c r="AV75" s="1" t="s">
        <v>303</v>
      </c>
      <c r="AW75" s="1" t="s">
        <v>14</v>
      </c>
      <c r="AX75" s="1">
        <f>SUM(D71:D75)</f>
        <v>94.509999999999991</v>
      </c>
      <c r="AY75" s="1">
        <f t="shared" ref="AY75" si="18">D75</f>
        <v>19.28</v>
      </c>
      <c r="AZ75" s="1">
        <f>IF(AW75="untrained",0,SUM(J72:J75))</f>
        <v>44</v>
      </c>
      <c r="BA75" s="1">
        <f t="shared" ref="BA75" si="19">IF(AW75="untrained",0,J75)</f>
        <v>19</v>
      </c>
      <c r="BB75" s="1">
        <f>SUM(E72:E75)</f>
        <v>34</v>
      </c>
      <c r="BC75" s="1">
        <f>F75</f>
        <v>96.32</v>
      </c>
      <c r="BD75" s="1">
        <f>R75</f>
        <v>178.42</v>
      </c>
      <c r="BE75" s="2">
        <v>-8.77</v>
      </c>
      <c r="BF75" s="2">
        <v>127.91871999999999</v>
      </c>
      <c r="BG75" s="2">
        <v>5.5650300000000001</v>
      </c>
    </row>
    <row r="77" spans="1:59">
      <c r="AU77" s="1" t="s">
        <v>304</v>
      </c>
      <c r="AV77" s="1" t="s">
        <v>19</v>
      </c>
      <c r="AW77" s="1" t="s">
        <v>309</v>
      </c>
      <c r="BE77" s="1">
        <v>-5.59</v>
      </c>
      <c r="BF77" s="1">
        <v>146.91876999999999</v>
      </c>
      <c r="BG77" s="1">
        <v>13.63313</v>
      </c>
    </row>
    <row r="78" spans="1:59">
      <c r="AU78" s="1" t="s">
        <v>305</v>
      </c>
      <c r="AV78" s="1" t="s">
        <v>20</v>
      </c>
      <c r="AW78" s="1" t="s">
        <v>309</v>
      </c>
      <c r="BE78" s="1">
        <v>-5.21</v>
      </c>
      <c r="BF78" s="1">
        <v>167.57899</v>
      </c>
      <c r="BG78" s="1">
        <v>9.7540999999999993</v>
      </c>
    </row>
    <row r="79" spans="1:59">
      <c r="AU79" s="1" t="s">
        <v>306</v>
      </c>
      <c r="AV79" s="1" t="s">
        <v>21</v>
      </c>
      <c r="AW79" s="1" t="s">
        <v>309</v>
      </c>
      <c r="BE79" s="1">
        <v>-6.94</v>
      </c>
      <c r="BF79" s="1">
        <v>138.51541</v>
      </c>
      <c r="BG79" s="1">
        <v>10.86905</v>
      </c>
    </row>
    <row r="80" spans="1:59">
      <c r="AU80" s="1" t="s">
        <v>307</v>
      </c>
      <c r="AV80" s="1" t="s">
        <v>21</v>
      </c>
      <c r="AW80" s="1" t="s">
        <v>309</v>
      </c>
      <c r="BE80" s="1">
        <v>-5.28</v>
      </c>
      <c r="BF80" s="1">
        <v>135.26266000000001</v>
      </c>
      <c r="BG80" s="1">
        <v>12.719580000000001</v>
      </c>
    </row>
    <row r="81" spans="47:59">
      <c r="AU81" s="1" t="s">
        <v>308</v>
      </c>
      <c r="AV81" s="1" t="s">
        <v>21</v>
      </c>
      <c r="AW81" s="1" t="s">
        <v>309</v>
      </c>
      <c r="BE81" s="1">
        <v>-5.35</v>
      </c>
      <c r="BF81" s="1">
        <v>158.07111</v>
      </c>
      <c r="BG81" s="1">
        <v>8.6516500000000001</v>
      </c>
    </row>
  </sheetData>
  <sheetCalcPr fullCalcOnLoad="1"/>
  <phoneticPr fontId="19" type="noConversion"/>
  <pageMargins left="0.7" right="0.7" top="0.75" bottom="0.75" header="0.3" footer="0.3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J117"/>
  <sheetViews>
    <sheetView tabSelected="1" view="pageLayout" workbookViewId="0">
      <pane xSplit="17160" topLeftCell="L1" activePane="topRight"/>
      <selection activeCell="B27" sqref="A27:XFD27"/>
      <selection pane="topRight" activeCell="S1" sqref="A1:S1048576"/>
    </sheetView>
  </sheetViews>
  <sheetFormatPr baseColWidth="10" defaultRowHeight="14"/>
  <cols>
    <col min="1" max="1" width="10.83203125" style="4"/>
    <col min="2" max="2" width="25.5" style="4" customWidth="1"/>
    <col min="3" max="4" width="10.83203125" style="4"/>
    <col min="5" max="5" width="10.83203125" style="5"/>
    <col min="6" max="6" width="10.83203125" style="4"/>
    <col min="7" max="7" width="10.83203125" style="5"/>
    <col min="8" max="18" width="10.83203125" style="4"/>
    <col min="19" max="19" width="10.83203125" style="5"/>
    <col min="48" max="50" width="8.83203125" style="1" customWidth="1"/>
    <col min="51" max="52" width="14.6640625" style="1" customWidth="1"/>
    <col min="53" max="54" width="15.6640625" style="1" customWidth="1"/>
    <col min="55" max="55" width="10.83203125" style="1"/>
    <col min="56" max="56" width="8.83203125" style="1" customWidth="1"/>
    <col min="57" max="57" width="15.6640625" style="1" customWidth="1"/>
    <col min="58" max="58" width="8.83203125" style="1" customWidth="1"/>
    <col min="59" max="59" width="15.6640625" style="1" customWidth="1"/>
    <col min="60" max="60" width="8.83203125" style="1" customWidth="1"/>
  </cols>
  <sheetData>
    <row r="1" spans="1:62">
      <c r="B1" s="4" t="s">
        <v>287</v>
      </c>
      <c r="C1" s="4" t="s">
        <v>288</v>
      </c>
      <c r="D1" s="4" t="s">
        <v>289</v>
      </c>
      <c r="E1" s="4" t="s">
        <v>289</v>
      </c>
      <c r="F1" s="4" t="s">
        <v>290</v>
      </c>
      <c r="G1" s="4" t="s">
        <v>291</v>
      </c>
      <c r="H1" s="4" t="s">
        <v>292</v>
      </c>
      <c r="I1" s="4" t="s">
        <v>293</v>
      </c>
      <c r="J1" s="4" t="s">
        <v>294</v>
      </c>
      <c r="K1" s="4" t="s">
        <v>295</v>
      </c>
      <c r="L1" s="4" t="s">
        <v>291</v>
      </c>
      <c r="M1" s="4" t="s">
        <v>292</v>
      </c>
      <c r="N1" s="4" t="s">
        <v>293</v>
      </c>
      <c r="O1" s="4" t="s">
        <v>296</v>
      </c>
      <c r="P1" s="4" t="s">
        <v>162</v>
      </c>
      <c r="Q1" s="4" t="s">
        <v>163</v>
      </c>
      <c r="R1" s="4" t="s">
        <v>163</v>
      </c>
      <c r="S1" s="4" t="s">
        <v>291</v>
      </c>
      <c r="T1" t="s">
        <v>292</v>
      </c>
      <c r="U1" t="s">
        <v>293</v>
      </c>
      <c r="V1" t="s">
        <v>164</v>
      </c>
      <c r="W1" t="s">
        <v>165</v>
      </c>
      <c r="X1" t="s">
        <v>165</v>
      </c>
      <c r="Y1" t="s">
        <v>165</v>
      </c>
      <c r="Z1" t="s">
        <v>165</v>
      </c>
      <c r="AA1" t="s">
        <v>166</v>
      </c>
      <c r="AB1" t="s">
        <v>166</v>
      </c>
      <c r="AC1" t="s">
        <v>167</v>
      </c>
      <c r="AD1" t="s">
        <v>167</v>
      </c>
      <c r="AE1" t="s">
        <v>167</v>
      </c>
      <c r="AF1" t="s">
        <v>167</v>
      </c>
      <c r="AG1" t="s">
        <v>168</v>
      </c>
      <c r="AH1" t="s">
        <v>168</v>
      </c>
      <c r="AI1" t="s">
        <v>167</v>
      </c>
      <c r="AJ1" t="s">
        <v>167</v>
      </c>
      <c r="AK1" t="s">
        <v>169</v>
      </c>
      <c r="AL1" t="s">
        <v>169</v>
      </c>
      <c r="AM1" t="s">
        <v>170</v>
      </c>
      <c r="AN1" t="s">
        <v>170</v>
      </c>
      <c r="AO1" t="s">
        <v>170</v>
      </c>
      <c r="AP1" t="s">
        <v>170</v>
      </c>
      <c r="AQ1" t="s">
        <v>170</v>
      </c>
      <c r="AR1" t="s">
        <v>170</v>
      </c>
      <c r="AS1" t="s">
        <v>170</v>
      </c>
      <c r="AT1" t="s">
        <v>170</v>
      </c>
      <c r="AU1" t="s">
        <v>171</v>
      </c>
      <c r="AV1" s="1" t="s">
        <v>85</v>
      </c>
      <c r="AW1" s="1" t="s">
        <v>86</v>
      </c>
      <c r="AX1" s="1" t="s">
        <v>87</v>
      </c>
      <c r="AY1" s="1" t="s">
        <v>88</v>
      </c>
      <c r="AZ1" s="1" t="s">
        <v>89</v>
      </c>
      <c r="BA1" s="1" t="s">
        <v>90</v>
      </c>
      <c r="BB1" s="1" t="s">
        <v>90</v>
      </c>
      <c r="BC1" s="1" t="s">
        <v>91</v>
      </c>
      <c r="BD1" s="1" t="s">
        <v>92</v>
      </c>
      <c r="BE1" s="1" t="s">
        <v>92</v>
      </c>
      <c r="BF1" s="1" t="s">
        <v>30</v>
      </c>
      <c r="BG1" s="1" t="s">
        <v>0</v>
      </c>
      <c r="BI1" t="s">
        <v>32</v>
      </c>
      <c r="BJ1" t="s">
        <v>33</v>
      </c>
    </row>
    <row r="2" spans="1:62">
      <c r="B2" s="4" t="s">
        <v>172</v>
      </c>
      <c r="C2" s="4" t="s">
        <v>173</v>
      </c>
      <c r="D2" s="4" t="s">
        <v>174</v>
      </c>
      <c r="E2" s="4" t="s">
        <v>175</v>
      </c>
      <c r="F2" s="4" t="s">
        <v>176</v>
      </c>
      <c r="G2" s="4" t="s">
        <v>177</v>
      </c>
      <c r="H2" s="4" t="s">
        <v>177</v>
      </c>
      <c r="I2" s="4" t="s">
        <v>177</v>
      </c>
      <c r="J2" s="4" t="s">
        <v>178</v>
      </c>
      <c r="K2" s="4" t="s">
        <v>179</v>
      </c>
      <c r="L2" s="4" t="s">
        <v>177</v>
      </c>
      <c r="M2" s="4" t="s">
        <v>177</v>
      </c>
      <c r="N2" s="4" t="s">
        <v>173</v>
      </c>
      <c r="O2" s="4" t="s">
        <v>293</v>
      </c>
      <c r="P2" s="4" t="s">
        <v>180</v>
      </c>
      <c r="Q2" s="4" t="s">
        <v>181</v>
      </c>
      <c r="R2" s="4" t="s">
        <v>182</v>
      </c>
      <c r="S2" s="4" t="s">
        <v>183</v>
      </c>
      <c r="T2" t="s">
        <v>183</v>
      </c>
      <c r="U2" t="s">
        <v>183</v>
      </c>
      <c r="V2" t="s">
        <v>184</v>
      </c>
      <c r="W2" t="s">
        <v>184</v>
      </c>
      <c r="X2" t="s">
        <v>185</v>
      </c>
      <c r="Y2" t="s">
        <v>186</v>
      </c>
      <c r="Z2" t="s">
        <v>187</v>
      </c>
      <c r="AA2" t="s">
        <v>188</v>
      </c>
      <c r="AB2" t="s">
        <v>189</v>
      </c>
      <c r="AC2" t="s">
        <v>190</v>
      </c>
      <c r="AD2" t="s">
        <v>310</v>
      </c>
      <c r="AE2" t="s">
        <v>311</v>
      </c>
      <c r="AF2" t="s">
        <v>312</v>
      </c>
      <c r="AG2" t="s">
        <v>313</v>
      </c>
      <c r="AH2" t="s">
        <v>313</v>
      </c>
      <c r="AI2" t="s">
        <v>314</v>
      </c>
      <c r="AJ2" t="s">
        <v>315</v>
      </c>
      <c r="AK2" t="s">
        <v>313</v>
      </c>
      <c r="AL2" t="s">
        <v>313</v>
      </c>
      <c r="AM2" t="s">
        <v>316</v>
      </c>
      <c r="AN2" t="s">
        <v>317</v>
      </c>
      <c r="AO2" t="s">
        <v>314</v>
      </c>
      <c r="AP2" t="s">
        <v>315</v>
      </c>
      <c r="AQ2" t="s">
        <v>190</v>
      </c>
      <c r="AR2" t="s">
        <v>310</v>
      </c>
      <c r="AS2" t="s">
        <v>318</v>
      </c>
      <c r="AT2" t="s">
        <v>319</v>
      </c>
      <c r="AU2" t="s">
        <v>320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F2" s="1" t="s">
        <v>31</v>
      </c>
      <c r="BG2" s="1" t="s">
        <v>9</v>
      </c>
      <c r="BH2" s="1" t="s">
        <v>10</v>
      </c>
    </row>
    <row r="3" spans="1:62">
      <c r="B3" s="4" t="s">
        <v>172</v>
      </c>
      <c r="C3" s="4" t="s">
        <v>173</v>
      </c>
      <c r="D3" s="4" t="s">
        <v>173</v>
      </c>
      <c r="E3" s="4" t="s">
        <v>173</v>
      </c>
      <c r="F3" s="4" t="s">
        <v>321</v>
      </c>
      <c r="G3" s="4" t="s">
        <v>294</v>
      </c>
      <c r="H3" s="4" t="s">
        <v>294</v>
      </c>
      <c r="I3" s="4" t="s">
        <v>176</v>
      </c>
      <c r="J3" s="4" t="s">
        <v>322</v>
      </c>
      <c r="K3" s="4" t="s">
        <v>173</v>
      </c>
      <c r="L3" s="4" t="s">
        <v>323</v>
      </c>
      <c r="M3" s="4" t="s">
        <v>323</v>
      </c>
      <c r="N3" s="4" t="s">
        <v>173</v>
      </c>
      <c r="O3" s="4" t="s">
        <v>173</v>
      </c>
      <c r="P3" s="4" t="s">
        <v>321</v>
      </c>
      <c r="Q3" s="4" t="s">
        <v>324</v>
      </c>
      <c r="R3" s="4" t="s">
        <v>324</v>
      </c>
      <c r="S3" s="4" t="s">
        <v>294</v>
      </c>
      <c r="T3" t="s">
        <v>294</v>
      </c>
      <c r="U3" t="s">
        <v>294</v>
      </c>
      <c r="V3" t="s">
        <v>173</v>
      </c>
      <c r="W3" t="s">
        <v>173</v>
      </c>
      <c r="X3" t="s">
        <v>173</v>
      </c>
      <c r="Y3" t="s">
        <v>173</v>
      </c>
      <c r="Z3" t="s">
        <v>173</v>
      </c>
      <c r="AA3" t="s">
        <v>173</v>
      </c>
      <c r="AB3" t="s">
        <v>173</v>
      </c>
      <c r="AC3" t="s">
        <v>325</v>
      </c>
      <c r="AD3" t="s">
        <v>325</v>
      </c>
      <c r="AE3" t="s">
        <v>325</v>
      </c>
      <c r="AF3" t="s">
        <v>173</v>
      </c>
      <c r="AG3" t="s">
        <v>326</v>
      </c>
      <c r="AH3" t="s">
        <v>327</v>
      </c>
      <c r="AI3" t="s">
        <v>325</v>
      </c>
      <c r="AJ3" t="s">
        <v>173</v>
      </c>
      <c r="AK3" t="s">
        <v>326</v>
      </c>
      <c r="AL3" t="s">
        <v>327</v>
      </c>
      <c r="AM3" t="s">
        <v>325</v>
      </c>
      <c r="AN3" t="s">
        <v>173</v>
      </c>
      <c r="AO3" t="s">
        <v>325</v>
      </c>
      <c r="AP3" t="s">
        <v>173</v>
      </c>
      <c r="AQ3" t="s">
        <v>173</v>
      </c>
      <c r="AR3" t="s">
        <v>173</v>
      </c>
      <c r="AS3" t="s">
        <v>173</v>
      </c>
      <c r="AT3" t="s">
        <v>173</v>
      </c>
      <c r="AU3" t="s">
        <v>173</v>
      </c>
    </row>
    <row r="4" spans="1:62">
      <c r="B4" s="4" t="s">
        <v>172</v>
      </c>
      <c r="C4" s="4" t="s">
        <v>173</v>
      </c>
      <c r="D4" s="4" t="s">
        <v>328</v>
      </c>
      <c r="E4" s="4" t="s">
        <v>329</v>
      </c>
      <c r="F4" s="4" t="s">
        <v>321</v>
      </c>
      <c r="G4" s="4" t="s">
        <v>328</v>
      </c>
      <c r="H4" s="4" t="s">
        <v>329</v>
      </c>
      <c r="I4" s="4" t="s">
        <v>330</v>
      </c>
      <c r="J4" s="4" t="s">
        <v>331</v>
      </c>
      <c r="K4" s="4" t="s">
        <v>173</v>
      </c>
      <c r="L4" s="4" t="s">
        <v>328</v>
      </c>
      <c r="M4" s="4" t="s">
        <v>329</v>
      </c>
      <c r="N4" s="4" t="s">
        <v>330</v>
      </c>
      <c r="O4" s="4" t="s">
        <v>330</v>
      </c>
      <c r="P4" s="4" t="s">
        <v>332</v>
      </c>
      <c r="Q4" s="4" t="s">
        <v>333</v>
      </c>
      <c r="R4" s="4" t="s">
        <v>334</v>
      </c>
      <c r="S4" s="4" t="s">
        <v>328</v>
      </c>
      <c r="T4" t="s">
        <v>329</v>
      </c>
      <c r="U4" t="s">
        <v>330</v>
      </c>
      <c r="V4" t="s">
        <v>328</v>
      </c>
      <c r="W4" t="s">
        <v>173</v>
      </c>
      <c r="X4" t="s">
        <v>173</v>
      </c>
      <c r="Y4" t="s">
        <v>173</v>
      </c>
      <c r="Z4" t="s">
        <v>173</v>
      </c>
      <c r="AA4" t="s">
        <v>335</v>
      </c>
      <c r="AB4" t="s">
        <v>336</v>
      </c>
      <c r="AC4" t="s">
        <v>336</v>
      </c>
      <c r="AD4" t="s">
        <v>336</v>
      </c>
      <c r="AE4" t="s">
        <v>335</v>
      </c>
      <c r="AF4" t="s">
        <v>336</v>
      </c>
      <c r="AG4" t="s">
        <v>336</v>
      </c>
      <c r="AH4" t="s">
        <v>336</v>
      </c>
      <c r="AI4" t="s">
        <v>335</v>
      </c>
      <c r="AJ4" t="s">
        <v>336</v>
      </c>
      <c r="AK4" t="s">
        <v>336</v>
      </c>
      <c r="AL4" t="s">
        <v>336</v>
      </c>
      <c r="AM4" t="s">
        <v>335</v>
      </c>
      <c r="AN4" t="s">
        <v>337</v>
      </c>
      <c r="AO4" t="s">
        <v>335</v>
      </c>
      <c r="AP4" t="s">
        <v>337</v>
      </c>
      <c r="AQ4" t="s">
        <v>337</v>
      </c>
      <c r="AR4" t="s">
        <v>337</v>
      </c>
      <c r="AS4" t="s">
        <v>173</v>
      </c>
      <c r="AT4" t="s">
        <v>173</v>
      </c>
      <c r="AU4" t="s">
        <v>338</v>
      </c>
    </row>
    <row r="5" spans="1:62">
      <c r="A5" s="4" t="s">
        <v>150</v>
      </c>
      <c r="B5" s="4" t="s">
        <v>151</v>
      </c>
      <c r="C5" s="4">
        <v>0</v>
      </c>
      <c r="D5" s="4">
        <v>600</v>
      </c>
      <c r="E5" s="5">
        <v>28.21</v>
      </c>
      <c r="F5" s="4">
        <v>32</v>
      </c>
      <c r="G5" s="5">
        <v>1.5</v>
      </c>
      <c r="H5" s="4">
        <v>0.11</v>
      </c>
      <c r="I5" s="4">
        <v>13.11</v>
      </c>
      <c r="J5" s="4">
        <v>1.1299999999999999</v>
      </c>
      <c r="K5" s="4">
        <v>81</v>
      </c>
      <c r="L5" s="4">
        <v>1.5</v>
      </c>
      <c r="M5" s="4">
        <v>0.11</v>
      </c>
      <c r="N5" s="4">
        <v>4.7</v>
      </c>
      <c r="O5" s="4">
        <v>3.67</v>
      </c>
      <c r="P5" s="4">
        <v>0.624</v>
      </c>
      <c r="Q5" s="4">
        <v>52</v>
      </c>
      <c r="R5" s="4">
        <v>2.15</v>
      </c>
      <c r="S5" s="5">
        <v>21.97</v>
      </c>
      <c r="T5">
        <v>1.22</v>
      </c>
      <c r="U5">
        <v>8.11</v>
      </c>
      <c r="V5">
        <v>152.86500000000001</v>
      </c>
      <c r="W5">
        <v>0.36809999999999998</v>
      </c>
      <c r="X5">
        <v>0.22559999999999999</v>
      </c>
      <c r="Y5">
        <v>0.1051</v>
      </c>
      <c r="Z5">
        <v>0.30120000000000002</v>
      </c>
      <c r="AA5">
        <v>0.25</v>
      </c>
      <c r="AB5">
        <v>339.62</v>
      </c>
      <c r="AC5">
        <v>152.56</v>
      </c>
      <c r="AD5">
        <v>101.95</v>
      </c>
      <c r="AE5">
        <v>8.6999999999999994E-3</v>
      </c>
      <c r="AF5">
        <v>190</v>
      </c>
      <c r="AG5">
        <v>0</v>
      </c>
      <c r="AH5">
        <v>250</v>
      </c>
      <c r="AI5">
        <v>5.4600000000000003E-2</v>
      </c>
      <c r="AJ5">
        <v>330</v>
      </c>
      <c r="AK5">
        <v>250</v>
      </c>
      <c r="AL5">
        <v>30</v>
      </c>
      <c r="AM5">
        <v>1.21E-2</v>
      </c>
      <c r="AN5">
        <v>19.399999999999999</v>
      </c>
      <c r="AO5">
        <v>0.44869999999999999</v>
      </c>
      <c r="AP5">
        <v>16.600000000000001</v>
      </c>
      <c r="AQ5">
        <v>15.7</v>
      </c>
      <c r="AR5">
        <v>14.57</v>
      </c>
      <c r="AS5">
        <v>2.1</v>
      </c>
      <c r="AT5">
        <v>9.2899999999999991</v>
      </c>
    </row>
    <row r="6" spans="1:62">
      <c r="A6" s="4" t="s">
        <v>150</v>
      </c>
      <c r="B6" s="4" t="s">
        <v>152</v>
      </c>
      <c r="C6" s="4">
        <v>0</v>
      </c>
      <c r="D6" s="4">
        <v>600</v>
      </c>
      <c r="E6" s="5">
        <v>17.64</v>
      </c>
      <c r="F6" s="4">
        <v>8</v>
      </c>
      <c r="G6" s="5">
        <v>27.77</v>
      </c>
      <c r="H6" s="4">
        <v>1.19</v>
      </c>
      <c r="I6" s="4">
        <v>9.02</v>
      </c>
      <c r="J6" s="4">
        <v>0.45</v>
      </c>
      <c r="K6" s="4">
        <v>8</v>
      </c>
      <c r="L6" s="4">
        <v>27.77</v>
      </c>
      <c r="M6" s="4">
        <v>1.19</v>
      </c>
      <c r="N6" s="4">
        <v>2.94</v>
      </c>
      <c r="O6" s="4">
        <v>2.9</v>
      </c>
      <c r="P6" s="4">
        <v>0.6925</v>
      </c>
      <c r="Q6" s="4">
        <v>180</v>
      </c>
      <c r="R6" s="4">
        <v>4.7300000000000004</v>
      </c>
      <c r="S6" s="5">
        <v>67.400000000000006</v>
      </c>
      <c r="T6">
        <v>2.15</v>
      </c>
      <c r="U6">
        <v>1.91</v>
      </c>
      <c r="V6">
        <v>6.633</v>
      </c>
      <c r="W6">
        <v>1.6500000000000001E-2</v>
      </c>
      <c r="X6">
        <v>0.2127</v>
      </c>
      <c r="Y6">
        <v>0.50370000000000004</v>
      </c>
      <c r="Z6">
        <v>0.2671</v>
      </c>
      <c r="AA6">
        <v>0.5</v>
      </c>
      <c r="AB6">
        <v>195.41</v>
      </c>
      <c r="AC6">
        <v>248.34</v>
      </c>
      <c r="AD6">
        <v>72.05</v>
      </c>
      <c r="AE6">
        <v>5.9999999999999995E-4</v>
      </c>
      <c r="AF6">
        <v>0</v>
      </c>
      <c r="AG6">
        <v>240</v>
      </c>
      <c r="AH6">
        <v>180</v>
      </c>
      <c r="AI6">
        <v>8.0199999999999994E-2</v>
      </c>
      <c r="AJ6">
        <v>200</v>
      </c>
      <c r="AK6">
        <v>160</v>
      </c>
      <c r="AL6">
        <v>250</v>
      </c>
      <c r="AM6">
        <v>6.0000000000000001E-3</v>
      </c>
      <c r="AN6">
        <v>3.5</v>
      </c>
      <c r="AO6">
        <v>0.47589999999999999</v>
      </c>
      <c r="AP6">
        <v>16.600000000000001</v>
      </c>
      <c r="AQ6">
        <v>16.739999999999998</v>
      </c>
      <c r="AR6">
        <v>11.28</v>
      </c>
      <c r="AS6">
        <v>4.26</v>
      </c>
      <c r="AT6">
        <v>31.51</v>
      </c>
    </row>
    <row r="7" spans="1:62">
      <c r="A7" s="4" t="s">
        <v>150</v>
      </c>
      <c r="B7" s="4" t="s">
        <v>153</v>
      </c>
      <c r="C7" s="4">
        <v>0</v>
      </c>
      <c r="D7" s="4">
        <v>600</v>
      </c>
      <c r="E7" s="5">
        <v>16.86</v>
      </c>
      <c r="F7" s="4">
        <v>3</v>
      </c>
      <c r="G7" s="5">
        <v>32.03</v>
      </c>
      <c r="H7" s="4">
        <v>0.56999999999999995</v>
      </c>
      <c r="I7" s="4">
        <v>1.88</v>
      </c>
      <c r="J7" s="4">
        <v>0.18</v>
      </c>
      <c r="K7" s="4">
        <v>3</v>
      </c>
      <c r="L7" s="4">
        <v>32.03</v>
      </c>
      <c r="M7" s="4">
        <v>0.56999999999999995</v>
      </c>
      <c r="N7" s="4">
        <v>2.81</v>
      </c>
      <c r="O7" s="4">
        <v>2.75</v>
      </c>
      <c r="P7" s="4">
        <v>0.66990000000000005</v>
      </c>
      <c r="Q7" s="4">
        <v>541</v>
      </c>
      <c r="R7" s="4">
        <v>14.98</v>
      </c>
      <c r="S7" s="5">
        <v>53.53</v>
      </c>
      <c r="T7">
        <v>1.22</v>
      </c>
      <c r="U7">
        <v>2.04</v>
      </c>
      <c r="V7">
        <v>2.431</v>
      </c>
      <c r="W7">
        <v>6.6E-3</v>
      </c>
      <c r="X7">
        <v>0.15920000000000001</v>
      </c>
      <c r="Y7">
        <v>0.46729999999999999</v>
      </c>
      <c r="Z7">
        <v>0.36699999999999999</v>
      </c>
      <c r="AA7">
        <v>0.56000000000000005</v>
      </c>
      <c r="AB7">
        <v>204.06</v>
      </c>
      <c r="AC7">
        <v>256.33999999999997</v>
      </c>
      <c r="AD7">
        <v>68.239999999999995</v>
      </c>
      <c r="AE7">
        <v>0</v>
      </c>
      <c r="AF7">
        <v>0</v>
      </c>
      <c r="AG7">
        <v>250</v>
      </c>
      <c r="AH7">
        <v>190</v>
      </c>
      <c r="AI7">
        <v>8.7900000000000006E-2</v>
      </c>
      <c r="AJ7">
        <v>230</v>
      </c>
      <c r="AK7">
        <v>180</v>
      </c>
      <c r="AL7">
        <v>270</v>
      </c>
      <c r="AM7">
        <v>1.2999999999999999E-3</v>
      </c>
      <c r="AN7">
        <v>3.5</v>
      </c>
      <c r="AO7">
        <v>0.51190000000000002</v>
      </c>
      <c r="AP7">
        <v>18</v>
      </c>
      <c r="AQ7">
        <v>17.170000000000002</v>
      </c>
      <c r="AR7">
        <v>8.06</v>
      </c>
      <c r="AS7">
        <v>2.88</v>
      </c>
      <c r="AT7">
        <v>21.98</v>
      </c>
    </row>
    <row r="8" spans="1:62">
      <c r="A8" s="4" t="s">
        <v>150</v>
      </c>
      <c r="B8" s="4" t="s">
        <v>154</v>
      </c>
      <c r="C8" s="4">
        <v>0</v>
      </c>
      <c r="D8" s="4">
        <v>600</v>
      </c>
      <c r="E8" s="5">
        <v>15.53</v>
      </c>
      <c r="F8" s="4">
        <v>2</v>
      </c>
      <c r="G8" s="5">
        <v>22.33</v>
      </c>
      <c r="H8" s="4">
        <v>0.41</v>
      </c>
      <c r="I8" s="4">
        <v>1.56</v>
      </c>
      <c r="J8" s="4">
        <v>0.13</v>
      </c>
      <c r="K8" s="4">
        <v>2</v>
      </c>
      <c r="L8" s="4">
        <v>22.33</v>
      </c>
      <c r="M8" s="4">
        <v>0.41</v>
      </c>
      <c r="N8" s="4">
        <v>2.59</v>
      </c>
      <c r="O8" s="4">
        <v>2.62</v>
      </c>
      <c r="P8" s="4">
        <v>0.65629999999999999</v>
      </c>
      <c r="Q8" s="4">
        <v>560</v>
      </c>
      <c r="R8" s="4">
        <v>0.41</v>
      </c>
      <c r="S8" s="5">
        <v>39.53</v>
      </c>
      <c r="T8">
        <v>0.93</v>
      </c>
      <c r="U8">
        <v>1.69</v>
      </c>
      <c r="V8">
        <v>1.6</v>
      </c>
      <c r="W8">
        <v>4.1000000000000003E-3</v>
      </c>
      <c r="X8">
        <v>0.15509999999999999</v>
      </c>
      <c r="Y8">
        <v>0.56459999999999999</v>
      </c>
      <c r="Z8">
        <v>0.2762</v>
      </c>
      <c r="AA8">
        <v>0.65</v>
      </c>
      <c r="AB8">
        <v>198.65</v>
      </c>
      <c r="AC8">
        <v>274.63</v>
      </c>
      <c r="AD8">
        <v>54.9</v>
      </c>
      <c r="AE8">
        <v>0</v>
      </c>
      <c r="AF8">
        <v>340</v>
      </c>
      <c r="AG8">
        <v>240</v>
      </c>
      <c r="AH8">
        <v>190</v>
      </c>
      <c r="AI8">
        <v>8.4900000000000003E-2</v>
      </c>
      <c r="AJ8">
        <v>220</v>
      </c>
      <c r="AK8">
        <v>170</v>
      </c>
      <c r="AL8">
        <v>250</v>
      </c>
      <c r="AM8">
        <v>1.5E-3</v>
      </c>
      <c r="AN8">
        <v>3.5</v>
      </c>
      <c r="AO8">
        <v>0.48520000000000002</v>
      </c>
      <c r="AP8">
        <v>18</v>
      </c>
      <c r="AQ8">
        <v>17</v>
      </c>
      <c r="AR8">
        <v>9.18</v>
      </c>
      <c r="AS8">
        <v>2.84</v>
      </c>
      <c r="AT8">
        <v>17.079999999999998</v>
      </c>
    </row>
    <row r="9" spans="1:62">
      <c r="A9" s="4" t="s">
        <v>150</v>
      </c>
      <c r="B9" s="4" t="s">
        <v>155</v>
      </c>
      <c r="C9" s="4">
        <v>5.2499999999999998E-2</v>
      </c>
      <c r="D9" s="4">
        <v>600</v>
      </c>
      <c r="E9" s="5">
        <v>20.16</v>
      </c>
      <c r="F9" s="4">
        <v>2</v>
      </c>
      <c r="G9" s="5">
        <v>131.57</v>
      </c>
      <c r="H9" s="4">
        <v>5.71</v>
      </c>
      <c r="I9" s="4">
        <v>8.35</v>
      </c>
      <c r="J9" s="4">
        <v>0.1</v>
      </c>
      <c r="K9" s="4">
        <v>2</v>
      </c>
      <c r="L9" s="4">
        <v>131.57</v>
      </c>
      <c r="M9" s="4">
        <v>5.71</v>
      </c>
      <c r="N9" s="4">
        <v>3.36</v>
      </c>
      <c r="O9" s="4">
        <v>3.17</v>
      </c>
      <c r="P9" s="4">
        <v>0.44769999999999999</v>
      </c>
      <c r="Q9" s="4">
        <v>295</v>
      </c>
      <c r="R9" s="4">
        <v>7.49</v>
      </c>
      <c r="S9" s="5">
        <v>304.8</v>
      </c>
      <c r="T9">
        <v>12.14</v>
      </c>
      <c r="U9">
        <v>10.42</v>
      </c>
      <c r="V9">
        <v>8.734</v>
      </c>
      <c r="W9">
        <v>2.35E-2</v>
      </c>
      <c r="X9">
        <v>3.2199999999999999E-2</v>
      </c>
      <c r="Y9">
        <v>0.55010000000000003</v>
      </c>
      <c r="Z9">
        <v>0.39419999999999999</v>
      </c>
      <c r="AA9">
        <v>0.69</v>
      </c>
      <c r="AB9">
        <v>218.73</v>
      </c>
      <c r="AC9">
        <v>256.39999999999998</v>
      </c>
      <c r="AD9">
        <v>71.37</v>
      </c>
      <c r="AE9">
        <v>5.0000000000000001E-4</v>
      </c>
      <c r="AF9">
        <v>40</v>
      </c>
      <c r="AG9">
        <v>240</v>
      </c>
      <c r="AH9">
        <v>190</v>
      </c>
      <c r="AI9">
        <v>0.111</v>
      </c>
      <c r="AJ9">
        <v>230</v>
      </c>
      <c r="AK9">
        <v>170</v>
      </c>
      <c r="AL9">
        <v>250</v>
      </c>
      <c r="AM9">
        <v>4.5999999999999999E-3</v>
      </c>
      <c r="AN9">
        <v>3.5</v>
      </c>
      <c r="AO9">
        <v>0.4491</v>
      </c>
      <c r="AP9">
        <v>16.600000000000001</v>
      </c>
      <c r="AQ9">
        <v>16.57</v>
      </c>
      <c r="AR9">
        <v>11.74</v>
      </c>
      <c r="AS9">
        <v>2.6</v>
      </c>
      <c r="AT9">
        <v>15.71</v>
      </c>
      <c r="AV9" s="1" t="s">
        <v>156</v>
      </c>
      <c r="AW9" s="1" t="s">
        <v>303</v>
      </c>
      <c r="AX9" s="1" t="str">
        <f>IF(A9="Train","trained","untrained")</f>
        <v>trained</v>
      </c>
      <c r="AY9" s="1">
        <f>SUM(E5:E9)</f>
        <v>98.399999999999991</v>
      </c>
      <c r="AZ9" s="1">
        <f>E9</f>
        <v>20.16</v>
      </c>
      <c r="BA9" s="1">
        <f>IF(AX9="untrained",0,SUM(K6:K9))</f>
        <v>15</v>
      </c>
      <c r="BB9" s="1">
        <f>IF(AX9="untrained",0,K9)</f>
        <v>2</v>
      </c>
      <c r="BC9" s="1">
        <f>SUM(F6:F9)</f>
        <v>15</v>
      </c>
      <c r="BD9" s="1">
        <f>G9</f>
        <v>131.57</v>
      </c>
      <c r="BE9" s="1">
        <f>S9</f>
        <v>304.8</v>
      </c>
      <c r="BF9" s="1">
        <v>12</v>
      </c>
      <c r="BG9" s="3">
        <v>1.3</v>
      </c>
      <c r="BI9">
        <v>0</v>
      </c>
      <c r="BJ9">
        <v>0</v>
      </c>
    </row>
    <row r="10" spans="1:62">
      <c r="BG10" s="3"/>
    </row>
    <row r="11" spans="1:62">
      <c r="A11" s="4" t="s">
        <v>150</v>
      </c>
      <c r="B11" s="4" t="s">
        <v>158</v>
      </c>
      <c r="C11" s="4">
        <v>0</v>
      </c>
      <c r="D11" s="4">
        <v>600</v>
      </c>
      <c r="E11" s="5">
        <v>29.56</v>
      </c>
      <c r="F11" s="4">
        <v>35</v>
      </c>
      <c r="G11" s="5">
        <v>7.23</v>
      </c>
      <c r="H11" s="4">
        <v>0.45</v>
      </c>
      <c r="I11" s="4">
        <v>6.89</v>
      </c>
      <c r="J11" s="4">
        <v>1.18</v>
      </c>
      <c r="K11" s="4">
        <v>59</v>
      </c>
      <c r="L11" s="4">
        <v>7.23</v>
      </c>
      <c r="M11" s="4">
        <v>0.45</v>
      </c>
      <c r="N11" s="4">
        <v>4.93</v>
      </c>
      <c r="O11" s="4">
        <v>3.73</v>
      </c>
      <c r="P11" s="4">
        <v>0.60599999999999998</v>
      </c>
      <c r="Q11" s="4">
        <v>61</v>
      </c>
      <c r="R11" s="4">
        <v>3.83</v>
      </c>
      <c r="S11" s="5">
        <v>18.170000000000002</v>
      </c>
      <c r="T11">
        <v>1.28</v>
      </c>
      <c r="U11">
        <v>9.44</v>
      </c>
      <c r="V11">
        <v>100.93300000000001</v>
      </c>
      <c r="W11">
        <v>0.27089999999999997</v>
      </c>
      <c r="X11">
        <v>0.1915</v>
      </c>
      <c r="Y11">
        <v>0.2737</v>
      </c>
      <c r="Z11">
        <v>0.26390000000000002</v>
      </c>
      <c r="AA11">
        <v>0.09</v>
      </c>
      <c r="AB11">
        <v>261.39999999999998</v>
      </c>
      <c r="AC11">
        <v>187.4</v>
      </c>
      <c r="AD11">
        <v>107.6</v>
      </c>
      <c r="AE11">
        <v>1.4200000000000001E-2</v>
      </c>
      <c r="AF11">
        <v>70</v>
      </c>
      <c r="AG11">
        <v>350</v>
      </c>
      <c r="AH11">
        <v>210</v>
      </c>
      <c r="AI11">
        <v>4.6800000000000001E-2</v>
      </c>
      <c r="AJ11">
        <v>220</v>
      </c>
      <c r="AK11">
        <v>130</v>
      </c>
      <c r="AL11">
        <v>310</v>
      </c>
      <c r="AM11">
        <v>1.5E-3</v>
      </c>
      <c r="AN11">
        <v>19.399999999999999</v>
      </c>
      <c r="AO11">
        <v>0.3261</v>
      </c>
      <c r="AP11">
        <v>15</v>
      </c>
      <c r="AQ11">
        <v>14</v>
      </c>
      <c r="AR11">
        <v>21.68</v>
      </c>
      <c r="AS11">
        <v>1.67</v>
      </c>
      <c r="AT11">
        <v>5.57</v>
      </c>
      <c r="BG11" s="3"/>
    </row>
    <row r="12" spans="1:62">
      <c r="A12" s="4" t="s">
        <v>150</v>
      </c>
      <c r="B12" s="4" t="s">
        <v>159</v>
      </c>
      <c r="C12" s="4">
        <v>7.2000000000000005E-4</v>
      </c>
      <c r="D12" s="4">
        <v>600</v>
      </c>
      <c r="E12" s="5">
        <v>19.809999999999999</v>
      </c>
      <c r="F12" s="4">
        <v>4</v>
      </c>
      <c r="G12" s="5">
        <v>0.73</v>
      </c>
      <c r="H12" s="4">
        <v>0</v>
      </c>
      <c r="I12" s="4">
        <v>-1</v>
      </c>
      <c r="J12" s="4">
        <v>0.2</v>
      </c>
      <c r="K12" s="4">
        <v>4</v>
      </c>
      <c r="L12" s="4">
        <v>0.73</v>
      </c>
      <c r="M12" s="4">
        <v>0</v>
      </c>
      <c r="N12" s="4">
        <v>3.3</v>
      </c>
      <c r="O12" s="4">
        <v>2.84</v>
      </c>
      <c r="P12" s="4">
        <v>0.47020000000000001</v>
      </c>
      <c r="Q12" s="4">
        <v>417</v>
      </c>
      <c r="R12" s="4">
        <v>14.47</v>
      </c>
      <c r="S12" s="5">
        <v>40.93</v>
      </c>
      <c r="T12">
        <v>1.92</v>
      </c>
      <c r="U12">
        <v>7.66</v>
      </c>
      <c r="V12">
        <v>5.7009999999999996</v>
      </c>
      <c r="W12">
        <v>1.3899999999999999E-2</v>
      </c>
      <c r="X12">
        <v>0.47360000000000002</v>
      </c>
      <c r="Y12">
        <v>0.38419999999999999</v>
      </c>
      <c r="Z12">
        <v>0.12839999999999999</v>
      </c>
      <c r="AA12">
        <v>0.49</v>
      </c>
      <c r="AB12">
        <v>146.11000000000001</v>
      </c>
      <c r="AC12">
        <v>223.62</v>
      </c>
      <c r="AD12">
        <v>69.05</v>
      </c>
      <c r="AE12">
        <v>2.0000000000000001E-4</v>
      </c>
      <c r="AF12">
        <v>0</v>
      </c>
      <c r="AG12">
        <v>170</v>
      </c>
      <c r="AH12">
        <v>90</v>
      </c>
      <c r="AI12">
        <v>7.1400000000000005E-2</v>
      </c>
      <c r="AJ12">
        <v>110</v>
      </c>
      <c r="AK12">
        <v>70</v>
      </c>
      <c r="AL12">
        <v>180</v>
      </c>
      <c r="AM12">
        <v>2.9999999999999997E-4</v>
      </c>
      <c r="AN12">
        <v>19.399999999999999</v>
      </c>
      <c r="AO12">
        <v>0.38169999999999998</v>
      </c>
      <c r="AP12">
        <v>15</v>
      </c>
      <c r="AQ12">
        <v>14.19</v>
      </c>
      <c r="AR12">
        <v>16.600000000000001</v>
      </c>
      <c r="AS12">
        <v>1.61</v>
      </c>
      <c r="AT12">
        <v>6.27</v>
      </c>
      <c r="BG12" s="3"/>
    </row>
    <row r="13" spans="1:62">
      <c r="A13" s="4" t="s">
        <v>150</v>
      </c>
      <c r="B13" s="4" t="s">
        <v>160</v>
      </c>
      <c r="C13" s="4">
        <v>0</v>
      </c>
      <c r="D13" s="4">
        <v>600</v>
      </c>
      <c r="E13" s="5">
        <v>18.010000000000002</v>
      </c>
      <c r="F13" s="4">
        <v>4</v>
      </c>
      <c r="G13" s="5">
        <v>35.93</v>
      </c>
      <c r="H13" s="4">
        <v>0.76</v>
      </c>
      <c r="I13" s="4">
        <v>1.91</v>
      </c>
      <c r="J13" s="4">
        <v>0.22</v>
      </c>
      <c r="K13" s="4">
        <v>4</v>
      </c>
      <c r="L13" s="4">
        <v>35.93</v>
      </c>
      <c r="M13" s="4">
        <v>0.76</v>
      </c>
      <c r="N13" s="4">
        <v>3</v>
      </c>
      <c r="O13" s="4">
        <v>2.74</v>
      </c>
      <c r="P13" s="4">
        <v>0.52980000000000005</v>
      </c>
      <c r="Q13" s="4">
        <v>348</v>
      </c>
      <c r="R13" s="4">
        <v>10.61</v>
      </c>
      <c r="S13" s="5">
        <v>70.53</v>
      </c>
      <c r="T13">
        <v>1.74</v>
      </c>
      <c r="U13">
        <v>1.91</v>
      </c>
      <c r="V13">
        <v>3.5339999999999998</v>
      </c>
      <c r="W13">
        <v>9.2999999999999992E-3</v>
      </c>
      <c r="X13">
        <v>0.17680000000000001</v>
      </c>
      <c r="Y13">
        <v>0.63100000000000001</v>
      </c>
      <c r="Z13">
        <v>0.18290000000000001</v>
      </c>
      <c r="AA13">
        <v>0.65</v>
      </c>
      <c r="AB13">
        <v>193.69</v>
      </c>
      <c r="AC13">
        <v>268.27</v>
      </c>
      <c r="AD13">
        <v>55.59</v>
      </c>
      <c r="AE13">
        <v>0</v>
      </c>
      <c r="AF13">
        <v>0</v>
      </c>
      <c r="AG13">
        <v>230</v>
      </c>
      <c r="AH13">
        <v>190</v>
      </c>
      <c r="AI13">
        <v>9.3600000000000003E-2</v>
      </c>
      <c r="AJ13">
        <v>230</v>
      </c>
      <c r="AK13">
        <v>180</v>
      </c>
      <c r="AL13">
        <v>250</v>
      </c>
      <c r="AM13">
        <v>1.8E-3</v>
      </c>
      <c r="AN13">
        <v>3.5</v>
      </c>
      <c r="AO13">
        <v>0.38400000000000001</v>
      </c>
      <c r="AP13">
        <v>16.600000000000001</v>
      </c>
      <c r="AQ13">
        <v>16.14</v>
      </c>
      <c r="AR13">
        <v>9.64</v>
      </c>
      <c r="AS13">
        <v>1.57</v>
      </c>
      <c r="AT13">
        <v>10.29</v>
      </c>
      <c r="BG13" s="3"/>
    </row>
    <row r="14" spans="1:62">
      <c r="A14" s="4" t="s">
        <v>150</v>
      </c>
      <c r="B14" s="4" t="s">
        <v>161</v>
      </c>
      <c r="C14" s="4">
        <v>3.15E-2</v>
      </c>
      <c r="D14" s="4">
        <v>600</v>
      </c>
      <c r="E14" s="5">
        <v>17.41</v>
      </c>
      <c r="F14" s="4">
        <v>1</v>
      </c>
      <c r="G14" s="5">
        <v>31.43</v>
      </c>
      <c r="H14" s="4">
        <v>0.44</v>
      </c>
      <c r="I14" s="4">
        <v>1.78</v>
      </c>
      <c r="J14" s="4">
        <v>0.06</v>
      </c>
      <c r="K14" s="4">
        <v>1</v>
      </c>
      <c r="L14" s="4">
        <v>31.43</v>
      </c>
      <c r="M14" s="4">
        <v>0.44</v>
      </c>
      <c r="N14" s="4">
        <v>2.9</v>
      </c>
      <c r="O14" s="4">
        <v>2.3199999999999998</v>
      </c>
      <c r="P14" s="4">
        <v>0.52010000000000001</v>
      </c>
      <c r="Q14" s="4">
        <v>568</v>
      </c>
      <c r="R14" s="4">
        <v>0.44</v>
      </c>
      <c r="S14" s="5">
        <v>599.97</v>
      </c>
      <c r="T14">
        <v>17.41</v>
      </c>
      <c r="U14">
        <v>-1</v>
      </c>
      <c r="V14">
        <v>0.96599999999999997</v>
      </c>
      <c r="W14">
        <v>2.3999999999999998E-3</v>
      </c>
      <c r="X14">
        <v>0.22700000000000001</v>
      </c>
      <c r="Y14">
        <v>0.57850000000000001</v>
      </c>
      <c r="Z14">
        <v>0.192</v>
      </c>
      <c r="AA14">
        <v>0.62</v>
      </c>
      <c r="AB14">
        <v>179.97</v>
      </c>
      <c r="AC14">
        <v>254.46</v>
      </c>
      <c r="AD14">
        <v>56.45</v>
      </c>
      <c r="AE14">
        <v>0</v>
      </c>
      <c r="AF14">
        <v>0</v>
      </c>
      <c r="AG14">
        <v>220</v>
      </c>
      <c r="AH14">
        <v>160</v>
      </c>
      <c r="AI14">
        <v>7.5200000000000003E-2</v>
      </c>
      <c r="AJ14">
        <v>190</v>
      </c>
      <c r="AK14">
        <v>150</v>
      </c>
      <c r="AL14">
        <v>240</v>
      </c>
      <c r="AM14">
        <v>1E-3</v>
      </c>
      <c r="AN14">
        <v>8.5</v>
      </c>
      <c r="AO14">
        <v>0.57189999999999996</v>
      </c>
      <c r="AP14">
        <v>16.600000000000001</v>
      </c>
      <c r="AQ14">
        <v>16.46</v>
      </c>
      <c r="AR14">
        <v>7.28</v>
      </c>
      <c r="AS14">
        <v>1.49</v>
      </c>
      <c r="AT14">
        <v>7.37</v>
      </c>
      <c r="BG14" s="3"/>
    </row>
    <row r="15" spans="1:62">
      <c r="A15" s="4" t="s">
        <v>150</v>
      </c>
      <c r="B15" s="4" t="s">
        <v>94</v>
      </c>
      <c r="C15" s="4">
        <v>8.8299999999999993E-3</v>
      </c>
      <c r="D15" s="4">
        <v>600</v>
      </c>
      <c r="E15" s="5">
        <v>23.62</v>
      </c>
      <c r="F15" s="4">
        <v>4</v>
      </c>
      <c r="G15" s="5">
        <v>6.83</v>
      </c>
      <c r="H15" s="4">
        <v>0.35</v>
      </c>
      <c r="I15" s="4">
        <v>10.16</v>
      </c>
      <c r="J15" s="4">
        <v>0.17</v>
      </c>
      <c r="K15" s="4">
        <v>4</v>
      </c>
      <c r="L15" s="4">
        <v>6.83</v>
      </c>
      <c r="M15" s="4">
        <v>0.35</v>
      </c>
      <c r="N15" s="4">
        <v>3.94</v>
      </c>
      <c r="O15" s="4">
        <v>3.44</v>
      </c>
      <c r="P15" s="4">
        <v>0.5071</v>
      </c>
      <c r="Q15" s="4">
        <v>334</v>
      </c>
      <c r="R15" s="4">
        <v>7.44</v>
      </c>
      <c r="S15" s="5">
        <v>94.93</v>
      </c>
      <c r="T15">
        <v>4.9400000000000004</v>
      </c>
      <c r="U15">
        <v>8.85</v>
      </c>
      <c r="V15">
        <v>3.8319999999999999</v>
      </c>
      <c r="W15">
        <v>9.2999999999999992E-3</v>
      </c>
      <c r="X15">
        <v>0.50319999999999998</v>
      </c>
      <c r="Y15">
        <v>0.41360000000000002</v>
      </c>
      <c r="Z15">
        <v>7.3899999999999993E-2</v>
      </c>
      <c r="AA15">
        <v>0.62</v>
      </c>
      <c r="AB15">
        <v>136.84</v>
      </c>
      <c r="AC15">
        <v>224.62</v>
      </c>
      <c r="AD15">
        <v>56.31</v>
      </c>
      <c r="AE15">
        <v>2.0000000000000001E-4</v>
      </c>
      <c r="AF15">
        <v>0</v>
      </c>
      <c r="AG15">
        <v>140</v>
      </c>
      <c r="AH15">
        <v>80</v>
      </c>
      <c r="AI15">
        <v>7.7200000000000005E-2</v>
      </c>
      <c r="AJ15">
        <v>140</v>
      </c>
      <c r="AK15">
        <v>70</v>
      </c>
      <c r="AL15">
        <v>160</v>
      </c>
      <c r="AM15">
        <v>6.9999999999999999E-4</v>
      </c>
      <c r="AN15">
        <v>19.399999999999999</v>
      </c>
      <c r="AO15">
        <v>0.42459999999999998</v>
      </c>
      <c r="AP15">
        <v>16.600000000000001</v>
      </c>
      <c r="AQ15">
        <v>15.62</v>
      </c>
      <c r="AR15">
        <v>11.5</v>
      </c>
      <c r="AS15">
        <v>2.5</v>
      </c>
      <c r="AT15">
        <v>13.39</v>
      </c>
      <c r="AV15" s="1" t="s">
        <v>95</v>
      </c>
      <c r="AW15" s="1" t="s">
        <v>303</v>
      </c>
      <c r="AX15" s="1" t="str">
        <f t="shared" ref="AX15:AX46" si="0">IF(A15="Train","trained","untrained")</f>
        <v>trained</v>
      </c>
      <c r="AY15" s="1">
        <f>SUM(E11:E15)</f>
        <v>108.41</v>
      </c>
      <c r="AZ15" s="1">
        <f>E15</f>
        <v>23.62</v>
      </c>
      <c r="BA15" s="1">
        <f>IF(AX15="untrained",0,SUM(K12:K15))</f>
        <v>13</v>
      </c>
      <c r="BB15" s="1">
        <f>IF(AX15="untrained",0,K15)</f>
        <v>4</v>
      </c>
      <c r="BC15" s="1">
        <f>SUM(F12:F15)</f>
        <v>13</v>
      </c>
      <c r="BD15" s="1">
        <f>G15</f>
        <v>6.83</v>
      </c>
      <c r="BE15" s="1">
        <f>S15</f>
        <v>94.93</v>
      </c>
      <c r="BF15" s="1">
        <v>9.8000000000000007</v>
      </c>
      <c r="BG15" s="3">
        <v>1.27</v>
      </c>
      <c r="BI15">
        <v>9.3000000000000007</v>
      </c>
      <c r="BJ15">
        <v>1</v>
      </c>
    </row>
    <row r="16" spans="1:62">
      <c r="BG16" s="3"/>
    </row>
    <row r="17" spans="1:62">
      <c r="A17" s="4" t="s">
        <v>150</v>
      </c>
      <c r="B17" s="4" t="s">
        <v>96</v>
      </c>
      <c r="C17" s="4">
        <v>0</v>
      </c>
      <c r="D17" s="4">
        <v>600</v>
      </c>
      <c r="E17" s="5">
        <v>34.520000000000003</v>
      </c>
      <c r="F17" s="4">
        <v>30</v>
      </c>
      <c r="G17" s="5">
        <v>19.399999999999999</v>
      </c>
      <c r="H17" s="4">
        <v>1.52</v>
      </c>
      <c r="I17" s="4">
        <v>11.27</v>
      </c>
      <c r="J17" s="4">
        <v>0.87</v>
      </c>
      <c r="K17" s="4">
        <v>54</v>
      </c>
      <c r="L17" s="4">
        <v>19.399999999999999</v>
      </c>
      <c r="M17" s="4">
        <v>1.52</v>
      </c>
      <c r="N17" s="4">
        <v>5.75</v>
      </c>
      <c r="O17" s="4">
        <v>4.43</v>
      </c>
      <c r="P17" s="4">
        <v>0.63819999999999999</v>
      </c>
      <c r="Q17" s="4">
        <v>40</v>
      </c>
      <c r="R17" s="4">
        <v>3.39</v>
      </c>
      <c r="S17" s="5">
        <v>29.93</v>
      </c>
      <c r="T17">
        <v>2.38</v>
      </c>
      <c r="U17">
        <v>15.5</v>
      </c>
      <c r="V17">
        <v>94.935000000000002</v>
      </c>
      <c r="W17">
        <v>0.23150000000000001</v>
      </c>
      <c r="X17">
        <v>0.27629999999999999</v>
      </c>
      <c r="Y17">
        <v>0.23949999999999999</v>
      </c>
      <c r="Z17">
        <v>0.25269999999999998</v>
      </c>
      <c r="AA17">
        <v>0.05</v>
      </c>
      <c r="AB17">
        <v>131.11000000000001</v>
      </c>
      <c r="AC17">
        <v>186.97</v>
      </c>
      <c r="AD17">
        <v>101.75</v>
      </c>
      <c r="AE17">
        <v>1.52E-2</v>
      </c>
      <c r="AF17">
        <v>330</v>
      </c>
      <c r="AG17">
        <v>190</v>
      </c>
      <c r="AH17">
        <v>30</v>
      </c>
      <c r="AI17">
        <v>3.8899999999999997E-2</v>
      </c>
      <c r="AJ17">
        <v>30</v>
      </c>
      <c r="AK17">
        <v>330</v>
      </c>
      <c r="AL17">
        <v>160</v>
      </c>
      <c r="AM17">
        <v>2.2000000000000001E-3</v>
      </c>
      <c r="AN17">
        <v>19.399999999999999</v>
      </c>
      <c r="AO17">
        <v>0.38059999999999999</v>
      </c>
      <c r="AP17">
        <v>16.600000000000001</v>
      </c>
      <c r="AQ17">
        <v>15.37</v>
      </c>
      <c r="AR17">
        <v>14.1</v>
      </c>
      <c r="AS17">
        <v>2.0099999999999998</v>
      </c>
      <c r="AT17">
        <v>8.6300000000000008</v>
      </c>
      <c r="BG17" s="3"/>
    </row>
    <row r="18" spans="1:62">
      <c r="A18" s="4" t="s">
        <v>150</v>
      </c>
      <c r="B18" s="4" t="s">
        <v>97</v>
      </c>
      <c r="C18" s="4">
        <v>0</v>
      </c>
      <c r="D18" s="4">
        <v>600</v>
      </c>
      <c r="E18" s="5">
        <v>16.670000000000002</v>
      </c>
      <c r="F18" s="4">
        <v>3</v>
      </c>
      <c r="G18" s="5">
        <v>47.37</v>
      </c>
      <c r="H18" s="4">
        <v>1.56</v>
      </c>
      <c r="I18" s="4">
        <v>8.82</v>
      </c>
      <c r="J18" s="4">
        <v>0.18</v>
      </c>
      <c r="K18" s="4">
        <v>3</v>
      </c>
      <c r="L18" s="4">
        <v>47.37</v>
      </c>
      <c r="M18" s="4">
        <v>1.56</v>
      </c>
      <c r="N18" s="4">
        <v>2.78</v>
      </c>
      <c r="O18" s="4">
        <v>2.2400000000000002</v>
      </c>
      <c r="P18" s="4">
        <v>0.5403</v>
      </c>
      <c r="Q18" s="4">
        <v>305</v>
      </c>
      <c r="R18" s="4">
        <v>4.93</v>
      </c>
      <c r="S18" s="5">
        <v>208.93</v>
      </c>
      <c r="T18">
        <v>6.21</v>
      </c>
      <c r="U18">
        <v>8.5299999999999994</v>
      </c>
      <c r="V18">
        <v>2.4</v>
      </c>
      <c r="W18">
        <v>5.8999999999999999E-3</v>
      </c>
      <c r="X18">
        <v>0.14380000000000001</v>
      </c>
      <c r="Y18">
        <v>0.60719999999999996</v>
      </c>
      <c r="Z18">
        <v>0.24310000000000001</v>
      </c>
      <c r="AA18">
        <v>0.64</v>
      </c>
      <c r="AB18">
        <v>190.96</v>
      </c>
      <c r="AC18">
        <v>261.44</v>
      </c>
      <c r="AD18">
        <v>56.1</v>
      </c>
      <c r="AE18">
        <v>2.0000000000000001E-4</v>
      </c>
      <c r="AF18">
        <v>0</v>
      </c>
      <c r="AG18">
        <v>240</v>
      </c>
      <c r="AH18">
        <v>180</v>
      </c>
      <c r="AI18">
        <v>9.2999999999999999E-2</v>
      </c>
      <c r="AJ18">
        <v>190</v>
      </c>
      <c r="AK18">
        <v>150</v>
      </c>
      <c r="AL18">
        <v>240</v>
      </c>
      <c r="AM18">
        <v>1.8E-3</v>
      </c>
      <c r="AN18">
        <v>19.399999999999999</v>
      </c>
      <c r="AO18">
        <v>0.4677</v>
      </c>
      <c r="AP18">
        <v>16.600000000000001</v>
      </c>
      <c r="AQ18">
        <v>15.53</v>
      </c>
      <c r="AR18">
        <v>13.62</v>
      </c>
      <c r="AS18">
        <v>2.2200000000000002</v>
      </c>
      <c r="AT18">
        <v>9.2899999999999991</v>
      </c>
      <c r="BG18" s="3"/>
    </row>
    <row r="19" spans="1:62">
      <c r="A19" s="4" t="s">
        <v>150</v>
      </c>
      <c r="B19" s="4" t="s">
        <v>98</v>
      </c>
      <c r="C19" s="4">
        <v>0</v>
      </c>
      <c r="D19" s="4">
        <v>600</v>
      </c>
      <c r="E19" s="5">
        <v>16.3</v>
      </c>
      <c r="F19" s="4">
        <v>2</v>
      </c>
      <c r="G19" s="5">
        <v>171.6</v>
      </c>
      <c r="H19" s="4">
        <v>4.24</v>
      </c>
      <c r="I19" s="4">
        <v>1.34</v>
      </c>
      <c r="J19" s="4">
        <v>0.12</v>
      </c>
      <c r="K19" s="4">
        <v>2</v>
      </c>
      <c r="L19" s="4">
        <v>171.6</v>
      </c>
      <c r="M19" s="4">
        <v>4.24</v>
      </c>
      <c r="N19" s="4">
        <v>2.72</v>
      </c>
      <c r="O19" s="4">
        <v>2.2599999999999998</v>
      </c>
      <c r="P19" s="4">
        <v>0.56100000000000005</v>
      </c>
      <c r="Q19" s="4">
        <v>295</v>
      </c>
      <c r="R19" s="4">
        <v>7.69</v>
      </c>
      <c r="S19" s="5">
        <v>467.37</v>
      </c>
      <c r="T19">
        <v>12.92</v>
      </c>
      <c r="U19">
        <v>6.68</v>
      </c>
      <c r="V19">
        <v>1.633</v>
      </c>
      <c r="W19">
        <v>4.1000000000000003E-3</v>
      </c>
      <c r="X19">
        <v>0.2089</v>
      </c>
      <c r="Y19">
        <v>0.64680000000000004</v>
      </c>
      <c r="Z19">
        <v>0.14019999999999999</v>
      </c>
      <c r="AA19">
        <v>0.62</v>
      </c>
      <c r="AB19">
        <v>177.62</v>
      </c>
      <c r="AC19">
        <v>247.54</v>
      </c>
      <c r="AD19">
        <v>59.69</v>
      </c>
      <c r="AE19">
        <v>0</v>
      </c>
      <c r="AF19">
        <v>0</v>
      </c>
      <c r="AG19">
        <v>210</v>
      </c>
      <c r="AH19">
        <v>160</v>
      </c>
      <c r="AI19">
        <v>9.1499999999999998E-2</v>
      </c>
      <c r="AJ19">
        <v>190</v>
      </c>
      <c r="AK19">
        <v>140</v>
      </c>
      <c r="AL19">
        <v>220</v>
      </c>
      <c r="AM19">
        <v>1.2999999999999999E-3</v>
      </c>
      <c r="AN19">
        <v>3.5</v>
      </c>
      <c r="AO19">
        <v>0.4501</v>
      </c>
      <c r="AP19">
        <v>16.600000000000001</v>
      </c>
      <c r="AQ19">
        <v>16.37</v>
      </c>
      <c r="AR19">
        <v>11.06</v>
      </c>
      <c r="AS19">
        <v>2.19</v>
      </c>
      <c r="AT19">
        <v>10.11</v>
      </c>
      <c r="BG19" s="3"/>
    </row>
    <row r="20" spans="1:62">
      <c r="A20" s="4" t="s">
        <v>150</v>
      </c>
      <c r="B20" s="4" t="s">
        <v>99</v>
      </c>
      <c r="C20" s="4">
        <v>0</v>
      </c>
      <c r="D20" s="4">
        <v>600</v>
      </c>
      <c r="E20" s="5">
        <v>14.98</v>
      </c>
      <c r="F20" s="4">
        <v>0</v>
      </c>
      <c r="G20" s="5">
        <v>599.97</v>
      </c>
      <c r="H20" s="4">
        <v>14.98</v>
      </c>
      <c r="I20" s="4">
        <v>-1</v>
      </c>
      <c r="J20" s="4">
        <v>0</v>
      </c>
      <c r="K20" s="4">
        <v>0</v>
      </c>
      <c r="L20" s="4">
        <v>599.97</v>
      </c>
      <c r="M20" s="4">
        <v>14.98</v>
      </c>
      <c r="N20" s="4">
        <v>2.5</v>
      </c>
      <c r="O20" s="4">
        <v>2.41</v>
      </c>
      <c r="P20" s="4">
        <v>0.57199999999999995</v>
      </c>
      <c r="Q20" s="4">
        <v>599</v>
      </c>
      <c r="R20" s="4">
        <v>14.98</v>
      </c>
      <c r="S20" s="5">
        <v>599.97</v>
      </c>
      <c r="T20">
        <v>14.98</v>
      </c>
      <c r="U20">
        <v>-1</v>
      </c>
      <c r="V20">
        <v>0</v>
      </c>
      <c r="W20">
        <v>0</v>
      </c>
      <c r="X20">
        <v>0.33150000000000002</v>
      </c>
      <c r="Y20">
        <v>0.66159999999999997</v>
      </c>
      <c r="Z20">
        <v>6.8999999999999999E-3</v>
      </c>
      <c r="AA20">
        <v>0.77</v>
      </c>
      <c r="AB20">
        <v>150.26</v>
      </c>
      <c r="AC20">
        <v>239.41</v>
      </c>
      <c r="AD20">
        <v>41.28</v>
      </c>
      <c r="AE20">
        <v>0</v>
      </c>
      <c r="AF20">
        <v>0</v>
      </c>
      <c r="AG20">
        <v>180</v>
      </c>
      <c r="AH20">
        <v>130</v>
      </c>
      <c r="AI20">
        <v>9.5399999999999999E-2</v>
      </c>
      <c r="AJ20">
        <v>150</v>
      </c>
      <c r="AK20">
        <v>120</v>
      </c>
      <c r="AL20">
        <v>200</v>
      </c>
      <c r="AM20">
        <v>2.0999999999999999E-3</v>
      </c>
      <c r="AN20">
        <v>3.5</v>
      </c>
      <c r="AO20">
        <v>0.74260000000000004</v>
      </c>
      <c r="AP20">
        <v>16.600000000000001</v>
      </c>
      <c r="AQ20">
        <v>16.55</v>
      </c>
      <c r="AR20">
        <v>7.23</v>
      </c>
      <c r="AS20">
        <v>4.53</v>
      </c>
      <c r="AT20">
        <v>33.72</v>
      </c>
      <c r="BG20" s="3"/>
    </row>
    <row r="21" spans="1:62">
      <c r="A21" s="4" t="s">
        <v>150</v>
      </c>
      <c r="B21" s="4" t="s">
        <v>100</v>
      </c>
      <c r="C21" s="4">
        <v>6.7200000000000003E-3</v>
      </c>
      <c r="D21" s="4">
        <v>600</v>
      </c>
      <c r="E21" s="5">
        <v>15.43</v>
      </c>
      <c r="F21" s="4">
        <v>1</v>
      </c>
      <c r="G21" s="5">
        <v>162.9</v>
      </c>
      <c r="H21" s="4">
        <v>4.16</v>
      </c>
      <c r="I21" s="4">
        <v>4.0599999999999996</v>
      </c>
      <c r="J21" s="4">
        <v>0.06</v>
      </c>
      <c r="K21" s="4">
        <v>1</v>
      </c>
      <c r="L21" s="4">
        <v>162.9</v>
      </c>
      <c r="M21" s="4">
        <v>4.16</v>
      </c>
      <c r="N21" s="4">
        <v>2.57</v>
      </c>
      <c r="O21" s="4">
        <v>2.17</v>
      </c>
      <c r="P21" s="4">
        <v>0.53700000000000003</v>
      </c>
      <c r="Q21" s="4">
        <v>437</v>
      </c>
      <c r="R21" s="4">
        <v>4.16</v>
      </c>
      <c r="S21" s="5">
        <v>599.97</v>
      </c>
      <c r="T21">
        <v>15.43</v>
      </c>
      <c r="U21">
        <v>-1</v>
      </c>
      <c r="V21">
        <v>1.7</v>
      </c>
      <c r="W21">
        <v>4.3E-3</v>
      </c>
      <c r="X21">
        <v>5.6300000000000003E-2</v>
      </c>
      <c r="Y21">
        <v>0.74450000000000005</v>
      </c>
      <c r="Z21">
        <v>0.19500000000000001</v>
      </c>
      <c r="AA21">
        <v>0.71</v>
      </c>
      <c r="AB21">
        <v>195.95</v>
      </c>
      <c r="AC21">
        <v>260.93</v>
      </c>
      <c r="AD21">
        <v>54.75</v>
      </c>
      <c r="AE21">
        <v>0</v>
      </c>
      <c r="AF21">
        <v>0</v>
      </c>
      <c r="AG21">
        <v>210</v>
      </c>
      <c r="AH21">
        <v>170</v>
      </c>
      <c r="AI21">
        <v>9.6500000000000002E-2</v>
      </c>
      <c r="AJ21">
        <v>190</v>
      </c>
      <c r="AK21">
        <v>160</v>
      </c>
      <c r="AL21">
        <v>230</v>
      </c>
      <c r="AM21">
        <v>2.0000000000000001E-4</v>
      </c>
      <c r="AN21">
        <v>3.5</v>
      </c>
      <c r="AO21">
        <v>0.45469999999999999</v>
      </c>
      <c r="AP21">
        <v>18</v>
      </c>
      <c r="AQ21">
        <v>16.920000000000002</v>
      </c>
      <c r="AR21">
        <v>8.64</v>
      </c>
      <c r="AS21">
        <v>1.92</v>
      </c>
      <c r="AT21">
        <v>9.99</v>
      </c>
      <c r="AV21" s="1" t="s">
        <v>101</v>
      </c>
      <c r="AW21" s="1" t="s">
        <v>303</v>
      </c>
      <c r="AX21" s="1" t="str">
        <f t="shared" ref="AX21:AX52" si="1">IF(A21="Train","trained","untrained")</f>
        <v>trained</v>
      </c>
      <c r="AY21" s="1">
        <f>SUM(E17:E21)</f>
        <v>97.9</v>
      </c>
      <c r="AZ21" s="1">
        <f t="shared" ref="AZ21:AZ52" si="2">E21</f>
        <v>15.43</v>
      </c>
      <c r="BA21" s="1">
        <f>IF(AX21="untrained",0,SUM(K18:K21))</f>
        <v>6</v>
      </c>
      <c r="BB21" s="1">
        <f t="shared" ref="BB21:BB52" si="3">IF(AX21="untrained",0,K21)</f>
        <v>1</v>
      </c>
      <c r="BC21" s="1">
        <f>SUM(F18:F21)</f>
        <v>6</v>
      </c>
      <c r="BD21" s="1">
        <f>G21</f>
        <v>162.9</v>
      </c>
      <c r="BE21" s="1">
        <f>S21</f>
        <v>599.97</v>
      </c>
      <c r="BF21" s="1">
        <v>4</v>
      </c>
      <c r="BG21" s="3">
        <v>1.36</v>
      </c>
      <c r="BI21">
        <v>3.7</v>
      </c>
      <c r="BJ21">
        <v>1</v>
      </c>
    </row>
    <row r="22" spans="1:62">
      <c r="BG22" s="3"/>
    </row>
    <row r="23" spans="1:62">
      <c r="A23" s="4" t="s">
        <v>157</v>
      </c>
      <c r="B23" s="4" t="s">
        <v>102</v>
      </c>
      <c r="C23" s="4">
        <v>0</v>
      </c>
      <c r="D23" s="4">
        <v>600</v>
      </c>
      <c r="E23" s="5">
        <v>27.58</v>
      </c>
      <c r="F23" s="4">
        <v>24</v>
      </c>
      <c r="G23" s="5">
        <v>1.23</v>
      </c>
      <c r="H23" s="4">
        <v>0.06</v>
      </c>
      <c r="I23" s="4">
        <v>5.1100000000000003</v>
      </c>
      <c r="J23" s="4">
        <v>0.87</v>
      </c>
      <c r="K23" s="4">
        <v>47</v>
      </c>
      <c r="L23" s="4">
        <v>1.23</v>
      </c>
      <c r="M23" s="4">
        <v>0.06</v>
      </c>
      <c r="N23" s="4">
        <v>4.5999999999999996</v>
      </c>
      <c r="O23" s="4">
        <v>3.45</v>
      </c>
      <c r="P23" s="4">
        <v>0.61309999999999998</v>
      </c>
      <c r="Q23" s="4">
        <v>61</v>
      </c>
      <c r="R23" s="4">
        <v>3.9</v>
      </c>
      <c r="S23" s="5">
        <v>7.07</v>
      </c>
      <c r="T23">
        <v>0.36</v>
      </c>
      <c r="U23">
        <v>7.85</v>
      </c>
      <c r="V23">
        <v>85.528999999999996</v>
      </c>
      <c r="W23">
        <v>0.214</v>
      </c>
      <c r="X23">
        <v>0.28370000000000001</v>
      </c>
      <c r="Y23">
        <v>0.28649999999999998</v>
      </c>
      <c r="Z23">
        <v>0.21579999999999999</v>
      </c>
      <c r="AA23">
        <v>0.1</v>
      </c>
      <c r="AB23">
        <v>168.9</v>
      </c>
      <c r="AC23">
        <v>190.02</v>
      </c>
      <c r="AD23">
        <v>101.43</v>
      </c>
      <c r="AE23">
        <v>1.7500000000000002E-2</v>
      </c>
      <c r="AF23">
        <v>40</v>
      </c>
      <c r="AG23">
        <v>220</v>
      </c>
      <c r="AH23">
        <v>90</v>
      </c>
      <c r="AI23">
        <v>4.4600000000000001E-2</v>
      </c>
      <c r="AJ23">
        <v>210</v>
      </c>
      <c r="AK23">
        <v>150</v>
      </c>
      <c r="AL23">
        <v>340</v>
      </c>
      <c r="AM23">
        <v>2.9999999999999997E-4</v>
      </c>
      <c r="AN23">
        <v>19.399999999999999</v>
      </c>
      <c r="AO23">
        <v>0.27510000000000001</v>
      </c>
      <c r="AP23">
        <v>13.2</v>
      </c>
      <c r="AQ23">
        <v>13.57</v>
      </c>
      <c r="AR23">
        <v>19.95</v>
      </c>
      <c r="AS23">
        <v>1.35</v>
      </c>
      <c r="AT23">
        <v>5.49</v>
      </c>
      <c r="BG23" s="3"/>
    </row>
    <row r="24" spans="1:62">
      <c r="A24" s="4" t="s">
        <v>157</v>
      </c>
      <c r="B24" s="4" t="s">
        <v>103</v>
      </c>
      <c r="C24" s="4">
        <v>0</v>
      </c>
      <c r="D24" s="4">
        <v>600</v>
      </c>
      <c r="E24" s="5">
        <v>23.19</v>
      </c>
      <c r="F24" s="4">
        <v>26</v>
      </c>
      <c r="G24" s="5">
        <v>15.47</v>
      </c>
      <c r="H24" s="4">
        <v>0.61</v>
      </c>
      <c r="I24" s="4">
        <v>3.96</v>
      </c>
      <c r="J24" s="4">
        <v>1.1200000000000001</v>
      </c>
      <c r="K24" s="4">
        <v>54</v>
      </c>
      <c r="L24" s="4">
        <v>15.47</v>
      </c>
      <c r="M24" s="4">
        <v>0.61</v>
      </c>
      <c r="N24" s="4">
        <v>3.87</v>
      </c>
      <c r="O24" s="4">
        <v>2.93</v>
      </c>
      <c r="P24" s="4">
        <v>0.66579999999999995</v>
      </c>
      <c r="Q24" s="4">
        <v>44</v>
      </c>
      <c r="R24" s="4">
        <v>1.87</v>
      </c>
      <c r="S24" s="5">
        <v>45.83</v>
      </c>
      <c r="T24">
        <v>1.89</v>
      </c>
      <c r="U24">
        <v>7.48</v>
      </c>
      <c r="V24">
        <v>96.738</v>
      </c>
      <c r="W24">
        <v>0.24959999999999999</v>
      </c>
      <c r="X24">
        <v>0.1177</v>
      </c>
      <c r="Y24">
        <v>0.33889999999999998</v>
      </c>
      <c r="Z24">
        <v>0.29370000000000002</v>
      </c>
      <c r="AA24">
        <v>0.18</v>
      </c>
      <c r="AB24">
        <v>242.41</v>
      </c>
      <c r="AC24">
        <v>186.7</v>
      </c>
      <c r="AD24">
        <v>111.72</v>
      </c>
      <c r="AE24">
        <v>9.1999999999999998E-3</v>
      </c>
      <c r="AF24">
        <v>80</v>
      </c>
      <c r="AG24">
        <v>320</v>
      </c>
      <c r="AH24">
        <v>190</v>
      </c>
      <c r="AI24">
        <v>4.6100000000000002E-2</v>
      </c>
      <c r="AJ24">
        <v>320</v>
      </c>
      <c r="AK24">
        <v>180</v>
      </c>
      <c r="AL24">
        <v>340</v>
      </c>
      <c r="AM24">
        <v>2.2000000000000001E-3</v>
      </c>
      <c r="AN24">
        <v>19.399999999999999</v>
      </c>
      <c r="AO24">
        <v>0.26200000000000001</v>
      </c>
      <c r="AP24">
        <v>15</v>
      </c>
      <c r="AQ24">
        <v>13.9</v>
      </c>
      <c r="AR24">
        <v>22.01</v>
      </c>
      <c r="AS24">
        <v>1.38</v>
      </c>
      <c r="AT24">
        <v>4.96</v>
      </c>
      <c r="BG24" s="3"/>
    </row>
    <row r="25" spans="1:62">
      <c r="A25" s="4" t="s">
        <v>157</v>
      </c>
      <c r="B25" s="4" t="s">
        <v>104</v>
      </c>
      <c r="C25" s="4">
        <v>0</v>
      </c>
      <c r="D25" s="4">
        <v>600</v>
      </c>
      <c r="E25" s="5">
        <v>18.25</v>
      </c>
      <c r="F25" s="4">
        <v>18</v>
      </c>
      <c r="G25" s="5">
        <v>0.53</v>
      </c>
      <c r="H25" s="4">
        <v>0</v>
      </c>
      <c r="I25" s="4">
        <v>-1</v>
      </c>
      <c r="J25" s="4">
        <v>0.99</v>
      </c>
      <c r="K25" s="4">
        <v>45</v>
      </c>
      <c r="L25" s="4">
        <v>0.53</v>
      </c>
      <c r="M25" s="4">
        <v>0</v>
      </c>
      <c r="N25" s="4">
        <v>3.04</v>
      </c>
      <c r="O25" s="4">
        <v>2.38</v>
      </c>
      <c r="P25" s="4">
        <v>0.62070000000000003</v>
      </c>
      <c r="Q25" s="4">
        <v>86</v>
      </c>
      <c r="R25" s="4">
        <v>2.68</v>
      </c>
      <c r="S25" s="5">
        <v>75.73</v>
      </c>
      <c r="T25">
        <v>2.4</v>
      </c>
      <c r="U25">
        <v>7.99</v>
      </c>
      <c r="V25">
        <v>87.594999999999999</v>
      </c>
      <c r="W25">
        <v>0.21329999999999999</v>
      </c>
      <c r="X25">
        <v>0.1116</v>
      </c>
      <c r="Y25">
        <v>0.30890000000000001</v>
      </c>
      <c r="Z25">
        <v>0.36630000000000001</v>
      </c>
      <c r="AA25">
        <v>0.26</v>
      </c>
      <c r="AB25">
        <v>249.63</v>
      </c>
      <c r="AC25">
        <v>190.79</v>
      </c>
      <c r="AD25">
        <v>117.33</v>
      </c>
      <c r="AE25">
        <v>8.9999999999999993E-3</v>
      </c>
      <c r="AF25">
        <v>80</v>
      </c>
      <c r="AG25">
        <v>290</v>
      </c>
      <c r="AH25">
        <v>180</v>
      </c>
      <c r="AI25">
        <v>4.9700000000000001E-2</v>
      </c>
      <c r="AJ25">
        <v>260</v>
      </c>
      <c r="AK25">
        <v>190</v>
      </c>
      <c r="AL25">
        <v>340</v>
      </c>
      <c r="AM25">
        <v>9.1899999999999996E-2</v>
      </c>
      <c r="AN25">
        <v>8.5</v>
      </c>
      <c r="AO25">
        <v>0.20330000000000001</v>
      </c>
      <c r="AP25">
        <v>13.2</v>
      </c>
      <c r="AQ25">
        <v>12.75</v>
      </c>
      <c r="AR25">
        <v>25.85</v>
      </c>
      <c r="AS25">
        <v>0.92</v>
      </c>
      <c r="AT25">
        <v>3.36</v>
      </c>
      <c r="BG25" s="3"/>
    </row>
    <row r="26" spans="1:62">
      <c r="A26" s="4" t="s">
        <v>157</v>
      </c>
      <c r="B26" s="4" t="s">
        <v>105</v>
      </c>
      <c r="C26" s="4">
        <v>0</v>
      </c>
      <c r="D26" s="4">
        <v>600</v>
      </c>
      <c r="E26" s="5">
        <v>16.309999999999999</v>
      </c>
      <c r="F26" s="4">
        <v>17</v>
      </c>
      <c r="G26" s="5">
        <v>0.53</v>
      </c>
      <c r="H26" s="4">
        <v>0</v>
      </c>
      <c r="I26" s="4">
        <v>-1</v>
      </c>
      <c r="J26" s="4">
        <v>1.04</v>
      </c>
      <c r="K26" s="4">
        <v>41</v>
      </c>
      <c r="L26" s="4">
        <v>0.53</v>
      </c>
      <c r="M26" s="4">
        <v>0</v>
      </c>
      <c r="N26" s="4">
        <v>2.72</v>
      </c>
      <c r="O26" s="4">
        <v>2.1</v>
      </c>
      <c r="P26" s="4">
        <v>0.62119999999999997</v>
      </c>
      <c r="Q26" s="4">
        <v>143</v>
      </c>
      <c r="R26" s="4">
        <v>3.2</v>
      </c>
      <c r="S26" s="5">
        <v>17.77</v>
      </c>
      <c r="T26">
        <v>0.56000000000000005</v>
      </c>
      <c r="U26">
        <v>2.13</v>
      </c>
      <c r="V26">
        <v>77.269000000000005</v>
      </c>
      <c r="W26">
        <v>0.17899999999999999</v>
      </c>
      <c r="X26">
        <v>0.1661</v>
      </c>
      <c r="Y26">
        <v>0.40460000000000002</v>
      </c>
      <c r="Z26">
        <v>0.25019999999999998</v>
      </c>
      <c r="AA26">
        <v>0.25</v>
      </c>
      <c r="AB26">
        <v>207.21</v>
      </c>
      <c r="AC26">
        <v>199.75</v>
      </c>
      <c r="AD26">
        <v>105.75</v>
      </c>
      <c r="AE26">
        <v>7.4999999999999997E-3</v>
      </c>
      <c r="AF26">
        <v>70</v>
      </c>
      <c r="AG26">
        <v>220</v>
      </c>
      <c r="AH26">
        <v>100</v>
      </c>
      <c r="AI26">
        <v>6.2899999999999998E-2</v>
      </c>
      <c r="AJ26">
        <v>180</v>
      </c>
      <c r="AK26">
        <v>140</v>
      </c>
      <c r="AL26">
        <v>280</v>
      </c>
      <c r="AM26">
        <v>3.1800000000000002E-2</v>
      </c>
      <c r="AN26">
        <v>18</v>
      </c>
      <c r="AO26">
        <v>0.2248</v>
      </c>
      <c r="AP26">
        <v>16.600000000000001</v>
      </c>
      <c r="AQ26">
        <v>12.81</v>
      </c>
      <c r="AR26">
        <v>23.75</v>
      </c>
      <c r="AS26">
        <v>1.02</v>
      </c>
      <c r="AT26">
        <v>3.57</v>
      </c>
      <c r="BG26" s="3"/>
    </row>
    <row r="27" spans="1:62">
      <c r="A27" s="4" t="s">
        <v>157</v>
      </c>
      <c r="B27" s="4" t="s">
        <v>106</v>
      </c>
      <c r="C27" s="4">
        <v>0</v>
      </c>
      <c r="D27" s="4">
        <v>600</v>
      </c>
      <c r="E27" s="5">
        <v>24</v>
      </c>
      <c r="F27" s="4">
        <v>24</v>
      </c>
      <c r="G27" s="5">
        <v>4.7300000000000004</v>
      </c>
      <c r="H27" s="4">
        <v>0.32</v>
      </c>
      <c r="I27" s="4">
        <v>11.86</v>
      </c>
      <c r="J27" s="4">
        <v>1</v>
      </c>
      <c r="K27" s="4">
        <v>61</v>
      </c>
      <c r="L27" s="4">
        <v>4.7300000000000004</v>
      </c>
      <c r="M27" s="4">
        <v>0.32</v>
      </c>
      <c r="N27" s="4">
        <v>4</v>
      </c>
      <c r="O27" s="4">
        <v>3.11</v>
      </c>
      <c r="P27" s="4">
        <v>0.61560000000000004</v>
      </c>
      <c r="Q27" s="4">
        <v>84</v>
      </c>
      <c r="R27" s="4">
        <v>4.3</v>
      </c>
      <c r="S27" s="5">
        <v>18.53</v>
      </c>
      <c r="T27">
        <v>1.24</v>
      </c>
      <c r="U27">
        <v>4.68</v>
      </c>
      <c r="V27">
        <v>110.56399999999999</v>
      </c>
      <c r="W27">
        <v>0.26669999999999999</v>
      </c>
      <c r="X27">
        <v>0.2303</v>
      </c>
      <c r="Y27">
        <v>0.1691</v>
      </c>
      <c r="Z27">
        <v>0.33400000000000002</v>
      </c>
      <c r="AA27">
        <v>0.15</v>
      </c>
      <c r="AB27">
        <v>313.94</v>
      </c>
      <c r="AC27">
        <v>167.14</v>
      </c>
      <c r="AD27">
        <v>110.06</v>
      </c>
      <c r="AE27">
        <v>1.24E-2</v>
      </c>
      <c r="AF27">
        <v>180</v>
      </c>
      <c r="AG27">
        <v>0</v>
      </c>
      <c r="AH27">
        <v>240</v>
      </c>
      <c r="AI27">
        <v>4.2099999999999999E-2</v>
      </c>
      <c r="AJ27">
        <v>280</v>
      </c>
      <c r="AK27">
        <v>220</v>
      </c>
      <c r="AL27">
        <v>10</v>
      </c>
      <c r="AM27">
        <v>2.8E-3</v>
      </c>
      <c r="AN27">
        <v>19.399999999999999</v>
      </c>
      <c r="AO27">
        <v>0.20319999999999999</v>
      </c>
      <c r="AP27">
        <v>11.1</v>
      </c>
      <c r="AQ27">
        <v>13.38</v>
      </c>
      <c r="AR27">
        <v>21.86</v>
      </c>
      <c r="AS27">
        <v>0.89</v>
      </c>
      <c r="AT27">
        <v>3.58</v>
      </c>
      <c r="AV27" s="1" t="s">
        <v>22</v>
      </c>
      <c r="AW27" s="1" t="s">
        <v>303</v>
      </c>
      <c r="AX27" s="1" t="str">
        <f t="shared" ref="AX27:AX58" si="4">IF(A27="Train","trained","untrained")</f>
        <v>untrained</v>
      </c>
      <c r="AY27" s="1">
        <f>SUM(E23:E27)</f>
        <v>109.33</v>
      </c>
      <c r="AZ27" s="1">
        <f t="shared" ref="AZ27:AZ58" si="5">E27</f>
        <v>24</v>
      </c>
      <c r="BA27" s="1">
        <f>IF(AX27="untrained",0,SUM(K24:K27))</f>
        <v>0</v>
      </c>
      <c r="BB27" s="1">
        <f t="shared" ref="BB27:BB58" si="6">IF(AX27="untrained",0,K27)</f>
        <v>0</v>
      </c>
      <c r="BC27" s="1">
        <f>SUM(F24:F27)</f>
        <v>85</v>
      </c>
      <c r="BD27" s="1">
        <f>G27</f>
        <v>4.7300000000000004</v>
      </c>
      <c r="BE27" s="1">
        <f>S27</f>
        <v>18.53</v>
      </c>
      <c r="BF27" s="1">
        <v>2.4</v>
      </c>
      <c r="BG27" s="3">
        <v>2.12</v>
      </c>
      <c r="BI27" t="s">
        <v>28</v>
      </c>
      <c r="BJ27" t="s">
        <v>29</v>
      </c>
    </row>
    <row r="28" spans="1:62">
      <c r="BG28" s="3"/>
    </row>
    <row r="29" spans="1:62">
      <c r="A29" s="4" t="s">
        <v>150</v>
      </c>
      <c r="B29" s="4" t="s">
        <v>107</v>
      </c>
      <c r="C29" s="4">
        <v>0</v>
      </c>
      <c r="D29" s="4">
        <v>600</v>
      </c>
      <c r="E29" s="5">
        <v>32.880000000000003</v>
      </c>
      <c r="F29" s="4">
        <v>31</v>
      </c>
      <c r="G29" s="5">
        <v>21.83</v>
      </c>
      <c r="H29" s="4">
        <v>2.0499999999999998</v>
      </c>
      <c r="I29" s="4">
        <v>20.71</v>
      </c>
      <c r="J29" s="4">
        <v>0.94</v>
      </c>
      <c r="K29" s="4">
        <v>61</v>
      </c>
      <c r="L29" s="4">
        <v>21.83</v>
      </c>
      <c r="M29" s="4">
        <v>2.0499999999999998</v>
      </c>
      <c r="N29" s="4">
        <v>5.48</v>
      </c>
      <c r="O29" s="4">
        <v>4.45</v>
      </c>
      <c r="P29" s="4">
        <v>0.5806</v>
      </c>
      <c r="Q29" s="4">
        <v>67</v>
      </c>
      <c r="R29" s="4">
        <v>5.41</v>
      </c>
      <c r="S29" s="5">
        <v>30.3</v>
      </c>
      <c r="T29">
        <v>2.72</v>
      </c>
      <c r="U29">
        <v>0</v>
      </c>
      <c r="V29">
        <v>115.501</v>
      </c>
      <c r="W29">
        <v>0.28799999999999998</v>
      </c>
      <c r="X29">
        <v>0.17510000000000001</v>
      </c>
      <c r="Y29">
        <v>0.24390000000000001</v>
      </c>
      <c r="Z29">
        <v>0.29310000000000003</v>
      </c>
      <c r="AA29">
        <v>0.2</v>
      </c>
      <c r="AB29">
        <v>284.63</v>
      </c>
      <c r="AC29">
        <v>178.05</v>
      </c>
      <c r="AD29">
        <v>114.26</v>
      </c>
      <c r="AE29">
        <v>1.01E-2</v>
      </c>
      <c r="AF29">
        <v>120</v>
      </c>
      <c r="AG29">
        <v>330</v>
      </c>
      <c r="AH29">
        <v>210</v>
      </c>
      <c r="AI29">
        <v>4.9700000000000001E-2</v>
      </c>
      <c r="AJ29">
        <v>320</v>
      </c>
      <c r="AK29">
        <v>210</v>
      </c>
      <c r="AL29">
        <v>0</v>
      </c>
      <c r="AM29">
        <v>3.5999999999999999E-3</v>
      </c>
      <c r="AN29">
        <v>19.399999999999999</v>
      </c>
      <c r="AO29">
        <v>0.3196</v>
      </c>
      <c r="AP29">
        <v>15</v>
      </c>
      <c r="AQ29">
        <v>14.11</v>
      </c>
      <c r="AR29">
        <v>19.02</v>
      </c>
      <c r="AS29">
        <v>1.55</v>
      </c>
      <c r="AT29">
        <v>5.95</v>
      </c>
      <c r="BG29" s="3"/>
    </row>
    <row r="30" spans="1:62">
      <c r="A30" s="4" t="s">
        <v>150</v>
      </c>
      <c r="B30" s="4" t="s">
        <v>108</v>
      </c>
      <c r="C30" s="4">
        <v>0</v>
      </c>
      <c r="D30" s="4">
        <v>600</v>
      </c>
      <c r="E30" s="5">
        <v>17.89</v>
      </c>
      <c r="F30" s="4">
        <v>7</v>
      </c>
      <c r="G30" s="5">
        <v>8.4700000000000006</v>
      </c>
      <c r="H30" s="4">
        <v>0.4</v>
      </c>
      <c r="I30" s="4">
        <v>18.75</v>
      </c>
      <c r="J30" s="4">
        <v>0.39</v>
      </c>
      <c r="K30" s="4">
        <v>7</v>
      </c>
      <c r="L30" s="4">
        <v>8.4700000000000006</v>
      </c>
      <c r="M30" s="4">
        <v>0.4</v>
      </c>
      <c r="N30" s="4">
        <v>2.98</v>
      </c>
      <c r="O30" s="4">
        <v>2.79</v>
      </c>
      <c r="P30" s="4">
        <v>0.56599999999999995</v>
      </c>
      <c r="Q30" s="4">
        <v>252</v>
      </c>
      <c r="R30" s="4">
        <v>8.09</v>
      </c>
      <c r="S30" s="5">
        <v>31.2</v>
      </c>
      <c r="T30">
        <v>1</v>
      </c>
      <c r="U30">
        <v>2.31</v>
      </c>
      <c r="V30">
        <v>5.7320000000000002</v>
      </c>
      <c r="W30">
        <v>1.4200000000000001E-2</v>
      </c>
      <c r="X30">
        <v>0.32250000000000001</v>
      </c>
      <c r="Y30">
        <v>0.59930000000000005</v>
      </c>
      <c r="Z30">
        <v>6.4000000000000001E-2</v>
      </c>
      <c r="AA30">
        <v>0.64</v>
      </c>
      <c r="AB30">
        <v>150.69999999999999</v>
      </c>
      <c r="AC30">
        <v>234.42</v>
      </c>
      <c r="AD30">
        <v>54.3</v>
      </c>
      <c r="AE30">
        <v>1E-4</v>
      </c>
      <c r="AF30">
        <v>350</v>
      </c>
      <c r="AG30">
        <v>190</v>
      </c>
      <c r="AH30">
        <v>130</v>
      </c>
      <c r="AI30">
        <v>9.1499999999999998E-2</v>
      </c>
      <c r="AJ30">
        <v>160</v>
      </c>
      <c r="AK30">
        <v>120</v>
      </c>
      <c r="AL30">
        <v>210</v>
      </c>
      <c r="AM30">
        <v>4.5999999999999999E-3</v>
      </c>
      <c r="AN30">
        <v>19.399999999999999</v>
      </c>
      <c r="AO30">
        <v>0.40770000000000001</v>
      </c>
      <c r="AP30">
        <v>16.600000000000001</v>
      </c>
      <c r="AQ30">
        <v>15.57</v>
      </c>
      <c r="AR30">
        <v>11.92</v>
      </c>
      <c r="AS30">
        <v>2.0499999999999998</v>
      </c>
      <c r="AT30">
        <v>11.33</v>
      </c>
      <c r="BG30" s="3"/>
    </row>
    <row r="31" spans="1:62">
      <c r="A31" s="4" t="s">
        <v>150</v>
      </c>
      <c r="B31" s="4" t="s">
        <v>109</v>
      </c>
      <c r="C31" s="4">
        <v>5.3299999999999997E-3</v>
      </c>
      <c r="D31" s="4">
        <v>600</v>
      </c>
      <c r="E31" s="5">
        <v>16.37</v>
      </c>
      <c r="F31" s="4">
        <v>4</v>
      </c>
      <c r="G31" s="5">
        <v>5.17</v>
      </c>
      <c r="H31" s="4">
        <v>0.09</v>
      </c>
      <c r="I31" s="4">
        <v>1.91</v>
      </c>
      <c r="J31" s="4">
        <v>0.24</v>
      </c>
      <c r="K31" s="4">
        <v>8</v>
      </c>
      <c r="L31" s="4">
        <v>5.17</v>
      </c>
      <c r="M31" s="4">
        <v>0.09</v>
      </c>
      <c r="N31" s="4">
        <v>2.73</v>
      </c>
      <c r="O31" s="4">
        <v>2.66</v>
      </c>
      <c r="P31" s="4">
        <v>0.61570000000000003</v>
      </c>
      <c r="Q31" s="4">
        <v>280</v>
      </c>
      <c r="R31" s="4">
        <v>7.09</v>
      </c>
      <c r="S31" s="5">
        <v>39.869999999999997</v>
      </c>
      <c r="T31">
        <v>0.98</v>
      </c>
      <c r="U31">
        <v>1.61</v>
      </c>
      <c r="V31">
        <v>12.9</v>
      </c>
      <c r="W31">
        <v>3.1600000000000003E-2</v>
      </c>
      <c r="X31">
        <v>0.10929999999999999</v>
      </c>
      <c r="Y31">
        <v>0.37109999999999999</v>
      </c>
      <c r="Z31">
        <v>0.48799999999999999</v>
      </c>
      <c r="AA31">
        <v>0.53</v>
      </c>
      <c r="AB31">
        <v>226.5</v>
      </c>
      <c r="AC31">
        <v>226.35</v>
      </c>
      <c r="AD31">
        <v>101.76</v>
      </c>
      <c r="AE31">
        <v>6.9999999999999999E-4</v>
      </c>
      <c r="AF31">
        <v>20</v>
      </c>
      <c r="AG31">
        <v>270</v>
      </c>
      <c r="AH31">
        <v>200</v>
      </c>
      <c r="AI31">
        <v>0.09</v>
      </c>
      <c r="AJ31">
        <v>250</v>
      </c>
      <c r="AK31">
        <v>180</v>
      </c>
      <c r="AL31">
        <v>280</v>
      </c>
      <c r="AM31">
        <v>2.3999999999999998E-3</v>
      </c>
      <c r="AN31">
        <v>3.5</v>
      </c>
      <c r="AO31">
        <v>0.28070000000000001</v>
      </c>
      <c r="AP31">
        <v>16.600000000000001</v>
      </c>
      <c r="AQ31">
        <v>16.36</v>
      </c>
      <c r="AR31">
        <v>18.86</v>
      </c>
      <c r="AS31">
        <v>3.22</v>
      </c>
      <c r="AT31">
        <v>18.05</v>
      </c>
      <c r="BG31" s="3"/>
    </row>
    <row r="32" spans="1:62">
      <c r="A32" s="4" t="s">
        <v>150</v>
      </c>
      <c r="B32" s="4" t="s">
        <v>110</v>
      </c>
      <c r="C32" s="4">
        <v>0</v>
      </c>
      <c r="D32" s="4">
        <v>600</v>
      </c>
      <c r="E32" s="5">
        <v>13.92</v>
      </c>
      <c r="F32" s="4">
        <v>3</v>
      </c>
      <c r="G32" s="5">
        <v>119.4</v>
      </c>
      <c r="H32" s="4">
        <v>2.4700000000000002</v>
      </c>
      <c r="I32" s="4">
        <v>1.78</v>
      </c>
      <c r="J32" s="4">
        <v>0.22</v>
      </c>
      <c r="K32" s="4">
        <v>3</v>
      </c>
      <c r="L32" s="4">
        <v>119.4</v>
      </c>
      <c r="M32" s="4">
        <v>2.4700000000000002</v>
      </c>
      <c r="N32" s="4">
        <v>2.3199999999999998</v>
      </c>
      <c r="O32" s="4">
        <v>2</v>
      </c>
      <c r="P32" s="4">
        <v>0.54669999999999996</v>
      </c>
      <c r="Q32" s="4">
        <v>265</v>
      </c>
      <c r="R32" s="4">
        <v>2.95</v>
      </c>
      <c r="S32" s="5">
        <v>202.23</v>
      </c>
      <c r="T32">
        <v>4.51</v>
      </c>
      <c r="U32">
        <v>2.31</v>
      </c>
      <c r="V32">
        <v>2.3319999999999999</v>
      </c>
      <c r="W32">
        <v>5.8999999999999999E-3</v>
      </c>
      <c r="X32">
        <v>0.81359999999999999</v>
      </c>
      <c r="Y32">
        <v>0.1613</v>
      </c>
      <c r="Z32">
        <v>1.9199999999999998E-2</v>
      </c>
      <c r="AA32">
        <v>0.81</v>
      </c>
      <c r="AB32">
        <v>105.44</v>
      </c>
      <c r="AC32">
        <v>195.56</v>
      </c>
      <c r="AD32">
        <v>38.5</v>
      </c>
      <c r="AE32">
        <v>0</v>
      </c>
      <c r="AF32">
        <v>10</v>
      </c>
      <c r="AG32">
        <v>120</v>
      </c>
      <c r="AH32">
        <v>80</v>
      </c>
      <c r="AI32">
        <v>0.1042</v>
      </c>
      <c r="AJ32">
        <v>100</v>
      </c>
      <c r="AK32">
        <v>70</v>
      </c>
      <c r="AL32">
        <v>140</v>
      </c>
      <c r="AM32">
        <v>5.9999999999999995E-4</v>
      </c>
      <c r="AN32">
        <v>8.5</v>
      </c>
      <c r="AO32">
        <v>0.43619999999999998</v>
      </c>
      <c r="AP32">
        <v>16.600000000000001</v>
      </c>
      <c r="AQ32">
        <v>17.190000000000001</v>
      </c>
      <c r="AR32">
        <v>11.82</v>
      </c>
      <c r="AS32">
        <v>5.52</v>
      </c>
      <c r="AT32">
        <v>44.96</v>
      </c>
      <c r="BG32" s="3"/>
    </row>
    <row r="33" spans="1:62">
      <c r="A33" s="4" t="s">
        <v>150</v>
      </c>
      <c r="B33" s="4" t="s">
        <v>111</v>
      </c>
      <c r="C33" s="4">
        <v>0</v>
      </c>
      <c r="D33" s="4">
        <v>600</v>
      </c>
      <c r="E33" s="5">
        <v>16.3</v>
      </c>
      <c r="F33" s="4">
        <v>3</v>
      </c>
      <c r="G33" s="5">
        <v>58.57</v>
      </c>
      <c r="H33" s="4">
        <v>1.79</v>
      </c>
      <c r="I33" s="4">
        <v>14.97</v>
      </c>
      <c r="J33" s="4">
        <v>0.18</v>
      </c>
      <c r="K33" s="4">
        <v>3</v>
      </c>
      <c r="L33" s="4">
        <v>58.57</v>
      </c>
      <c r="M33" s="4">
        <v>1.79</v>
      </c>
      <c r="N33" s="4">
        <v>2.72</v>
      </c>
      <c r="O33" s="4">
        <v>2.5299999999999998</v>
      </c>
      <c r="P33" s="4">
        <v>0.57440000000000002</v>
      </c>
      <c r="Q33" s="4">
        <v>272</v>
      </c>
      <c r="R33" s="4">
        <v>7.81</v>
      </c>
      <c r="S33" s="5">
        <v>331.2</v>
      </c>
      <c r="T33">
        <v>9.32</v>
      </c>
      <c r="U33">
        <v>3.14</v>
      </c>
      <c r="V33">
        <v>2.7330000000000001</v>
      </c>
      <c r="W33">
        <v>6.7999999999999996E-3</v>
      </c>
      <c r="X33">
        <v>0.1973</v>
      </c>
      <c r="Y33">
        <v>0.72709999999999997</v>
      </c>
      <c r="Z33">
        <v>6.8699999999999997E-2</v>
      </c>
      <c r="AA33">
        <v>0.72</v>
      </c>
      <c r="AB33">
        <v>163.5</v>
      </c>
      <c r="AC33">
        <v>247.86</v>
      </c>
      <c r="AD33">
        <v>47.75</v>
      </c>
      <c r="AE33">
        <v>2.0000000000000001E-4</v>
      </c>
      <c r="AF33">
        <v>0</v>
      </c>
      <c r="AG33">
        <v>200</v>
      </c>
      <c r="AH33">
        <v>150</v>
      </c>
      <c r="AI33">
        <v>9.4600000000000004E-2</v>
      </c>
      <c r="AJ33">
        <v>160</v>
      </c>
      <c r="AK33">
        <v>120</v>
      </c>
      <c r="AL33">
        <v>200</v>
      </c>
      <c r="AM33">
        <v>2.9999999999999997E-4</v>
      </c>
      <c r="AN33">
        <v>8.5</v>
      </c>
      <c r="AO33">
        <v>0.48809999999999998</v>
      </c>
      <c r="AP33">
        <v>16.600000000000001</v>
      </c>
      <c r="AQ33">
        <v>17.02</v>
      </c>
      <c r="AR33">
        <v>6.23</v>
      </c>
      <c r="AS33">
        <v>1.22</v>
      </c>
      <c r="AT33">
        <v>8.4499999999999993</v>
      </c>
      <c r="AV33" s="1" t="s">
        <v>112</v>
      </c>
      <c r="AW33" s="1" t="s">
        <v>303</v>
      </c>
      <c r="AX33" s="1" t="str">
        <f t="shared" ref="AX33:AX64" si="7">IF(A33="Train","trained","untrained")</f>
        <v>trained</v>
      </c>
      <c r="AY33" s="1">
        <f>SUM(E29:E33)</f>
        <v>97.36</v>
      </c>
      <c r="AZ33" s="1">
        <f t="shared" ref="AZ33:AZ75" si="8">E33</f>
        <v>16.3</v>
      </c>
      <c r="BA33" s="1">
        <f>IF(AX33="untrained",0,SUM(K30:K33))</f>
        <v>21</v>
      </c>
      <c r="BB33" s="1">
        <f t="shared" ref="BB33:BB75" si="9">IF(AX33="untrained",0,K33)</f>
        <v>3</v>
      </c>
      <c r="BC33" s="1">
        <f>SUM(F30:F33)</f>
        <v>17</v>
      </c>
      <c r="BD33" s="1">
        <f>G33</f>
        <v>58.57</v>
      </c>
      <c r="BE33" s="1">
        <f>S33</f>
        <v>331.2</v>
      </c>
      <c r="BF33" s="1">
        <v>2.6</v>
      </c>
      <c r="BG33" s="3">
        <v>1.25</v>
      </c>
      <c r="BI33">
        <v>0</v>
      </c>
      <c r="BJ33">
        <v>0</v>
      </c>
    </row>
    <row r="34" spans="1:62">
      <c r="BG34" s="3"/>
    </row>
    <row r="35" spans="1:62">
      <c r="A35" s="4" t="s">
        <v>157</v>
      </c>
      <c r="B35" s="4" t="s">
        <v>113</v>
      </c>
      <c r="C35" s="4">
        <v>0</v>
      </c>
      <c r="D35" s="4">
        <v>600</v>
      </c>
      <c r="E35" s="5">
        <v>32.380000000000003</v>
      </c>
      <c r="F35" s="4">
        <v>27</v>
      </c>
      <c r="G35" s="5">
        <v>2.93</v>
      </c>
      <c r="H35" s="4">
        <v>0.16</v>
      </c>
      <c r="I35" s="4">
        <v>10.32</v>
      </c>
      <c r="J35" s="4">
        <v>0.83</v>
      </c>
      <c r="K35" s="4">
        <v>53</v>
      </c>
      <c r="L35" s="4">
        <v>2.93</v>
      </c>
      <c r="M35" s="4">
        <v>0.16</v>
      </c>
      <c r="N35" s="4">
        <v>5.4</v>
      </c>
      <c r="O35" s="4">
        <v>3.99</v>
      </c>
      <c r="P35" s="4">
        <v>0.64749999999999996</v>
      </c>
      <c r="Q35" s="4">
        <v>57</v>
      </c>
      <c r="R35" s="4">
        <v>3.3</v>
      </c>
      <c r="S35" s="5">
        <v>47.83</v>
      </c>
      <c r="T35">
        <v>2.35</v>
      </c>
      <c r="U35">
        <v>8.98</v>
      </c>
      <c r="V35">
        <v>93.831999999999994</v>
      </c>
      <c r="W35">
        <v>0.22259999999999999</v>
      </c>
      <c r="X35">
        <v>0.20730000000000001</v>
      </c>
      <c r="Y35">
        <v>0.3412</v>
      </c>
      <c r="Z35">
        <v>0.22889999999999999</v>
      </c>
      <c r="AA35">
        <v>0.11</v>
      </c>
      <c r="AB35">
        <v>187.49</v>
      </c>
      <c r="AC35">
        <v>193.18</v>
      </c>
      <c r="AD35">
        <v>102.41</v>
      </c>
      <c r="AE35">
        <v>1.6199999999999999E-2</v>
      </c>
      <c r="AF35">
        <v>30</v>
      </c>
      <c r="AG35">
        <v>280</v>
      </c>
      <c r="AH35">
        <v>140</v>
      </c>
      <c r="AI35">
        <v>4.8000000000000001E-2</v>
      </c>
      <c r="AJ35">
        <v>160</v>
      </c>
      <c r="AK35">
        <v>100</v>
      </c>
      <c r="AL35">
        <v>270</v>
      </c>
      <c r="AM35">
        <v>5.9999999999999995E-4</v>
      </c>
      <c r="AN35">
        <v>19.399999999999999</v>
      </c>
      <c r="AO35">
        <v>0.28189999999999998</v>
      </c>
      <c r="AP35">
        <v>15</v>
      </c>
      <c r="AQ35">
        <v>13.95</v>
      </c>
      <c r="AR35">
        <v>21.03</v>
      </c>
      <c r="AS35">
        <v>1.54</v>
      </c>
      <c r="AT35">
        <v>5.59</v>
      </c>
      <c r="BG35" s="3"/>
    </row>
    <row r="36" spans="1:62">
      <c r="A36" s="4" t="s">
        <v>157</v>
      </c>
      <c r="B36" s="4" t="s">
        <v>114</v>
      </c>
      <c r="C36" s="4">
        <v>0</v>
      </c>
      <c r="D36" s="4">
        <v>600</v>
      </c>
      <c r="E36" s="5">
        <v>23.63</v>
      </c>
      <c r="F36" s="4">
        <v>18</v>
      </c>
      <c r="G36" s="5">
        <v>17.47</v>
      </c>
      <c r="H36" s="4">
        <v>0.84</v>
      </c>
      <c r="I36" s="4">
        <v>9.73</v>
      </c>
      <c r="J36" s="4">
        <v>0.76</v>
      </c>
      <c r="K36" s="4">
        <v>49</v>
      </c>
      <c r="L36" s="4">
        <v>17.47</v>
      </c>
      <c r="M36" s="4">
        <v>0.84</v>
      </c>
      <c r="N36" s="4">
        <v>3.94</v>
      </c>
      <c r="O36" s="4">
        <v>3.06</v>
      </c>
      <c r="P36" s="4">
        <v>0.59630000000000005</v>
      </c>
      <c r="Q36" s="4">
        <v>73</v>
      </c>
      <c r="R36" s="4">
        <v>3.08</v>
      </c>
      <c r="S36" s="5">
        <v>36.53</v>
      </c>
      <c r="T36">
        <v>1.61</v>
      </c>
      <c r="U36">
        <v>4.13</v>
      </c>
      <c r="V36">
        <v>89.965999999999994</v>
      </c>
      <c r="W36">
        <v>0.22040000000000001</v>
      </c>
      <c r="X36">
        <v>0.17269999999999999</v>
      </c>
      <c r="Y36">
        <v>0.24829999999999999</v>
      </c>
      <c r="Z36">
        <v>0.35859999999999997</v>
      </c>
      <c r="AA36">
        <v>0.13</v>
      </c>
      <c r="AB36">
        <v>255.72</v>
      </c>
      <c r="AC36">
        <v>179</v>
      </c>
      <c r="AD36">
        <v>113.16</v>
      </c>
      <c r="AE36">
        <v>1.4500000000000001E-2</v>
      </c>
      <c r="AF36">
        <v>30</v>
      </c>
      <c r="AG36">
        <v>300</v>
      </c>
      <c r="AH36">
        <v>170</v>
      </c>
      <c r="AI36">
        <v>5.2499999999999998E-2</v>
      </c>
      <c r="AJ36">
        <v>280</v>
      </c>
      <c r="AK36">
        <v>150</v>
      </c>
      <c r="AL36">
        <v>320</v>
      </c>
      <c r="AM36">
        <v>8.0000000000000004E-4</v>
      </c>
      <c r="AN36">
        <v>19.399999999999999</v>
      </c>
      <c r="AO36">
        <v>0.30990000000000001</v>
      </c>
      <c r="AP36">
        <v>15</v>
      </c>
      <c r="AQ36">
        <v>14.01</v>
      </c>
      <c r="AR36">
        <v>18.7</v>
      </c>
      <c r="AS36">
        <v>1.56</v>
      </c>
      <c r="AT36">
        <v>5.89</v>
      </c>
      <c r="BG36" s="3"/>
    </row>
    <row r="37" spans="1:62">
      <c r="A37" s="4" t="s">
        <v>157</v>
      </c>
      <c r="B37" s="4" t="s">
        <v>115</v>
      </c>
      <c r="C37" s="4">
        <v>0</v>
      </c>
      <c r="D37" s="4">
        <v>600</v>
      </c>
      <c r="E37" s="5">
        <v>21.23</v>
      </c>
      <c r="F37" s="4">
        <v>12</v>
      </c>
      <c r="G37" s="5">
        <v>10.5</v>
      </c>
      <c r="H37" s="4">
        <v>0.33</v>
      </c>
      <c r="I37" s="4">
        <v>11.11</v>
      </c>
      <c r="J37" s="4">
        <v>0.56999999999999995</v>
      </c>
      <c r="K37" s="4">
        <v>31</v>
      </c>
      <c r="L37" s="4">
        <v>10.5</v>
      </c>
      <c r="M37" s="4">
        <v>0.33</v>
      </c>
      <c r="N37" s="4">
        <v>3.54</v>
      </c>
      <c r="O37" s="4">
        <v>2.71</v>
      </c>
      <c r="P37" s="4">
        <v>0.62380000000000002</v>
      </c>
      <c r="Q37" s="4">
        <v>121</v>
      </c>
      <c r="R37" s="4">
        <v>4.07</v>
      </c>
      <c r="S37" s="5">
        <v>132.19999999999999</v>
      </c>
      <c r="T37">
        <v>4.72</v>
      </c>
      <c r="U37">
        <v>9.94</v>
      </c>
      <c r="V37">
        <v>60.167000000000002</v>
      </c>
      <c r="W37">
        <v>0.15</v>
      </c>
      <c r="X37">
        <v>0.31969999999999998</v>
      </c>
      <c r="Y37">
        <v>0.34310000000000002</v>
      </c>
      <c r="Z37">
        <v>0.18729999999999999</v>
      </c>
      <c r="AA37">
        <v>0.26</v>
      </c>
      <c r="AB37">
        <v>144.08000000000001</v>
      </c>
      <c r="AC37">
        <v>200.73</v>
      </c>
      <c r="AD37">
        <v>90.15</v>
      </c>
      <c r="AE37">
        <v>9.2999999999999992E-3</v>
      </c>
      <c r="AF37">
        <v>20</v>
      </c>
      <c r="AG37">
        <v>190</v>
      </c>
      <c r="AH37">
        <v>90</v>
      </c>
      <c r="AI37">
        <v>6.2799999999999995E-2</v>
      </c>
      <c r="AJ37">
        <v>120</v>
      </c>
      <c r="AK37">
        <v>80</v>
      </c>
      <c r="AL37">
        <v>210</v>
      </c>
      <c r="AM37">
        <v>2E-3</v>
      </c>
      <c r="AN37">
        <v>19.399999999999999</v>
      </c>
      <c r="AO37">
        <v>0.24990000000000001</v>
      </c>
      <c r="AP37">
        <v>13.2</v>
      </c>
      <c r="AQ37">
        <v>13.58</v>
      </c>
      <c r="AR37">
        <v>22.63</v>
      </c>
      <c r="AS37">
        <v>1.18</v>
      </c>
      <c r="AT37">
        <v>4.2300000000000004</v>
      </c>
      <c r="BG37" s="3"/>
    </row>
    <row r="38" spans="1:62">
      <c r="A38" s="4" t="s">
        <v>157</v>
      </c>
      <c r="B38" s="4" t="s">
        <v>116</v>
      </c>
      <c r="C38" s="4">
        <v>0</v>
      </c>
      <c r="D38" s="4">
        <v>600</v>
      </c>
      <c r="E38" s="5">
        <v>19.16</v>
      </c>
      <c r="F38" s="4">
        <v>13</v>
      </c>
      <c r="G38" s="5">
        <v>12.53</v>
      </c>
      <c r="H38" s="4">
        <v>0.39</v>
      </c>
      <c r="I38" s="4">
        <v>10.83</v>
      </c>
      <c r="J38" s="4">
        <v>0.68</v>
      </c>
      <c r="K38" s="4">
        <v>37</v>
      </c>
      <c r="L38" s="4">
        <v>12.53</v>
      </c>
      <c r="M38" s="4">
        <v>0.39</v>
      </c>
      <c r="N38" s="4">
        <v>3.19</v>
      </c>
      <c r="O38" s="4">
        <v>2.4300000000000002</v>
      </c>
      <c r="P38" s="4">
        <v>0.63700000000000001</v>
      </c>
      <c r="Q38" s="4">
        <v>124</v>
      </c>
      <c r="R38" s="4">
        <v>4.29</v>
      </c>
      <c r="S38" s="5">
        <v>43.33</v>
      </c>
      <c r="T38">
        <v>1.42</v>
      </c>
      <c r="U38">
        <v>5.32</v>
      </c>
      <c r="V38">
        <v>70.966999999999999</v>
      </c>
      <c r="W38">
        <v>0.17630000000000001</v>
      </c>
      <c r="X38">
        <v>0.42570000000000002</v>
      </c>
      <c r="Y38">
        <v>0.25719999999999998</v>
      </c>
      <c r="Z38">
        <v>0.14080000000000001</v>
      </c>
      <c r="AA38">
        <v>0.37</v>
      </c>
      <c r="AB38">
        <v>107.47</v>
      </c>
      <c r="AC38">
        <v>186.28</v>
      </c>
      <c r="AD38">
        <v>80.7</v>
      </c>
      <c r="AE38">
        <v>8.0999999999999996E-3</v>
      </c>
      <c r="AF38">
        <v>230</v>
      </c>
      <c r="AG38">
        <v>160</v>
      </c>
      <c r="AH38">
        <v>80</v>
      </c>
      <c r="AI38">
        <v>6.2600000000000003E-2</v>
      </c>
      <c r="AJ38">
        <v>140</v>
      </c>
      <c r="AK38">
        <v>60</v>
      </c>
      <c r="AL38">
        <v>170</v>
      </c>
      <c r="AM38">
        <v>1.15E-2</v>
      </c>
      <c r="AN38">
        <v>19.399999999999999</v>
      </c>
      <c r="AO38">
        <v>0.22309999999999999</v>
      </c>
      <c r="AP38">
        <v>13.2</v>
      </c>
      <c r="AQ38">
        <v>13.98</v>
      </c>
      <c r="AR38">
        <v>22.98</v>
      </c>
      <c r="AS38">
        <v>1.08</v>
      </c>
      <c r="AT38">
        <v>4</v>
      </c>
      <c r="BG38" s="3"/>
    </row>
    <row r="39" spans="1:62">
      <c r="A39" s="4" t="s">
        <v>157</v>
      </c>
      <c r="B39" s="4" t="s">
        <v>117</v>
      </c>
      <c r="C39" s="4">
        <v>0</v>
      </c>
      <c r="D39" s="4">
        <v>600</v>
      </c>
      <c r="E39" s="5">
        <v>17.010000000000002</v>
      </c>
      <c r="F39" s="4">
        <v>13</v>
      </c>
      <c r="G39" s="5">
        <v>10.83</v>
      </c>
      <c r="H39" s="4">
        <v>0.27</v>
      </c>
      <c r="I39" s="4">
        <v>3.7</v>
      </c>
      <c r="J39" s="4">
        <v>0.76</v>
      </c>
      <c r="K39" s="4">
        <v>37</v>
      </c>
      <c r="L39" s="4">
        <v>10.83</v>
      </c>
      <c r="M39" s="4">
        <v>0.27</v>
      </c>
      <c r="N39" s="4">
        <v>2.84</v>
      </c>
      <c r="O39" s="4">
        <v>2.04</v>
      </c>
      <c r="P39" s="4">
        <v>0.58699999999999997</v>
      </c>
      <c r="Q39" s="4">
        <v>91</v>
      </c>
      <c r="R39" s="4">
        <v>2.09</v>
      </c>
      <c r="S39" s="5">
        <v>36.07</v>
      </c>
      <c r="T39">
        <v>0.87</v>
      </c>
      <c r="U39">
        <v>3.28</v>
      </c>
      <c r="V39">
        <v>71.832999999999998</v>
      </c>
      <c r="W39">
        <v>0.17599999999999999</v>
      </c>
      <c r="X39">
        <v>0.17630000000000001</v>
      </c>
      <c r="Y39">
        <v>0.36059999999999998</v>
      </c>
      <c r="Z39">
        <v>0.28699999999999998</v>
      </c>
      <c r="AA39">
        <v>0.18</v>
      </c>
      <c r="AB39">
        <v>209.43</v>
      </c>
      <c r="AC39">
        <v>199.35</v>
      </c>
      <c r="AD39">
        <v>105.27</v>
      </c>
      <c r="AE39">
        <v>1.4800000000000001E-2</v>
      </c>
      <c r="AF39">
        <v>330</v>
      </c>
      <c r="AG39">
        <v>280</v>
      </c>
      <c r="AH39">
        <v>160</v>
      </c>
      <c r="AI39">
        <v>5.3900000000000003E-2</v>
      </c>
      <c r="AJ39">
        <v>200</v>
      </c>
      <c r="AK39">
        <v>140</v>
      </c>
      <c r="AL39">
        <v>290</v>
      </c>
      <c r="AM39">
        <v>4.9799999999999997E-2</v>
      </c>
      <c r="AN39">
        <v>18</v>
      </c>
      <c r="AO39">
        <v>0.25850000000000001</v>
      </c>
      <c r="AP39">
        <v>13.2</v>
      </c>
      <c r="AQ39">
        <v>12.68</v>
      </c>
      <c r="AR39">
        <v>23.13</v>
      </c>
      <c r="AS39">
        <v>1.1100000000000001</v>
      </c>
      <c r="AT39">
        <v>4.18</v>
      </c>
      <c r="AV39" s="1" t="s">
        <v>23</v>
      </c>
      <c r="AW39" s="1" t="s">
        <v>303</v>
      </c>
      <c r="AX39" s="1" t="str">
        <f t="shared" ref="AX39:AX70" si="10">IF(A39="Train","trained","untrained")</f>
        <v>untrained</v>
      </c>
      <c r="AY39" s="1">
        <f>SUM(E35:E39)</f>
        <v>113.41000000000001</v>
      </c>
      <c r="AZ39" s="1">
        <f t="shared" ref="AZ39:AZ75" si="11">E39</f>
        <v>17.010000000000002</v>
      </c>
      <c r="BA39" s="1">
        <f>IF(AX39="untrained",0,SUM(K36:K39))</f>
        <v>0</v>
      </c>
      <c r="BB39" s="1">
        <f t="shared" ref="BB39:BB75" si="12">IF(AX39="untrained",0,K39)</f>
        <v>0</v>
      </c>
      <c r="BC39" s="1">
        <f>SUM(F36:F39)</f>
        <v>56</v>
      </c>
      <c r="BD39" s="1">
        <f>G39</f>
        <v>10.83</v>
      </c>
      <c r="BE39" s="1">
        <f>S39</f>
        <v>36.07</v>
      </c>
      <c r="BF39" s="1">
        <v>2.1</v>
      </c>
      <c r="BG39" s="3">
        <v>2.0299999999999998</v>
      </c>
      <c r="BI39" t="s">
        <v>28</v>
      </c>
      <c r="BJ39" t="s">
        <v>29</v>
      </c>
    </row>
    <row r="40" spans="1:62">
      <c r="BG40" s="3"/>
    </row>
    <row r="41" spans="1:62">
      <c r="A41" s="4" t="s">
        <v>150</v>
      </c>
      <c r="B41" s="4" t="s">
        <v>118</v>
      </c>
      <c r="C41" s="4">
        <v>0</v>
      </c>
      <c r="D41" s="4">
        <v>600</v>
      </c>
      <c r="E41" s="5">
        <v>26.64</v>
      </c>
      <c r="F41" s="4">
        <v>23</v>
      </c>
      <c r="G41" s="5">
        <v>3.1</v>
      </c>
      <c r="H41" s="4">
        <v>0.31</v>
      </c>
      <c r="I41" s="4">
        <v>14.55</v>
      </c>
      <c r="J41" s="4">
        <v>0.86</v>
      </c>
      <c r="K41" s="4">
        <v>57</v>
      </c>
      <c r="L41" s="4">
        <v>3.1</v>
      </c>
      <c r="M41" s="4">
        <v>0.31</v>
      </c>
      <c r="N41" s="4">
        <v>4.4400000000000004</v>
      </c>
      <c r="O41" s="4">
        <v>3.48</v>
      </c>
      <c r="P41" s="4">
        <v>0.55940000000000001</v>
      </c>
      <c r="Q41" s="4">
        <v>70</v>
      </c>
      <c r="R41" s="4">
        <v>4.42</v>
      </c>
      <c r="S41" s="5">
        <v>38.67</v>
      </c>
      <c r="T41">
        <v>2.27</v>
      </c>
      <c r="U41">
        <v>7.73</v>
      </c>
      <c r="V41">
        <v>113.398</v>
      </c>
      <c r="W41">
        <v>0.27950000000000003</v>
      </c>
      <c r="X41">
        <v>0.28570000000000001</v>
      </c>
      <c r="Y41">
        <v>0.1852</v>
      </c>
      <c r="Z41">
        <v>0.2495</v>
      </c>
      <c r="AA41">
        <v>0.12</v>
      </c>
      <c r="AB41">
        <v>341.01</v>
      </c>
      <c r="AC41">
        <v>164.97</v>
      </c>
      <c r="AD41">
        <v>104.2</v>
      </c>
      <c r="AE41">
        <v>1.5699999999999999E-2</v>
      </c>
      <c r="AF41">
        <v>180</v>
      </c>
      <c r="AG41">
        <v>40</v>
      </c>
      <c r="AH41">
        <v>260</v>
      </c>
      <c r="AI41">
        <v>5.5500000000000001E-2</v>
      </c>
      <c r="AJ41">
        <v>320</v>
      </c>
      <c r="AK41">
        <v>230</v>
      </c>
      <c r="AL41">
        <v>40</v>
      </c>
      <c r="AM41">
        <v>2.7099999999999999E-2</v>
      </c>
      <c r="AN41">
        <v>19.399999999999999</v>
      </c>
      <c r="AO41">
        <v>0.27100000000000002</v>
      </c>
      <c r="AP41">
        <v>16.600000000000001</v>
      </c>
      <c r="AQ41">
        <v>14.08</v>
      </c>
      <c r="AR41">
        <v>24.94</v>
      </c>
      <c r="AS41">
        <v>1.31</v>
      </c>
      <c r="AT41">
        <v>4.0599999999999996</v>
      </c>
      <c r="BG41" s="3"/>
    </row>
    <row r="42" spans="1:62">
      <c r="A42" s="4" t="s">
        <v>150</v>
      </c>
      <c r="B42" s="4" t="s">
        <v>119</v>
      </c>
      <c r="C42" s="4">
        <v>6.0000000000000002E-5</v>
      </c>
      <c r="D42" s="4">
        <v>600</v>
      </c>
      <c r="E42" s="5">
        <v>17.09</v>
      </c>
      <c r="F42" s="4">
        <v>4</v>
      </c>
      <c r="G42" s="5">
        <v>83.37</v>
      </c>
      <c r="H42" s="4">
        <v>2.21</v>
      </c>
      <c r="I42" s="4">
        <v>9.39</v>
      </c>
      <c r="J42" s="4">
        <v>0.23</v>
      </c>
      <c r="K42" s="4">
        <v>4</v>
      </c>
      <c r="L42" s="4">
        <v>83.37</v>
      </c>
      <c r="M42" s="4">
        <v>2.21</v>
      </c>
      <c r="N42" s="4">
        <v>2.85</v>
      </c>
      <c r="O42" s="4">
        <v>2.57</v>
      </c>
      <c r="P42" s="4">
        <v>0.58889999999999998</v>
      </c>
      <c r="Q42" s="4">
        <v>335</v>
      </c>
      <c r="R42" s="4">
        <v>4.16</v>
      </c>
      <c r="S42" s="5">
        <v>86.67</v>
      </c>
      <c r="T42">
        <v>2.44</v>
      </c>
      <c r="U42">
        <v>4.5599999999999996</v>
      </c>
      <c r="V42">
        <v>3.5659999999999998</v>
      </c>
      <c r="W42">
        <v>8.9999999999999993E-3</v>
      </c>
      <c r="X42">
        <v>0.13020000000000001</v>
      </c>
      <c r="Y42">
        <v>0.73070000000000002</v>
      </c>
      <c r="Z42">
        <v>0.13009999999999999</v>
      </c>
      <c r="AA42">
        <v>0.7</v>
      </c>
      <c r="AB42">
        <v>180.09</v>
      </c>
      <c r="AC42">
        <v>259.33</v>
      </c>
      <c r="AD42">
        <v>49.88</v>
      </c>
      <c r="AE42">
        <v>2.9999999999999997E-4</v>
      </c>
      <c r="AF42">
        <v>320</v>
      </c>
      <c r="AG42">
        <v>210</v>
      </c>
      <c r="AH42">
        <v>160</v>
      </c>
      <c r="AI42">
        <v>8.6999999999999994E-2</v>
      </c>
      <c r="AJ42">
        <v>170</v>
      </c>
      <c r="AK42">
        <v>150</v>
      </c>
      <c r="AL42">
        <v>230</v>
      </c>
      <c r="AM42">
        <v>8.0000000000000004E-4</v>
      </c>
      <c r="AN42">
        <v>19.399999999999999</v>
      </c>
      <c r="AO42">
        <v>0.33889999999999998</v>
      </c>
      <c r="AP42">
        <v>16.600000000000001</v>
      </c>
      <c r="AQ42">
        <v>14.77</v>
      </c>
      <c r="AR42">
        <v>18.16</v>
      </c>
      <c r="AS42">
        <v>1.82</v>
      </c>
      <c r="AT42">
        <v>6.86</v>
      </c>
      <c r="BG42" s="3"/>
    </row>
    <row r="43" spans="1:62">
      <c r="A43" s="4" t="s">
        <v>150</v>
      </c>
      <c r="B43" s="4" t="s">
        <v>120</v>
      </c>
      <c r="C43" s="4">
        <v>5.5999999999999995E-4</v>
      </c>
      <c r="D43" s="4">
        <v>600</v>
      </c>
      <c r="E43" s="5">
        <v>15.73</v>
      </c>
      <c r="F43" s="4">
        <v>1</v>
      </c>
      <c r="G43" s="5">
        <v>55.1</v>
      </c>
      <c r="H43" s="4">
        <v>1.32</v>
      </c>
      <c r="I43" s="4">
        <v>2.65</v>
      </c>
      <c r="J43" s="4">
        <v>0.06</v>
      </c>
      <c r="K43" s="4">
        <v>1</v>
      </c>
      <c r="L43" s="4">
        <v>55.1</v>
      </c>
      <c r="M43" s="4">
        <v>1.32</v>
      </c>
      <c r="N43" s="4">
        <v>2.62</v>
      </c>
      <c r="O43" s="4">
        <v>2.68</v>
      </c>
      <c r="P43" s="4">
        <v>0.6764</v>
      </c>
      <c r="Q43" s="4">
        <v>544</v>
      </c>
      <c r="R43" s="4">
        <v>1.32</v>
      </c>
      <c r="S43" s="5">
        <v>599.97</v>
      </c>
      <c r="T43">
        <v>15.73</v>
      </c>
      <c r="U43">
        <v>-1</v>
      </c>
      <c r="V43">
        <v>0.9</v>
      </c>
      <c r="W43">
        <v>2.2000000000000001E-3</v>
      </c>
      <c r="X43">
        <v>0.1744</v>
      </c>
      <c r="Y43">
        <v>0.72709999999999997</v>
      </c>
      <c r="Z43">
        <v>9.6299999999999997E-2</v>
      </c>
      <c r="AA43">
        <v>0.71</v>
      </c>
      <c r="AB43">
        <v>175.98</v>
      </c>
      <c r="AC43">
        <v>262.72000000000003</v>
      </c>
      <c r="AD43">
        <v>47.4</v>
      </c>
      <c r="AE43">
        <v>0</v>
      </c>
      <c r="AF43">
        <v>0</v>
      </c>
      <c r="AG43">
        <v>210</v>
      </c>
      <c r="AH43">
        <v>160</v>
      </c>
      <c r="AI43">
        <v>8.9099999999999999E-2</v>
      </c>
      <c r="AJ43">
        <v>170</v>
      </c>
      <c r="AK43">
        <v>140</v>
      </c>
      <c r="AL43">
        <v>220</v>
      </c>
      <c r="AM43">
        <v>2.0999999999999999E-3</v>
      </c>
      <c r="AN43">
        <v>8.5</v>
      </c>
      <c r="AO43">
        <v>0.45319999999999999</v>
      </c>
      <c r="AP43">
        <v>16.600000000000001</v>
      </c>
      <c r="AQ43">
        <v>17.170000000000002</v>
      </c>
      <c r="AR43">
        <v>10.01</v>
      </c>
      <c r="AS43">
        <v>3.9</v>
      </c>
      <c r="AT43">
        <v>36.049999999999997</v>
      </c>
      <c r="BG43" s="3"/>
    </row>
    <row r="44" spans="1:62">
      <c r="A44" s="4" t="s">
        <v>150</v>
      </c>
      <c r="B44" s="4" t="s">
        <v>121</v>
      </c>
      <c r="C44" s="4">
        <v>0</v>
      </c>
      <c r="D44" s="4">
        <v>600</v>
      </c>
      <c r="E44" s="5">
        <v>15.47</v>
      </c>
      <c r="F44" s="4">
        <v>0</v>
      </c>
      <c r="G44" s="5">
        <v>599.97</v>
      </c>
      <c r="H44" s="4">
        <v>15.47</v>
      </c>
      <c r="I44" s="4">
        <v>-1</v>
      </c>
      <c r="J44" s="4">
        <v>0</v>
      </c>
      <c r="K44" s="4">
        <v>0</v>
      </c>
      <c r="L44" s="4">
        <v>599.97</v>
      </c>
      <c r="M44" s="4">
        <v>15.47</v>
      </c>
      <c r="N44" s="4">
        <v>2.58</v>
      </c>
      <c r="O44" s="4">
        <v>2.36</v>
      </c>
      <c r="P44" s="4">
        <v>0.62760000000000005</v>
      </c>
      <c r="Q44" s="4">
        <v>599</v>
      </c>
      <c r="R44" s="4">
        <v>15.47</v>
      </c>
      <c r="S44" s="5">
        <v>599.97</v>
      </c>
      <c r="T44">
        <v>15.47</v>
      </c>
      <c r="U44">
        <v>-1</v>
      </c>
      <c r="V44">
        <v>0</v>
      </c>
      <c r="W44">
        <v>0</v>
      </c>
      <c r="X44">
        <v>0.11749999999999999</v>
      </c>
      <c r="Y44">
        <v>0.82199999999999995</v>
      </c>
      <c r="Z44">
        <v>6.0499999999999998E-2</v>
      </c>
      <c r="AA44">
        <v>0.79</v>
      </c>
      <c r="AB44">
        <v>176.71</v>
      </c>
      <c r="AC44">
        <v>264.99</v>
      </c>
      <c r="AD44">
        <v>40.07</v>
      </c>
      <c r="AE44">
        <v>0</v>
      </c>
      <c r="AF44">
        <v>0</v>
      </c>
      <c r="AG44">
        <v>200</v>
      </c>
      <c r="AH44">
        <v>160</v>
      </c>
      <c r="AI44">
        <v>0.1128</v>
      </c>
      <c r="AJ44">
        <v>180</v>
      </c>
      <c r="AK44">
        <v>150</v>
      </c>
      <c r="AL44">
        <v>220</v>
      </c>
      <c r="AM44">
        <v>1.5E-3</v>
      </c>
      <c r="AN44">
        <v>3.5</v>
      </c>
      <c r="AO44">
        <v>0.4642</v>
      </c>
      <c r="AP44">
        <v>16.600000000000001</v>
      </c>
      <c r="AQ44">
        <v>16.73</v>
      </c>
      <c r="AR44">
        <v>7.72</v>
      </c>
      <c r="AS44">
        <v>2.37</v>
      </c>
      <c r="AT44">
        <v>18.93</v>
      </c>
      <c r="BG44" s="3"/>
    </row>
    <row r="45" spans="1:62">
      <c r="A45" s="4" t="s">
        <v>150</v>
      </c>
      <c r="B45" s="4" t="s">
        <v>122</v>
      </c>
      <c r="C45" s="4">
        <v>1.7799999999999999E-3</v>
      </c>
      <c r="D45" s="4">
        <v>600</v>
      </c>
      <c r="E45" s="5">
        <v>20.079999999999998</v>
      </c>
      <c r="F45" s="4">
        <v>5</v>
      </c>
      <c r="G45" s="5">
        <v>0.53</v>
      </c>
      <c r="H45" s="4">
        <v>0</v>
      </c>
      <c r="I45" s="4">
        <v>-1</v>
      </c>
      <c r="J45" s="4">
        <v>0.25</v>
      </c>
      <c r="K45" s="4">
        <v>5</v>
      </c>
      <c r="L45" s="4">
        <v>0.53</v>
      </c>
      <c r="M45" s="4">
        <v>0</v>
      </c>
      <c r="N45" s="4">
        <v>3.35</v>
      </c>
      <c r="O45" s="4">
        <v>3.79</v>
      </c>
      <c r="P45" s="4">
        <v>0.55179999999999996</v>
      </c>
      <c r="Q45" s="4">
        <v>255</v>
      </c>
      <c r="R45" s="4">
        <v>8.91</v>
      </c>
      <c r="S45" s="5">
        <v>30</v>
      </c>
      <c r="T45">
        <v>1.85</v>
      </c>
      <c r="U45">
        <v>12.75</v>
      </c>
      <c r="V45">
        <v>8.9009999999999998</v>
      </c>
      <c r="W45">
        <v>2.06E-2</v>
      </c>
      <c r="X45">
        <v>7.9899999999999999E-2</v>
      </c>
      <c r="Y45">
        <v>0.82050000000000001</v>
      </c>
      <c r="Z45">
        <v>7.9000000000000001E-2</v>
      </c>
      <c r="AA45">
        <v>0.76</v>
      </c>
      <c r="AB45">
        <v>178.19</v>
      </c>
      <c r="AC45">
        <v>258.39999999999998</v>
      </c>
      <c r="AD45">
        <v>46.57</v>
      </c>
      <c r="AE45">
        <v>8.0000000000000004E-4</v>
      </c>
      <c r="AF45">
        <v>300</v>
      </c>
      <c r="AG45">
        <v>200</v>
      </c>
      <c r="AH45">
        <v>170</v>
      </c>
      <c r="AI45">
        <v>0.12570000000000001</v>
      </c>
      <c r="AJ45">
        <v>190</v>
      </c>
      <c r="AK45">
        <v>150</v>
      </c>
      <c r="AL45">
        <v>210</v>
      </c>
      <c r="AM45">
        <v>5.9999999999999995E-4</v>
      </c>
      <c r="AN45">
        <v>8.5</v>
      </c>
      <c r="AO45">
        <v>0.56110000000000004</v>
      </c>
      <c r="AP45">
        <v>16.600000000000001</v>
      </c>
      <c r="AQ45">
        <v>16.36</v>
      </c>
      <c r="AR45">
        <v>7.88</v>
      </c>
      <c r="AS45">
        <v>0.76</v>
      </c>
      <c r="AT45">
        <v>4.83</v>
      </c>
      <c r="AV45" s="1" t="s">
        <v>24</v>
      </c>
      <c r="AW45" s="1" t="s">
        <v>303</v>
      </c>
      <c r="AX45" s="1" t="str">
        <f t="shared" ref="AX45:AX76" si="13">IF(A45="Train","trained","untrained")</f>
        <v>trained</v>
      </c>
      <c r="AY45" s="1">
        <f>SUM(E41:E45)</f>
        <v>95.01</v>
      </c>
      <c r="AZ45" s="1">
        <f t="shared" ref="AZ45:AZ75" si="14">E45</f>
        <v>20.079999999999998</v>
      </c>
      <c r="BA45" s="1">
        <f>IF(AX45="untrained",0,SUM(K42:K45))</f>
        <v>10</v>
      </c>
      <c r="BB45" s="1">
        <f t="shared" ref="BB45:BB75" si="15">IF(AX45="untrained",0,K45)</f>
        <v>5</v>
      </c>
      <c r="BC45" s="1">
        <f>SUM(F42:F45)</f>
        <v>10</v>
      </c>
      <c r="BD45" s="1">
        <f>G45</f>
        <v>0.53</v>
      </c>
      <c r="BE45" s="1">
        <f>S45</f>
        <v>30</v>
      </c>
      <c r="BF45" s="1">
        <v>5.8</v>
      </c>
      <c r="BG45" s="3">
        <v>1.2</v>
      </c>
      <c r="BI45">
        <v>5.9</v>
      </c>
      <c r="BJ45">
        <v>1</v>
      </c>
    </row>
    <row r="46" spans="1:62">
      <c r="BG46" s="3"/>
    </row>
    <row r="47" spans="1:62">
      <c r="A47" s="4" t="s">
        <v>157</v>
      </c>
      <c r="B47" s="4" t="s">
        <v>123</v>
      </c>
      <c r="C47" s="4">
        <v>0</v>
      </c>
      <c r="D47" s="4">
        <v>600</v>
      </c>
      <c r="E47" s="5">
        <v>19.89</v>
      </c>
      <c r="F47" s="4">
        <v>18</v>
      </c>
      <c r="G47" s="5">
        <v>0.53</v>
      </c>
      <c r="H47" s="4">
        <v>0</v>
      </c>
      <c r="I47" s="4">
        <v>-1</v>
      </c>
      <c r="J47" s="4">
        <v>0.91</v>
      </c>
      <c r="K47" s="4">
        <v>46</v>
      </c>
      <c r="L47" s="4">
        <v>0.53</v>
      </c>
      <c r="M47" s="4">
        <v>0</v>
      </c>
      <c r="N47" s="4">
        <v>3.31</v>
      </c>
      <c r="O47" s="4">
        <v>2.61</v>
      </c>
      <c r="P47" s="4">
        <v>0.61929999999999996</v>
      </c>
      <c r="Q47" s="4">
        <v>106</v>
      </c>
      <c r="R47" s="4">
        <v>4.12</v>
      </c>
      <c r="S47" s="5">
        <v>22.77</v>
      </c>
      <c r="T47">
        <v>1.06</v>
      </c>
      <c r="U47">
        <v>5.45</v>
      </c>
      <c r="V47">
        <v>87.930999999999997</v>
      </c>
      <c r="W47">
        <v>0.2162</v>
      </c>
      <c r="X47">
        <v>0.34089999999999998</v>
      </c>
      <c r="Y47">
        <v>0.28670000000000001</v>
      </c>
      <c r="Z47">
        <v>0.15629999999999999</v>
      </c>
      <c r="AA47">
        <v>0.24</v>
      </c>
      <c r="AB47">
        <v>121.42</v>
      </c>
      <c r="AC47">
        <v>196.28</v>
      </c>
      <c r="AD47">
        <v>88.21</v>
      </c>
      <c r="AE47">
        <v>8.9999999999999993E-3</v>
      </c>
      <c r="AF47">
        <v>320</v>
      </c>
      <c r="AG47">
        <v>180</v>
      </c>
      <c r="AH47">
        <v>60</v>
      </c>
      <c r="AI47">
        <v>4.9599999999999998E-2</v>
      </c>
      <c r="AJ47">
        <v>120</v>
      </c>
      <c r="AK47">
        <v>50</v>
      </c>
      <c r="AL47">
        <v>200</v>
      </c>
      <c r="AM47">
        <v>3.5999999999999999E-3</v>
      </c>
      <c r="AN47">
        <v>19.399999999999999</v>
      </c>
      <c r="AO47">
        <v>0.28960000000000002</v>
      </c>
      <c r="AP47">
        <v>13.2</v>
      </c>
      <c r="AQ47">
        <v>14.17</v>
      </c>
      <c r="AR47">
        <v>19.64</v>
      </c>
      <c r="AS47">
        <v>1.47</v>
      </c>
      <c r="AT47">
        <v>6.03</v>
      </c>
      <c r="BG47" s="3"/>
    </row>
    <row r="48" spans="1:62">
      <c r="A48" s="4" t="s">
        <v>157</v>
      </c>
      <c r="B48" s="4" t="s">
        <v>124</v>
      </c>
      <c r="C48" s="4">
        <v>0</v>
      </c>
      <c r="D48" s="4">
        <v>600</v>
      </c>
      <c r="E48" s="5">
        <v>15.14</v>
      </c>
      <c r="F48" s="4">
        <v>25</v>
      </c>
      <c r="G48" s="5">
        <v>16.829999999999998</v>
      </c>
      <c r="H48" s="4">
        <v>0.35</v>
      </c>
      <c r="I48" s="4">
        <v>2.3199999999999998</v>
      </c>
      <c r="J48" s="4">
        <v>1.65</v>
      </c>
      <c r="K48" s="4">
        <v>100</v>
      </c>
      <c r="L48" s="4">
        <v>16.829999999999998</v>
      </c>
      <c r="M48" s="4">
        <v>0.35</v>
      </c>
      <c r="N48" s="4">
        <v>2.52</v>
      </c>
      <c r="O48" s="4">
        <v>1.98</v>
      </c>
      <c r="P48" s="4">
        <v>0.63639999999999997</v>
      </c>
      <c r="Q48" s="4">
        <v>69</v>
      </c>
      <c r="R48" s="4">
        <v>1.79</v>
      </c>
      <c r="S48" s="5">
        <v>33.17</v>
      </c>
      <c r="T48">
        <v>0.74</v>
      </c>
      <c r="U48">
        <v>10.39</v>
      </c>
      <c r="V48">
        <v>195.56700000000001</v>
      </c>
      <c r="W48">
        <v>0.4919</v>
      </c>
      <c r="X48">
        <v>0.36880000000000002</v>
      </c>
      <c r="Y48">
        <v>5.9299999999999999E-2</v>
      </c>
      <c r="Z48">
        <v>8.0100000000000005E-2</v>
      </c>
      <c r="AA48">
        <v>0.52</v>
      </c>
      <c r="AB48">
        <v>32.64</v>
      </c>
      <c r="AC48">
        <v>138.93</v>
      </c>
      <c r="AD48">
        <v>69.47</v>
      </c>
      <c r="AE48">
        <v>3.7000000000000002E-3</v>
      </c>
      <c r="AF48">
        <v>260</v>
      </c>
      <c r="AG48">
        <v>70</v>
      </c>
      <c r="AH48">
        <v>0</v>
      </c>
      <c r="AI48">
        <v>6.6900000000000001E-2</v>
      </c>
      <c r="AJ48">
        <v>50</v>
      </c>
      <c r="AK48">
        <v>350</v>
      </c>
      <c r="AL48">
        <v>90</v>
      </c>
      <c r="AM48">
        <v>1.78E-2</v>
      </c>
      <c r="AN48">
        <v>19.399999999999999</v>
      </c>
      <c r="AO48">
        <v>0.2591</v>
      </c>
      <c r="AP48">
        <v>13.2</v>
      </c>
      <c r="AQ48">
        <v>14.49</v>
      </c>
      <c r="AR48">
        <v>18.809999999999999</v>
      </c>
      <c r="AS48">
        <v>0.65</v>
      </c>
      <c r="AT48">
        <v>3.48</v>
      </c>
      <c r="BG48" s="3"/>
    </row>
    <row r="49" spans="1:62">
      <c r="A49" s="4" t="s">
        <v>157</v>
      </c>
      <c r="B49" s="4" t="s">
        <v>125</v>
      </c>
      <c r="C49" s="4">
        <v>0</v>
      </c>
      <c r="D49" s="4">
        <v>600</v>
      </c>
      <c r="E49" s="5">
        <v>14.26</v>
      </c>
      <c r="F49" s="4">
        <v>23</v>
      </c>
      <c r="G49" s="5">
        <v>7.13</v>
      </c>
      <c r="H49" s="4">
        <v>0.13</v>
      </c>
      <c r="I49" s="4">
        <v>2.04</v>
      </c>
      <c r="J49" s="4">
        <v>1.61</v>
      </c>
      <c r="K49" s="4">
        <v>95</v>
      </c>
      <c r="L49" s="4">
        <v>7.13</v>
      </c>
      <c r="M49" s="4">
        <v>0.13</v>
      </c>
      <c r="N49" s="4">
        <v>2.38</v>
      </c>
      <c r="O49" s="4">
        <v>1.73</v>
      </c>
      <c r="P49" s="4">
        <v>0.64510000000000001</v>
      </c>
      <c r="Q49" s="4">
        <v>97</v>
      </c>
      <c r="R49" s="4">
        <v>2.4</v>
      </c>
      <c r="S49" s="5">
        <v>28.27</v>
      </c>
      <c r="T49">
        <v>0.7</v>
      </c>
      <c r="U49">
        <v>12.52</v>
      </c>
      <c r="V49">
        <v>189.464</v>
      </c>
      <c r="W49">
        <v>0.47689999999999999</v>
      </c>
      <c r="X49">
        <v>0.2218</v>
      </c>
      <c r="Y49">
        <v>0.13489999999999999</v>
      </c>
      <c r="Z49">
        <v>0.16639999999999999</v>
      </c>
      <c r="AA49">
        <v>0.36</v>
      </c>
      <c r="AB49">
        <v>14.58</v>
      </c>
      <c r="AC49">
        <v>150.85</v>
      </c>
      <c r="AD49">
        <v>88.15</v>
      </c>
      <c r="AE49">
        <v>7.4000000000000003E-3</v>
      </c>
      <c r="AF49">
        <v>130</v>
      </c>
      <c r="AG49">
        <v>60</v>
      </c>
      <c r="AH49">
        <v>340</v>
      </c>
      <c r="AI49">
        <v>7.6499999999999999E-2</v>
      </c>
      <c r="AJ49">
        <v>30</v>
      </c>
      <c r="AK49">
        <v>330</v>
      </c>
      <c r="AL49">
        <v>80</v>
      </c>
      <c r="AM49">
        <v>5.7000000000000002E-3</v>
      </c>
      <c r="AN49">
        <v>3.5</v>
      </c>
      <c r="AO49">
        <v>0.3135</v>
      </c>
      <c r="AP49">
        <v>15</v>
      </c>
      <c r="AQ49">
        <v>16.18</v>
      </c>
      <c r="AR49">
        <v>11.52</v>
      </c>
      <c r="AS49">
        <v>2.04</v>
      </c>
      <c r="AT49">
        <v>11.03</v>
      </c>
      <c r="BG49" s="3"/>
    </row>
    <row r="50" spans="1:62">
      <c r="A50" s="4" t="s">
        <v>157</v>
      </c>
      <c r="B50" s="4" t="s">
        <v>126</v>
      </c>
      <c r="C50" s="4">
        <v>0</v>
      </c>
      <c r="D50" s="4">
        <v>600</v>
      </c>
      <c r="E50" s="5">
        <v>13.82</v>
      </c>
      <c r="F50" s="4">
        <v>13</v>
      </c>
      <c r="G50" s="5">
        <v>30.2</v>
      </c>
      <c r="H50" s="4">
        <v>0.62</v>
      </c>
      <c r="I50" s="4">
        <v>2.25</v>
      </c>
      <c r="J50" s="4">
        <v>0.94</v>
      </c>
      <c r="K50" s="4">
        <v>53</v>
      </c>
      <c r="L50" s="4">
        <v>30.2</v>
      </c>
      <c r="M50" s="4">
        <v>0.62</v>
      </c>
      <c r="N50" s="4">
        <v>2.2999999999999998</v>
      </c>
      <c r="O50" s="4">
        <v>1.66</v>
      </c>
      <c r="P50" s="4">
        <v>0.75700000000000001</v>
      </c>
      <c r="Q50" s="4">
        <v>72</v>
      </c>
      <c r="R50" s="4">
        <v>1.71</v>
      </c>
      <c r="S50" s="5">
        <v>74.7</v>
      </c>
      <c r="T50">
        <v>1.75</v>
      </c>
      <c r="U50">
        <v>1.69</v>
      </c>
      <c r="V50">
        <v>98.3</v>
      </c>
      <c r="W50">
        <v>0.24</v>
      </c>
      <c r="X50">
        <v>0.29599999999999999</v>
      </c>
      <c r="Y50">
        <v>0.23619999999999999</v>
      </c>
      <c r="Z50">
        <v>0.2278</v>
      </c>
      <c r="AA50">
        <v>7.0000000000000007E-2</v>
      </c>
      <c r="AB50">
        <v>73.33</v>
      </c>
      <c r="AC50">
        <v>179.6</v>
      </c>
      <c r="AD50">
        <v>100.36</v>
      </c>
      <c r="AE50">
        <v>2.3599999999999999E-2</v>
      </c>
      <c r="AF50">
        <v>300</v>
      </c>
      <c r="AG50">
        <v>170</v>
      </c>
      <c r="AH50">
        <v>20</v>
      </c>
      <c r="AI50">
        <v>4.5400000000000003E-2</v>
      </c>
      <c r="AJ50">
        <v>80</v>
      </c>
      <c r="AK50">
        <v>310</v>
      </c>
      <c r="AL50">
        <v>130</v>
      </c>
      <c r="AM50">
        <v>2.0000000000000001E-4</v>
      </c>
      <c r="AN50">
        <v>8.5</v>
      </c>
      <c r="AO50">
        <v>0.46310000000000001</v>
      </c>
      <c r="AP50">
        <v>18</v>
      </c>
      <c r="AQ50">
        <v>16.829999999999998</v>
      </c>
      <c r="AR50">
        <v>8.16</v>
      </c>
      <c r="AS50">
        <v>1.1499999999999999</v>
      </c>
      <c r="AT50">
        <v>4.62</v>
      </c>
      <c r="BG50" s="3"/>
    </row>
    <row r="51" spans="1:62">
      <c r="A51" s="4" t="s">
        <v>157</v>
      </c>
      <c r="B51" s="4" t="s">
        <v>127</v>
      </c>
      <c r="C51" s="4">
        <v>0</v>
      </c>
      <c r="D51" s="4">
        <v>600</v>
      </c>
      <c r="E51" s="5">
        <v>18.5</v>
      </c>
      <c r="F51" s="4">
        <v>22</v>
      </c>
      <c r="G51" s="5">
        <v>0.53</v>
      </c>
      <c r="H51" s="4">
        <v>0</v>
      </c>
      <c r="I51" s="4">
        <v>-1</v>
      </c>
      <c r="J51" s="4">
        <v>1.19</v>
      </c>
      <c r="K51" s="4">
        <v>54</v>
      </c>
      <c r="L51" s="4">
        <v>0.53</v>
      </c>
      <c r="M51" s="4">
        <v>0</v>
      </c>
      <c r="N51" s="4">
        <v>3.08</v>
      </c>
      <c r="O51" s="4">
        <v>2.4700000000000002</v>
      </c>
      <c r="P51" s="4">
        <v>0.67369999999999997</v>
      </c>
      <c r="Q51" s="4">
        <v>69</v>
      </c>
      <c r="R51" s="4">
        <v>1.92</v>
      </c>
      <c r="S51" s="5">
        <v>11.5</v>
      </c>
      <c r="T51">
        <v>0.21</v>
      </c>
      <c r="U51">
        <v>3.43</v>
      </c>
      <c r="V51">
        <v>106.833</v>
      </c>
      <c r="W51">
        <v>0.27260000000000001</v>
      </c>
      <c r="X51">
        <v>0.2666</v>
      </c>
      <c r="Y51">
        <v>0.1464</v>
      </c>
      <c r="Z51">
        <v>0.31440000000000001</v>
      </c>
      <c r="AA51">
        <v>0.17</v>
      </c>
      <c r="AB51">
        <v>343.22</v>
      </c>
      <c r="AC51">
        <v>149.84</v>
      </c>
      <c r="AD51">
        <v>99.33</v>
      </c>
      <c r="AE51">
        <v>1.23E-2</v>
      </c>
      <c r="AF51">
        <v>200</v>
      </c>
      <c r="AG51">
        <v>50</v>
      </c>
      <c r="AH51">
        <v>280</v>
      </c>
      <c r="AI51">
        <v>5.2200000000000003E-2</v>
      </c>
      <c r="AJ51">
        <v>310</v>
      </c>
      <c r="AK51">
        <v>240</v>
      </c>
      <c r="AL51">
        <v>30</v>
      </c>
      <c r="AM51">
        <v>1.6E-2</v>
      </c>
      <c r="AN51">
        <v>3.5</v>
      </c>
      <c r="AO51">
        <v>0.24679999999999999</v>
      </c>
      <c r="AP51">
        <v>15</v>
      </c>
      <c r="AQ51">
        <v>14.94</v>
      </c>
      <c r="AR51">
        <v>17.829999999999998</v>
      </c>
      <c r="AS51">
        <v>1.1100000000000001</v>
      </c>
      <c r="AT51">
        <v>4.8099999999999996</v>
      </c>
      <c r="AV51" s="1" t="s">
        <v>128</v>
      </c>
      <c r="AW51" s="1" t="s">
        <v>303</v>
      </c>
      <c r="AX51" s="1" t="str">
        <f t="shared" ref="AX51" si="16">IF(A51="Train","trained","untrained")</f>
        <v>untrained</v>
      </c>
      <c r="AY51" s="1">
        <f>SUM(E47:E51)</f>
        <v>81.61</v>
      </c>
      <c r="AZ51" s="1">
        <f t="shared" ref="AZ51:AZ75" si="17">E51</f>
        <v>18.5</v>
      </c>
      <c r="BA51" s="1">
        <f>IF(AX51="untrained",0,SUM(K48:K51))</f>
        <v>0</v>
      </c>
      <c r="BB51" s="1">
        <f t="shared" ref="BB51:BB75" si="18">IF(AX51="untrained",0,K51)</f>
        <v>0</v>
      </c>
      <c r="BC51" s="1">
        <f>SUM(F48:F51)</f>
        <v>83</v>
      </c>
      <c r="BD51" s="1">
        <f>G51</f>
        <v>0.53</v>
      </c>
      <c r="BE51" s="1">
        <f>S51</f>
        <v>11.5</v>
      </c>
      <c r="BF51" s="1">
        <v>6.5</v>
      </c>
      <c r="BG51" s="3">
        <v>2.63</v>
      </c>
      <c r="BI51">
        <v>0</v>
      </c>
      <c r="BJ51">
        <v>0</v>
      </c>
    </row>
    <row r="52" spans="1:62">
      <c r="BG52" s="3"/>
    </row>
    <row r="53" spans="1:62">
      <c r="A53" s="4" t="s">
        <v>150</v>
      </c>
      <c r="B53" s="4" t="s">
        <v>129</v>
      </c>
      <c r="C53" s="4">
        <v>0</v>
      </c>
      <c r="D53" s="4">
        <v>600</v>
      </c>
      <c r="E53" s="5">
        <v>28.81</v>
      </c>
      <c r="F53" s="4">
        <v>23</v>
      </c>
      <c r="G53" s="5">
        <v>25.13</v>
      </c>
      <c r="H53" s="4">
        <v>1.63</v>
      </c>
      <c r="I53" s="4">
        <v>11.76</v>
      </c>
      <c r="J53" s="4">
        <v>0.8</v>
      </c>
      <c r="K53" s="4">
        <v>41</v>
      </c>
      <c r="L53" s="4">
        <v>25.13</v>
      </c>
      <c r="M53" s="4">
        <v>1.63</v>
      </c>
      <c r="N53" s="4">
        <v>4.8</v>
      </c>
      <c r="O53" s="4">
        <v>3.69</v>
      </c>
      <c r="P53" s="4">
        <v>0.6401</v>
      </c>
      <c r="Q53" s="4">
        <v>62</v>
      </c>
      <c r="R53" s="4">
        <v>3.51</v>
      </c>
      <c r="S53" s="5">
        <v>45.7</v>
      </c>
      <c r="T53">
        <v>2.7</v>
      </c>
      <c r="U53">
        <v>7.96</v>
      </c>
      <c r="V53">
        <v>73.667000000000002</v>
      </c>
      <c r="W53">
        <v>0.18820000000000001</v>
      </c>
      <c r="X53">
        <v>0.26440000000000002</v>
      </c>
      <c r="Y53">
        <v>0.2319</v>
      </c>
      <c r="Z53">
        <v>0.3155</v>
      </c>
      <c r="AA53">
        <v>0.14000000000000001</v>
      </c>
      <c r="AB53">
        <v>221.04</v>
      </c>
      <c r="AC53">
        <v>199.79</v>
      </c>
      <c r="AD53">
        <v>106.74</v>
      </c>
      <c r="AE53">
        <v>1.4500000000000001E-2</v>
      </c>
      <c r="AF53">
        <v>150</v>
      </c>
      <c r="AG53">
        <v>0</v>
      </c>
      <c r="AH53">
        <v>220</v>
      </c>
      <c r="AI53">
        <v>5.7799999999999997E-2</v>
      </c>
      <c r="AJ53">
        <v>240</v>
      </c>
      <c r="AK53">
        <v>180</v>
      </c>
      <c r="AL53">
        <v>350</v>
      </c>
      <c r="AM53">
        <v>6.1999999999999998E-3</v>
      </c>
      <c r="AN53">
        <v>18</v>
      </c>
      <c r="AO53">
        <v>0.28610000000000002</v>
      </c>
      <c r="AP53">
        <v>15</v>
      </c>
      <c r="AQ53">
        <v>12.98</v>
      </c>
      <c r="AR53">
        <v>21.47</v>
      </c>
      <c r="AS53">
        <v>1.3</v>
      </c>
      <c r="AT53">
        <v>4.1500000000000004</v>
      </c>
      <c r="BG53" s="3"/>
    </row>
    <row r="54" spans="1:62">
      <c r="A54" s="4" t="s">
        <v>150</v>
      </c>
      <c r="B54" s="4" t="s">
        <v>130</v>
      </c>
      <c r="C54" s="4">
        <v>0</v>
      </c>
      <c r="D54" s="4">
        <v>600</v>
      </c>
      <c r="E54" s="5">
        <v>15.33</v>
      </c>
      <c r="F54" s="4">
        <v>4</v>
      </c>
      <c r="G54" s="5">
        <v>0.53</v>
      </c>
      <c r="H54" s="4">
        <v>0</v>
      </c>
      <c r="I54" s="4">
        <v>-1</v>
      </c>
      <c r="J54" s="4">
        <v>0.26</v>
      </c>
      <c r="K54" s="4">
        <v>4</v>
      </c>
      <c r="L54" s="4">
        <v>0.53</v>
      </c>
      <c r="M54" s="4">
        <v>0</v>
      </c>
      <c r="N54" s="4">
        <v>2.56</v>
      </c>
      <c r="O54" s="4">
        <v>2.61</v>
      </c>
      <c r="P54" s="4">
        <v>0.61250000000000004</v>
      </c>
      <c r="Q54" s="4">
        <v>237</v>
      </c>
      <c r="R54" s="4">
        <v>5.31</v>
      </c>
      <c r="S54" s="5">
        <v>59.3</v>
      </c>
      <c r="T54">
        <v>1.38</v>
      </c>
      <c r="U54">
        <v>1.56</v>
      </c>
      <c r="V54">
        <v>4.5979999999999999</v>
      </c>
      <c r="W54">
        <v>1.1599999999999999E-2</v>
      </c>
      <c r="X54">
        <v>0.29599999999999999</v>
      </c>
      <c r="Y54">
        <v>0.55800000000000005</v>
      </c>
      <c r="Z54">
        <v>0.13439999999999999</v>
      </c>
      <c r="AA54">
        <v>0.56999999999999995</v>
      </c>
      <c r="AB54">
        <v>162.62</v>
      </c>
      <c r="AC54">
        <v>240.85</v>
      </c>
      <c r="AD54">
        <v>61.57</v>
      </c>
      <c r="AE54">
        <v>4.0000000000000002E-4</v>
      </c>
      <c r="AF54">
        <v>0</v>
      </c>
      <c r="AG54">
        <v>210</v>
      </c>
      <c r="AH54">
        <v>140</v>
      </c>
      <c r="AI54">
        <v>8.2000000000000003E-2</v>
      </c>
      <c r="AJ54">
        <v>170</v>
      </c>
      <c r="AK54">
        <v>100</v>
      </c>
      <c r="AL54">
        <v>200</v>
      </c>
      <c r="AM54">
        <v>3.39E-2</v>
      </c>
      <c r="AN54">
        <v>18</v>
      </c>
      <c r="AO54">
        <v>0.32429999999999998</v>
      </c>
      <c r="AP54">
        <v>15</v>
      </c>
      <c r="AQ54">
        <v>14.3</v>
      </c>
      <c r="AR54">
        <v>18.190000000000001</v>
      </c>
      <c r="AS54">
        <v>1.89</v>
      </c>
      <c r="AT54">
        <v>6.92</v>
      </c>
      <c r="BG54" s="3"/>
    </row>
    <row r="55" spans="1:62">
      <c r="A55" s="4" t="s">
        <v>150</v>
      </c>
      <c r="B55" s="4" t="s">
        <v>131</v>
      </c>
      <c r="C55" s="4">
        <v>0</v>
      </c>
      <c r="D55" s="4">
        <v>600</v>
      </c>
      <c r="E55" s="5">
        <v>14.74</v>
      </c>
      <c r="F55" s="4">
        <v>3</v>
      </c>
      <c r="G55" s="5">
        <v>21.63</v>
      </c>
      <c r="H55" s="4">
        <v>0.44</v>
      </c>
      <c r="I55" s="4">
        <v>1.54</v>
      </c>
      <c r="J55" s="4">
        <v>0.2</v>
      </c>
      <c r="K55" s="4">
        <v>3</v>
      </c>
      <c r="L55" s="4">
        <v>21.63</v>
      </c>
      <c r="M55" s="4">
        <v>0.44</v>
      </c>
      <c r="N55" s="4">
        <v>2.46</v>
      </c>
      <c r="O55" s="4">
        <v>2.35</v>
      </c>
      <c r="P55" s="4">
        <v>0.64319999999999999</v>
      </c>
      <c r="Q55" s="4">
        <v>333</v>
      </c>
      <c r="R55" s="4">
        <v>7.8</v>
      </c>
      <c r="S55" s="5">
        <v>65.13</v>
      </c>
      <c r="T55">
        <v>1.43</v>
      </c>
      <c r="U55">
        <v>2.1</v>
      </c>
      <c r="V55">
        <v>2.9660000000000002</v>
      </c>
      <c r="W55">
        <v>7.7999999999999996E-3</v>
      </c>
      <c r="X55">
        <v>0.1176</v>
      </c>
      <c r="Y55">
        <v>0.57479999999999998</v>
      </c>
      <c r="Z55">
        <v>0.29980000000000001</v>
      </c>
      <c r="AA55">
        <v>0.66</v>
      </c>
      <c r="AB55">
        <v>202.3</v>
      </c>
      <c r="AC55">
        <v>266.35000000000002</v>
      </c>
      <c r="AD55">
        <v>57.7</v>
      </c>
      <c r="AE55">
        <v>2.0000000000000001E-4</v>
      </c>
      <c r="AF55">
        <v>0</v>
      </c>
      <c r="AG55">
        <v>240</v>
      </c>
      <c r="AH55">
        <v>190</v>
      </c>
      <c r="AI55">
        <v>8.7999999999999995E-2</v>
      </c>
      <c r="AJ55">
        <v>230</v>
      </c>
      <c r="AK55">
        <v>170</v>
      </c>
      <c r="AL55">
        <v>250</v>
      </c>
      <c r="AM55">
        <v>4.0000000000000001E-3</v>
      </c>
      <c r="AN55">
        <v>3.5</v>
      </c>
      <c r="AO55">
        <v>0.44169999999999998</v>
      </c>
      <c r="AP55">
        <v>16.600000000000001</v>
      </c>
      <c r="AQ55">
        <v>15.54</v>
      </c>
      <c r="AR55">
        <v>10.42</v>
      </c>
      <c r="AS55">
        <v>2.14</v>
      </c>
      <c r="AT55">
        <v>11.78</v>
      </c>
      <c r="BG55" s="3"/>
    </row>
    <row r="56" spans="1:62">
      <c r="A56" s="4" t="s">
        <v>150</v>
      </c>
      <c r="B56" s="4" t="s">
        <v>132</v>
      </c>
      <c r="C56" s="4">
        <v>0</v>
      </c>
      <c r="D56" s="4">
        <v>600</v>
      </c>
      <c r="E56" s="5">
        <v>13.75</v>
      </c>
      <c r="F56" s="4">
        <v>0</v>
      </c>
      <c r="G56" s="5">
        <v>599.97</v>
      </c>
      <c r="H56" s="4">
        <v>13.75</v>
      </c>
      <c r="I56" s="4">
        <v>-1</v>
      </c>
      <c r="J56" s="4">
        <v>0</v>
      </c>
      <c r="K56" s="4">
        <v>0</v>
      </c>
      <c r="L56" s="4">
        <v>599.97</v>
      </c>
      <c r="M56" s="4">
        <v>13.75</v>
      </c>
      <c r="N56" s="4">
        <v>2.29</v>
      </c>
      <c r="O56" s="4">
        <v>2.2599999999999998</v>
      </c>
      <c r="P56" s="4">
        <v>0.65739999999999998</v>
      </c>
      <c r="Q56" s="4">
        <v>599</v>
      </c>
      <c r="R56" s="4">
        <v>13.75</v>
      </c>
      <c r="S56" s="5">
        <v>599.97</v>
      </c>
      <c r="T56">
        <v>13.75</v>
      </c>
      <c r="U56">
        <v>-1</v>
      </c>
      <c r="V56">
        <v>0.433</v>
      </c>
      <c r="W56">
        <v>1.1000000000000001E-3</v>
      </c>
      <c r="X56">
        <v>6.8400000000000002E-2</v>
      </c>
      <c r="Y56">
        <v>0.58230000000000004</v>
      </c>
      <c r="Z56">
        <v>0.3483</v>
      </c>
      <c r="AA56">
        <v>0.7</v>
      </c>
      <c r="AB56">
        <v>206.75</v>
      </c>
      <c r="AC56">
        <v>264.64</v>
      </c>
      <c r="AD56">
        <v>56.58</v>
      </c>
      <c r="AE56">
        <v>1E-4</v>
      </c>
      <c r="AF56">
        <v>0</v>
      </c>
      <c r="AG56">
        <v>220</v>
      </c>
      <c r="AH56">
        <v>170</v>
      </c>
      <c r="AI56">
        <v>8.7599999999999997E-2</v>
      </c>
      <c r="AJ56">
        <v>220</v>
      </c>
      <c r="AK56">
        <v>170</v>
      </c>
      <c r="AL56">
        <v>250</v>
      </c>
      <c r="AM56">
        <v>6.0000000000000001E-3</v>
      </c>
      <c r="AN56">
        <v>3.5</v>
      </c>
      <c r="AO56">
        <v>0.44640000000000002</v>
      </c>
      <c r="AP56">
        <v>16.600000000000001</v>
      </c>
      <c r="AQ56">
        <v>15.7</v>
      </c>
      <c r="AR56">
        <v>11.24</v>
      </c>
      <c r="AS56">
        <v>2.5099999999999998</v>
      </c>
      <c r="AT56">
        <v>13.71</v>
      </c>
      <c r="BG56" s="3"/>
    </row>
    <row r="57" spans="1:62">
      <c r="A57" s="4" t="s">
        <v>150</v>
      </c>
      <c r="B57" s="4" t="s">
        <v>133</v>
      </c>
      <c r="C57" s="4">
        <v>6.0000000000000002E-5</v>
      </c>
      <c r="D57" s="4">
        <v>600</v>
      </c>
      <c r="E57" s="5">
        <v>16.18</v>
      </c>
      <c r="F57" s="4">
        <v>2</v>
      </c>
      <c r="G57" s="5">
        <v>42.87</v>
      </c>
      <c r="H57" s="4">
        <v>1.29</v>
      </c>
      <c r="I57" s="4">
        <v>12.44</v>
      </c>
      <c r="J57" s="4">
        <v>0.12</v>
      </c>
      <c r="K57" s="4">
        <v>2</v>
      </c>
      <c r="L57" s="4">
        <v>42.87</v>
      </c>
      <c r="M57" s="4">
        <v>1.29</v>
      </c>
      <c r="N57" s="4">
        <v>2.7</v>
      </c>
      <c r="O57" s="4">
        <v>2.72</v>
      </c>
      <c r="P57" s="4">
        <v>0.61339999999999995</v>
      </c>
      <c r="Q57" s="4">
        <v>314</v>
      </c>
      <c r="R57" s="4">
        <v>7.19</v>
      </c>
      <c r="S57" s="5">
        <v>285.2</v>
      </c>
      <c r="T57">
        <v>8.91</v>
      </c>
      <c r="U57">
        <v>10.16</v>
      </c>
      <c r="V57">
        <v>2.4329999999999998</v>
      </c>
      <c r="W57">
        <v>6.3E-3</v>
      </c>
      <c r="X57">
        <v>0.11890000000000001</v>
      </c>
      <c r="Y57">
        <v>0.5655</v>
      </c>
      <c r="Z57">
        <v>0.30940000000000001</v>
      </c>
      <c r="AA57">
        <v>0.66</v>
      </c>
      <c r="AB57">
        <v>204.42</v>
      </c>
      <c r="AC57">
        <v>266.48</v>
      </c>
      <c r="AD57">
        <v>58.27</v>
      </c>
      <c r="AE57">
        <v>2.0000000000000001E-4</v>
      </c>
      <c r="AF57">
        <v>0</v>
      </c>
      <c r="AG57">
        <v>240</v>
      </c>
      <c r="AH57">
        <v>190</v>
      </c>
      <c r="AI57">
        <v>0.10249999999999999</v>
      </c>
      <c r="AJ57">
        <v>220</v>
      </c>
      <c r="AK57">
        <v>180</v>
      </c>
      <c r="AL57">
        <v>260</v>
      </c>
      <c r="AM57">
        <v>7.0000000000000001E-3</v>
      </c>
      <c r="AN57">
        <v>3.5</v>
      </c>
      <c r="AO57">
        <v>0.47189999999999999</v>
      </c>
      <c r="AP57">
        <v>16.600000000000001</v>
      </c>
      <c r="AQ57">
        <v>15.79</v>
      </c>
      <c r="AR57">
        <v>11.29</v>
      </c>
      <c r="AS57">
        <v>2.4300000000000002</v>
      </c>
      <c r="AT57">
        <v>11.93</v>
      </c>
      <c r="AV57" s="1" t="s">
        <v>25</v>
      </c>
      <c r="AW57" s="1" t="s">
        <v>303</v>
      </c>
      <c r="AX57" s="1" t="str">
        <f t="shared" ref="AX57" si="19">IF(A57="Train","trained","untrained")</f>
        <v>trained</v>
      </c>
      <c r="AY57" s="1">
        <f>SUM(E53:E57)</f>
        <v>88.81</v>
      </c>
      <c r="AZ57" s="1">
        <f t="shared" ref="AZ57:AZ75" si="20">E57</f>
        <v>16.18</v>
      </c>
      <c r="BA57" s="1">
        <f>IF(AX57="untrained",0,SUM(K54:K57))</f>
        <v>9</v>
      </c>
      <c r="BB57" s="1">
        <f t="shared" ref="BB57:BB75" si="21">IF(AX57="untrained",0,K57)</f>
        <v>2</v>
      </c>
      <c r="BC57" s="1">
        <f>SUM(F54:F57)</f>
        <v>9</v>
      </c>
      <c r="BD57" s="1">
        <f>G57</f>
        <v>42.87</v>
      </c>
      <c r="BE57" s="1">
        <f>S57</f>
        <v>285.2</v>
      </c>
      <c r="BF57" s="1">
        <v>13</v>
      </c>
      <c r="BG57" s="3">
        <v>1.76</v>
      </c>
      <c r="BI57">
        <v>26</v>
      </c>
      <c r="BJ57">
        <v>1</v>
      </c>
    </row>
    <row r="58" spans="1:62">
      <c r="BG58" s="3"/>
    </row>
    <row r="59" spans="1:62">
      <c r="A59" s="4" t="s">
        <v>157</v>
      </c>
      <c r="B59" s="4" t="s">
        <v>134</v>
      </c>
      <c r="C59" s="4">
        <v>0</v>
      </c>
      <c r="D59" s="4">
        <v>600</v>
      </c>
      <c r="E59" s="5">
        <v>26.7</v>
      </c>
      <c r="F59" s="4">
        <v>28</v>
      </c>
      <c r="G59" s="5">
        <v>30.83</v>
      </c>
      <c r="H59" s="4">
        <v>1.19</v>
      </c>
      <c r="I59" s="4">
        <v>5.87</v>
      </c>
      <c r="J59" s="4">
        <v>1.05</v>
      </c>
      <c r="K59" s="4">
        <v>66</v>
      </c>
      <c r="L59" s="4">
        <v>30.83</v>
      </c>
      <c r="M59" s="4">
        <v>1.19</v>
      </c>
      <c r="N59" s="4">
        <v>4.45</v>
      </c>
      <c r="O59" s="4">
        <v>3.36</v>
      </c>
      <c r="P59" s="4">
        <v>0.59330000000000005</v>
      </c>
      <c r="Q59" s="4">
        <v>41</v>
      </c>
      <c r="R59" s="4">
        <v>1.72</v>
      </c>
      <c r="S59" s="5">
        <v>45.63</v>
      </c>
      <c r="T59">
        <v>2.11</v>
      </c>
      <c r="U59">
        <v>3.73</v>
      </c>
      <c r="V59">
        <v>125.10299999999999</v>
      </c>
      <c r="W59">
        <v>0.32690000000000002</v>
      </c>
      <c r="X59">
        <v>0.1454</v>
      </c>
      <c r="Y59">
        <v>0.29859999999999998</v>
      </c>
      <c r="Z59">
        <v>0.2291</v>
      </c>
      <c r="AA59">
        <v>0.15</v>
      </c>
      <c r="AB59">
        <v>288.92</v>
      </c>
      <c r="AC59">
        <v>171.74</v>
      </c>
      <c r="AD59">
        <v>109.44</v>
      </c>
      <c r="AE59">
        <v>1.14E-2</v>
      </c>
      <c r="AF59">
        <v>110</v>
      </c>
      <c r="AG59">
        <v>330</v>
      </c>
      <c r="AH59">
        <v>200</v>
      </c>
      <c r="AI59">
        <v>5.1200000000000002E-2</v>
      </c>
      <c r="AJ59">
        <v>310</v>
      </c>
      <c r="AK59">
        <v>250</v>
      </c>
      <c r="AL59">
        <v>60</v>
      </c>
      <c r="AM59">
        <v>3.0300000000000001E-2</v>
      </c>
      <c r="AN59">
        <v>3.5</v>
      </c>
      <c r="AO59">
        <v>0.25950000000000001</v>
      </c>
      <c r="AP59">
        <v>16.600000000000001</v>
      </c>
      <c r="AQ59">
        <v>14.31</v>
      </c>
      <c r="AR59">
        <v>17.14</v>
      </c>
      <c r="AS59">
        <v>1.22</v>
      </c>
      <c r="AT59">
        <v>4.97</v>
      </c>
      <c r="BG59" s="3"/>
    </row>
    <row r="60" spans="1:62">
      <c r="A60" s="4" t="s">
        <v>157</v>
      </c>
      <c r="B60" s="4" t="s">
        <v>135</v>
      </c>
      <c r="C60" s="4">
        <v>0</v>
      </c>
      <c r="D60" s="4">
        <v>600</v>
      </c>
      <c r="E60" s="5">
        <v>20.399999999999999</v>
      </c>
      <c r="F60" s="4">
        <v>20</v>
      </c>
      <c r="G60" s="5">
        <v>0.53</v>
      </c>
      <c r="H60" s="4">
        <v>0</v>
      </c>
      <c r="I60" s="4">
        <v>-1</v>
      </c>
      <c r="J60" s="4">
        <v>0.98</v>
      </c>
      <c r="K60" s="4">
        <v>56</v>
      </c>
      <c r="L60" s="4">
        <v>0.53</v>
      </c>
      <c r="M60" s="4">
        <v>0</v>
      </c>
      <c r="N60" s="4">
        <v>3.4</v>
      </c>
      <c r="O60" s="4">
        <v>2.7</v>
      </c>
      <c r="P60" s="4">
        <v>0.59609999999999996</v>
      </c>
      <c r="Q60" s="4">
        <v>59</v>
      </c>
      <c r="R60" s="4">
        <v>1.67</v>
      </c>
      <c r="S60" s="5">
        <v>21.4</v>
      </c>
      <c r="T60">
        <v>0.72</v>
      </c>
      <c r="U60">
        <v>5.76</v>
      </c>
      <c r="V60">
        <v>107.56699999999999</v>
      </c>
      <c r="W60">
        <v>0.2671</v>
      </c>
      <c r="X60">
        <v>0.25159999999999999</v>
      </c>
      <c r="Y60">
        <v>0.21879999999999999</v>
      </c>
      <c r="Z60">
        <v>0.26250000000000001</v>
      </c>
      <c r="AA60">
        <v>0.02</v>
      </c>
      <c r="AB60">
        <v>10.66</v>
      </c>
      <c r="AC60">
        <v>178.5</v>
      </c>
      <c r="AD60">
        <v>104.16</v>
      </c>
      <c r="AE60">
        <v>1.7299999999999999E-2</v>
      </c>
      <c r="AF60">
        <v>70</v>
      </c>
      <c r="AG60">
        <v>260</v>
      </c>
      <c r="AH60">
        <v>100</v>
      </c>
      <c r="AI60">
        <v>3.8300000000000001E-2</v>
      </c>
      <c r="AJ60">
        <v>110</v>
      </c>
      <c r="AK60">
        <v>70</v>
      </c>
      <c r="AL60">
        <v>270</v>
      </c>
      <c r="AM60">
        <v>2.6499999999999999E-2</v>
      </c>
      <c r="AN60">
        <v>18</v>
      </c>
      <c r="AO60">
        <v>0.26190000000000002</v>
      </c>
      <c r="AP60">
        <v>15</v>
      </c>
      <c r="AQ60">
        <v>13.5</v>
      </c>
      <c r="AR60">
        <v>20.09</v>
      </c>
      <c r="AS60">
        <v>1.53</v>
      </c>
      <c r="AT60">
        <v>5.64</v>
      </c>
      <c r="BG60" s="3"/>
    </row>
    <row r="61" spans="1:62">
      <c r="A61" s="4" t="s">
        <v>157</v>
      </c>
      <c r="B61" s="4" t="s">
        <v>136</v>
      </c>
      <c r="C61" s="4">
        <v>0</v>
      </c>
      <c r="D61" s="4">
        <v>600</v>
      </c>
      <c r="E61" s="5">
        <v>17.5</v>
      </c>
      <c r="F61" s="4">
        <v>17</v>
      </c>
      <c r="G61" s="5">
        <v>15</v>
      </c>
      <c r="H61" s="4">
        <v>0.52</v>
      </c>
      <c r="I61" s="4">
        <v>7.09</v>
      </c>
      <c r="J61" s="4">
        <v>0.97</v>
      </c>
      <c r="K61" s="4">
        <v>55</v>
      </c>
      <c r="L61" s="4">
        <v>15</v>
      </c>
      <c r="M61" s="4">
        <v>0.52</v>
      </c>
      <c r="N61" s="4">
        <v>2.92</v>
      </c>
      <c r="O61" s="4">
        <v>2.33</v>
      </c>
      <c r="P61" s="4">
        <v>0.62880000000000003</v>
      </c>
      <c r="Q61" s="4">
        <v>88</v>
      </c>
      <c r="R61" s="4">
        <v>2.6</v>
      </c>
      <c r="S61" s="5">
        <v>45.93</v>
      </c>
      <c r="T61">
        <v>1.28</v>
      </c>
      <c r="U61">
        <v>4.99</v>
      </c>
      <c r="V61">
        <v>107.065</v>
      </c>
      <c r="W61">
        <v>0.2641</v>
      </c>
      <c r="X61">
        <v>0.24440000000000001</v>
      </c>
      <c r="Y61">
        <v>0.21870000000000001</v>
      </c>
      <c r="Z61">
        <v>0.27279999999999999</v>
      </c>
      <c r="AA61">
        <v>0.04</v>
      </c>
      <c r="AB61">
        <v>307.19</v>
      </c>
      <c r="AC61">
        <v>175.61</v>
      </c>
      <c r="AD61">
        <v>105.83</v>
      </c>
      <c r="AE61">
        <v>1.6799999999999999E-2</v>
      </c>
      <c r="AF61">
        <v>160</v>
      </c>
      <c r="AG61">
        <v>10</v>
      </c>
      <c r="AH61">
        <v>210</v>
      </c>
      <c r="AI61">
        <v>3.7699999999999997E-2</v>
      </c>
      <c r="AJ61">
        <v>280</v>
      </c>
      <c r="AK61">
        <v>160</v>
      </c>
      <c r="AL61">
        <v>350</v>
      </c>
      <c r="AM61">
        <v>1.1999999999999999E-3</v>
      </c>
      <c r="AN61">
        <v>19.399999999999999</v>
      </c>
      <c r="AO61">
        <v>0.27350000000000002</v>
      </c>
      <c r="AP61">
        <v>13.2</v>
      </c>
      <c r="AQ61">
        <v>13.96</v>
      </c>
      <c r="AR61">
        <v>16.89</v>
      </c>
      <c r="AS61">
        <v>1.1499999999999999</v>
      </c>
      <c r="AT61">
        <v>6.13</v>
      </c>
      <c r="BG61" s="3"/>
    </row>
    <row r="62" spans="1:62">
      <c r="A62" s="4" t="s">
        <v>157</v>
      </c>
      <c r="B62" s="4" t="s">
        <v>137</v>
      </c>
      <c r="C62" s="4">
        <v>0</v>
      </c>
      <c r="D62" s="4">
        <v>600</v>
      </c>
      <c r="E62" s="5">
        <v>15.85</v>
      </c>
      <c r="F62" s="4">
        <v>21</v>
      </c>
      <c r="G62" s="5">
        <v>24.33</v>
      </c>
      <c r="H62" s="4">
        <v>0.48</v>
      </c>
      <c r="I62" s="4">
        <v>1.96</v>
      </c>
      <c r="J62" s="4">
        <v>1.32</v>
      </c>
      <c r="K62" s="4">
        <v>66</v>
      </c>
      <c r="L62" s="4">
        <v>24.33</v>
      </c>
      <c r="M62" s="4">
        <v>0.48</v>
      </c>
      <c r="N62" s="4">
        <v>2.64</v>
      </c>
      <c r="O62" s="4">
        <v>2.13</v>
      </c>
      <c r="P62" s="4">
        <v>0.64439999999999997</v>
      </c>
      <c r="Q62" s="4">
        <v>70</v>
      </c>
      <c r="R62" s="4">
        <v>1.31</v>
      </c>
      <c r="S62" s="5">
        <v>82.93</v>
      </c>
      <c r="T62">
        <v>1.58</v>
      </c>
      <c r="U62">
        <v>2.17</v>
      </c>
      <c r="V62">
        <v>126.06399999999999</v>
      </c>
      <c r="W62">
        <v>0.32200000000000001</v>
      </c>
      <c r="X62">
        <v>0.1618</v>
      </c>
      <c r="Y62">
        <v>0.20330000000000001</v>
      </c>
      <c r="Z62">
        <v>0.31290000000000001</v>
      </c>
      <c r="AA62">
        <v>0.21</v>
      </c>
      <c r="AB62">
        <v>314.87</v>
      </c>
      <c r="AC62">
        <v>157.41999999999999</v>
      </c>
      <c r="AD62">
        <v>107.7</v>
      </c>
      <c r="AE62">
        <v>1.2500000000000001E-2</v>
      </c>
      <c r="AF62">
        <v>80</v>
      </c>
      <c r="AG62">
        <v>40</v>
      </c>
      <c r="AH62">
        <v>280</v>
      </c>
      <c r="AI62">
        <v>4.9000000000000002E-2</v>
      </c>
      <c r="AJ62">
        <v>290</v>
      </c>
      <c r="AK62">
        <v>270</v>
      </c>
      <c r="AL62">
        <v>60</v>
      </c>
      <c r="AM62">
        <v>1.8E-3</v>
      </c>
      <c r="AN62">
        <v>19.399999999999999</v>
      </c>
      <c r="AO62">
        <v>0.29730000000000001</v>
      </c>
      <c r="AP62">
        <v>13.2</v>
      </c>
      <c r="AQ62">
        <v>14.35</v>
      </c>
      <c r="AR62">
        <v>16.95</v>
      </c>
      <c r="AS62">
        <v>1.1299999999999999</v>
      </c>
      <c r="AT62">
        <v>5.27</v>
      </c>
      <c r="BG62" s="3"/>
    </row>
    <row r="63" spans="1:62">
      <c r="A63" s="4" t="s">
        <v>157</v>
      </c>
      <c r="B63" s="4" t="s">
        <v>138</v>
      </c>
      <c r="C63" s="4">
        <v>0</v>
      </c>
      <c r="D63" s="4">
        <v>600</v>
      </c>
      <c r="E63" s="5">
        <v>22.9</v>
      </c>
      <c r="F63" s="4">
        <v>24</v>
      </c>
      <c r="G63" s="5">
        <v>0.9</v>
      </c>
      <c r="H63" s="4">
        <v>0</v>
      </c>
      <c r="I63" s="4">
        <v>-1</v>
      </c>
      <c r="J63" s="4">
        <v>1.05</v>
      </c>
      <c r="K63" s="4">
        <v>60</v>
      </c>
      <c r="L63" s="4">
        <v>0.9</v>
      </c>
      <c r="M63" s="4">
        <v>0</v>
      </c>
      <c r="N63" s="4">
        <v>3.82</v>
      </c>
      <c r="O63" s="4">
        <v>3.13</v>
      </c>
      <c r="P63" s="4">
        <v>0.61539999999999995</v>
      </c>
      <c r="Q63" s="4">
        <v>69</v>
      </c>
      <c r="R63" s="4">
        <v>2.35</v>
      </c>
      <c r="S63" s="5">
        <v>4.8</v>
      </c>
      <c r="T63">
        <v>0.1</v>
      </c>
      <c r="U63">
        <v>2.04</v>
      </c>
      <c r="V63">
        <v>116.438</v>
      </c>
      <c r="W63">
        <v>0.28860000000000002</v>
      </c>
      <c r="X63">
        <v>0.1532</v>
      </c>
      <c r="Y63">
        <v>0.24379999999999999</v>
      </c>
      <c r="Z63">
        <v>0.31440000000000001</v>
      </c>
      <c r="AA63">
        <v>0.13</v>
      </c>
      <c r="AB63">
        <v>295.67</v>
      </c>
      <c r="AC63">
        <v>171.82</v>
      </c>
      <c r="AD63">
        <v>110.47</v>
      </c>
      <c r="AE63">
        <v>1.41E-2</v>
      </c>
      <c r="AF63">
        <v>90</v>
      </c>
      <c r="AG63">
        <v>30</v>
      </c>
      <c r="AH63">
        <v>260</v>
      </c>
      <c r="AI63">
        <v>4.4600000000000001E-2</v>
      </c>
      <c r="AJ63">
        <v>300</v>
      </c>
      <c r="AK63">
        <v>240</v>
      </c>
      <c r="AL63">
        <v>40</v>
      </c>
      <c r="AM63">
        <v>1.9E-3</v>
      </c>
      <c r="AN63">
        <v>19.399999999999999</v>
      </c>
      <c r="AO63">
        <v>0.31519999999999998</v>
      </c>
      <c r="AP63">
        <v>13.2</v>
      </c>
      <c r="AQ63">
        <v>14.67</v>
      </c>
      <c r="AR63">
        <v>15.03</v>
      </c>
      <c r="AS63">
        <v>1.55</v>
      </c>
      <c r="AT63">
        <v>7.94</v>
      </c>
      <c r="AV63" s="1" t="s">
        <v>139</v>
      </c>
      <c r="AW63" s="1" t="s">
        <v>303</v>
      </c>
      <c r="AX63" s="1" t="str">
        <f t="shared" ref="AX63" si="22">IF(A63="Train","trained","untrained")</f>
        <v>untrained</v>
      </c>
      <c r="AY63" s="1">
        <f>SUM(E59:E63)</f>
        <v>103.35</v>
      </c>
      <c r="AZ63" s="1">
        <f t="shared" ref="AZ63:AZ75" si="23">E63</f>
        <v>22.9</v>
      </c>
      <c r="BA63" s="1">
        <f>IF(AX63="untrained",0,SUM(K60:K63))</f>
        <v>0</v>
      </c>
      <c r="BB63" s="1">
        <f t="shared" ref="BB63:BB75" si="24">IF(AX63="untrained",0,K63)</f>
        <v>0</v>
      </c>
      <c r="BC63" s="1">
        <f>SUM(F60:F63)</f>
        <v>82</v>
      </c>
      <c r="BD63" s="1">
        <f>G63</f>
        <v>0.9</v>
      </c>
      <c r="BE63" s="1">
        <f>S63</f>
        <v>4.8</v>
      </c>
      <c r="BF63" s="1">
        <v>3.8</v>
      </c>
      <c r="BG63" s="3">
        <v>1.66</v>
      </c>
      <c r="BI63">
        <v>0</v>
      </c>
      <c r="BJ63">
        <v>0</v>
      </c>
    </row>
    <row r="64" spans="1:62">
      <c r="BG64" s="3"/>
    </row>
    <row r="65" spans="1:62">
      <c r="A65" s="4" t="s">
        <v>150</v>
      </c>
      <c r="B65" s="4" t="s">
        <v>140</v>
      </c>
      <c r="C65" s="4">
        <v>0</v>
      </c>
      <c r="D65" s="4">
        <v>600</v>
      </c>
      <c r="E65" s="5">
        <v>35.549999999999997</v>
      </c>
      <c r="F65" s="4">
        <v>33</v>
      </c>
      <c r="G65" s="5">
        <v>19.670000000000002</v>
      </c>
      <c r="H65" s="4">
        <v>0.96</v>
      </c>
      <c r="I65" s="4">
        <v>8.9700000000000006</v>
      </c>
      <c r="J65" s="4">
        <v>0.93</v>
      </c>
      <c r="K65" s="4">
        <v>46</v>
      </c>
      <c r="L65" s="4">
        <v>19.670000000000002</v>
      </c>
      <c r="M65" s="4">
        <v>0.96</v>
      </c>
      <c r="N65" s="4">
        <v>5.93</v>
      </c>
      <c r="O65" s="4">
        <v>4.5</v>
      </c>
      <c r="P65" s="4">
        <v>0.65300000000000002</v>
      </c>
      <c r="Q65" s="4">
        <v>74</v>
      </c>
      <c r="R65" s="4">
        <v>5.49</v>
      </c>
      <c r="S65" s="5">
        <v>29.9</v>
      </c>
      <c r="T65">
        <v>1.81</v>
      </c>
      <c r="U65">
        <v>10.25</v>
      </c>
      <c r="V65">
        <v>81.766999999999996</v>
      </c>
      <c r="W65">
        <v>0.21340000000000001</v>
      </c>
      <c r="X65">
        <v>0.28760000000000002</v>
      </c>
      <c r="Y65">
        <v>0.19059999999999999</v>
      </c>
      <c r="Z65">
        <v>0.30840000000000001</v>
      </c>
      <c r="AA65">
        <v>0.05</v>
      </c>
      <c r="AB65">
        <v>261.45999999999998</v>
      </c>
      <c r="AC65">
        <v>187.92</v>
      </c>
      <c r="AD65">
        <v>107.88</v>
      </c>
      <c r="AE65">
        <v>1.37E-2</v>
      </c>
      <c r="AF65">
        <v>180</v>
      </c>
      <c r="AG65">
        <v>0</v>
      </c>
      <c r="AH65">
        <v>210</v>
      </c>
      <c r="AI65">
        <v>4.8399999999999999E-2</v>
      </c>
      <c r="AJ65">
        <v>220</v>
      </c>
      <c r="AK65">
        <v>180</v>
      </c>
      <c r="AL65">
        <v>350</v>
      </c>
      <c r="AM65">
        <v>2.6100000000000002E-2</v>
      </c>
      <c r="AN65">
        <v>3.5</v>
      </c>
      <c r="AO65">
        <v>0.34939999999999999</v>
      </c>
      <c r="AP65">
        <v>15</v>
      </c>
      <c r="AQ65">
        <v>14.2</v>
      </c>
      <c r="AR65">
        <v>16.670000000000002</v>
      </c>
      <c r="AS65">
        <v>1.7</v>
      </c>
      <c r="AT65">
        <v>6.78</v>
      </c>
      <c r="BG65" s="3"/>
    </row>
    <row r="66" spans="1:62">
      <c r="A66" s="4" t="s">
        <v>150</v>
      </c>
      <c r="B66" s="4" t="s">
        <v>141</v>
      </c>
      <c r="C66" s="4">
        <v>0</v>
      </c>
      <c r="D66" s="4">
        <v>600</v>
      </c>
      <c r="E66" s="5">
        <v>15.99</v>
      </c>
      <c r="F66" s="4">
        <v>4</v>
      </c>
      <c r="G66" s="5">
        <v>6.87</v>
      </c>
      <c r="H66" s="4">
        <v>0.65</v>
      </c>
      <c r="I66" s="4">
        <v>13.24</v>
      </c>
      <c r="J66" s="4">
        <v>0.25</v>
      </c>
      <c r="K66" s="4">
        <v>4</v>
      </c>
      <c r="L66" s="4">
        <v>6.87</v>
      </c>
      <c r="M66" s="4">
        <v>0.65</v>
      </c>
      <c r="N66" s="4">
        <v>2.66</v>
      </c>
      <c r="O66" s="4">
        <v>2.61</v>
      </c>
      <c r="P66" s="4">
        <v>0.60199999999999998</v>
      </c>
      <c r="Q66" s="4">
        <v>351</v>
      </c>
      <c r="R66" s="4">
        <v>9.57</v>
      </c>
      <c r="S66" s="5">
        <v>63.97</v>
      </c>
      <c r="T66">
        <v>2.3199999999999998</v>
      </c>
      <c r="U66">
        <v>2</v>
      </c>
      <c r="V66">
        <v>3.3330000000000002</v>
      </c>
      <c r="W66">
        <v>8.8000000000000005E-3</v>
      </c>
      <c r="X66">
        <v>0.37809999999999999</v>
      </c>
      <c r="Y66">
        <v>0.56220000000000003</v>
      </c>
      <c r="Z66">
        <v>5.0900000000000001E-2</v>
      </c>
      <c r="AA66">
        <v>0.69</v>
      </c>
      <c r="AB66">
        <v>144.79</v>
      </c>
      <c r="AC66">
        <v>231.41</v>
      </c>
      <c r="AD66">
        <v>50.23</v>
      </c>
      <c r="AE66">
        <v>2.0000000000000001E-4</v>
      </c>
      <c r="AF66">
        <v>20</v>
      </c>
      <c r="AG66">
        <v>170</v>
      </c>
      <c r="AH66">
        <v>120</v>
      </c>
      <c r="AI66">
        <v>9.6500000000000002E-2</v>
      </c>
      <c r="AJ66">
        <v>130</v>
      </c>
      <c r="AK66">
        <v>110</v>
      </c>
      <c r="AL66">
        <v>190</v>
      </c>
      <c r="AM66">
        <v>2.9999999999999997E-4</v>
      </c>
      <c r="AN66">
        <v>3.5</v>
      </c>
      <c r="AO66">
        <v>0.38979999999999998</v>
      </c>
      <c r="AP66">
        <v>16.600000000000001</v>
      </c>
      <c r="AQ66">
        <v>16.53</v>
      </c>
      <c r="AR66">
        <v>9.3800000000000008</v>
      </c>
      <c r="AS66">
        <v>1.96</v>
      </c>
      <c r="AT66">
        <v>8.93</v>
      </c>
      <c r="BG66" s="3"/>
    </row>
    <row r="67" spans="1:62">
      <c r="A67" s="4" t="s">
        <v>150</v>
      </c>
      <c r="B67" s="4" t="s">
        <v>34</v>
      </c>
      <c r="C67" s="4">
        <v>0</v>
      </c>
      <c r="D67" s="4">
        <v>600</v>
      </c>
      <c r="E67" s="5">
        <v>15.78</v>
      </c>
      <c r="F67" s="4">
        <v>4</v>
      </c>
      <c r="G67" s="5">
        <v>36.369999999999997</v>
      </c>
      <c r="H67" s="4">
        <v>0.59</v>
      </c>
      <c r="I67" s="4">
        <v>1.75</v>
      </c>
      <c r="J67" s="4">
        <v>0.25</v>
      </c>
      <c r="K67" s="4">
        <v>4</v>
      </c>
      <c r="L67" s="4">
        <v>36.369999999999997</v>
      </c>
      <c r="M67" s="4">
        <v>0.59</v>
      </c>
      <c r="N67" s="4">
        <v>2.63</v>
      </c>
      <c r="O67" s="4">
        <v>2.69</v>
      </c>
      <c r="P67" s="4">
        <v>0.63739999999999997</v>
      </c>
      <c r="Q67" s="4">
        <v>203</v>
      </c>
      <c r="R67" s="4">
        <v>5.13</v>
      </c>
      <c r="S67" s="5">
        <v>72.97</v>
      </c>
      <c r="T67">
        <v>1.63</v>
      </c>
      <c r="U67">
        <v>1.54</v>
      </c>
      <c r="V67">
        <v>3.3010000000000002</v>
      </c>
      <c r="W67">
        <v>8.0999999999999996E-3</v>
      </c>
      <c r="X67">
        <v>0.158</v>
      </c>
      <c r="Y67">
        <v>0.70579999999999998</v>
      </c>
      <c r="Z67">
        <v>0.12809999999999999</v>
      </c>
      <c r="AA67">
        <v>0.66</v>
      </c>
      <c r="AB67">
        <v>182.48</v>
      </c>
      <c r="AC67">
        <v>258.18</v>
      </c>
      <c r="AD67">
        <v>54.32</v>
      </c>
      <c r="AE67">
        <v>1E-4</v>
      </c>
      <c r="AF67">
        <v>0</v>
      </c>
      <c r="AG67">
        <v>210</v>
      </c>
      <c r="AH67">
        <v>170</v>
      </c>
      <c r="AI67">
        <v>9.8500000000000004E-2</v>
      </c>
      <c r="AJ67">
        <v>190</v>
      </c>
      <c r="AK67">
        <v>160</v>
      </c>
      <c r="AL67">
        <v>230</v>
      </c>
      <c r="AM67">
        <v>2.3E-3</v>
      </c>
      <c r="AN67">
        <v>19.399999999999999</v>
      </c>
      <c r="AO67">
        <v>0.43940000000000001</v>
      </c>
      <c r="AP67">
        <v>16.600000000000001</v>
      </c>
      <c r="AQ67">
        <v>16.61</v>
      </c>
      <c r="AR67">
        <v>12.54</v>
      </c>
      <c r="AS67">
        <v>3.82</v>
      </c>
      <c r="AT67">
        <v>20.47</v>
      </c>
      <c r="BG67" s="3"/>
    </row>
    <row r="68" spans="1:62">
      <c r="A68" s="4" t="s">
        <v>150</v>
      </c>
      <c r="B68" s="4" t="s">
        <v>35</v>
      </c>
      <c r="C68" s="4">
        <v>0</v>
      </c>
      <c r="D68" s="4">
        <v>600</v>
      </c>
      <c r="E68" s="5">
        <v>18.64</v>
      </c>
      <c r="F68" s="4">
        <v>8</v>
      </c>
      <c r="G68" s="5">
        <v>0.53</v>
      </c>
      <c r="H68" s="4">
        <v>0</v>
      </c>
      <c r="I68" s="4">
        <v>-1</v>
      </c>
      <c r="J68" s="4">
        <v>0.43</v>
      </c>
      <c r="K68" s="4">
        <v>8</v>
      </c>
      <c r="L68" s="4">
        <v>0.53</v>
      </c>
      <c r="M68" s="4">
        <v>0</v>
      </c>
      <c r="N68" s="4">
        <v>3.11</v>
      </c>
      <c r="O68" s="4">
        <v>3.05</v>
      </c>
      <c r="P68" s="4">
        <v>0.64259999999999995</v>
      </c>
      <c r="Q68" s="4">
        <v>210</v>
      </c>
      <c r="R68" s="4">
        <v>6.37</v>
      </c>
      <c r="S68" s="5">
        <v>211.17</v>
      </c>
      <c r="T68">
        <v>6.41</v>
      </c>
      <c r="U68">
        <v>4.21</v>
      </c>
      <c r="V68">
        <v>7.3019999999999996</v>
      </c>
      <c r="W68">
        <v>1.7999999999999999E-2</v>
      </c>
      <c r="X68">
        <v>0.35520000000000002</v>
      </c>
      <c r="Y68">
        <v>0.52900000000000003</v>
      </c>
      <c r="Z68">
        <v>9.7799999999999998E-2</v>
      </c>
      <c r="AA68">
        <v>0.49</v>
      </c>
      <c r="AB68">
        <v>154.86000000000001</v>
      </c>
      <c r="AC68">
        <v>223.08</v>
      </c>
      <c r="AD68">
        <v>71.48</v>
      </c>
      <c r="AE68">
        <v>5.0000000000000001E-4</v>
      </c>
      <c r="AF68">
        <v>0</v>
      </c>
      <c r="AG68">
        <v>210</v>
      </c>
      <c r="AH68">
        <v>130</v>
      </c>
      <c r="AI68">
        <v>6.6500000000000004E-2</v>
      </c>
      <c r="AJ68">
        <v>190</v>
      </c>
      <c r="AK68">
        <v>120</v>
      </c>
      <c r="AL68">
        <v>230</v>
      </c>
      <c r="AM68">
        <v>4.0000000000000002E-4</v>
      </c>
      <c r="AN68">
        <v>3.5</v>
      </c>
      <c r="AO68">
        <v>0.59970000000000001</v>
      </c>
      <c r="AP68">
        <v>18</v>
      </c>
      <c r="AQ68">
        <v>17.190000000000001</v>
      </c>
      <c r="AR68">
        <v>8.4</v>
      </c>
      <c r="AS68">
        <v>1.76</v>
      </c>
      <c r="AT68">
        <v>8.39</v>
      </c>
      <c r="BG68" s="3"/>
    </row>
    <row r="69" spans="1:62">
      <c r="A69" s="4" t="s">
        <v>150</v>
      </c>
      <c r="B69" s="4" t="s">
        <v>36</v>
      </c>
      <c r="C69" s="4">
        <v>2.6099999999999999E-3</v>
      </c>
      <c r="D69" s="4">
        <v>600</v>
      </c>
      <c r="E69" s="5">
        <v>18.78</v>
      </c>
      <c r="F69" s="4">
        <v>6</v>
      </c>
      <c r="G69" s="5">
        <v>23.7</v>
      </c>
      <c r="H69" s="4">
        <v>0.88</v>
      </c>
      <c r="I69" s="4">
        <v>7.41</v>
      </c>
      <c r="J69" s="4">
        <v>0.32</v>
      </c>
      <c r="K69" s="4">
        <v>10</v>
      </c>
      <c r="L69" s="4">
        <v>23.7</v>
      </c>
      <c r="M69" s="4">
        <v>0.88</v>
      </c>
      <c r="N69" s="4">
        <v>3.13</v>
      </c>
      <c r="O69" s="4">
        <v>3.1</v>
      </c>
      <c r="P69" s="4">
        <v>0.50280000000000002</v>
      </c>
      <c r="Q69" s="4">
        <v>212</v>
      </c>
      <c r="R69" s="4">
        <v>8.2799999999999994</v>
      </c>
      <c r="S69" s="5">
        <v>60.33</v>
      </c>
      <c r="T69">
        <v>2.39</v>
      </c>
      <c r="U69">
        <v>6.16</v>
      </c>
      <c r="V69">
        <v>19.134</v>
      </c>
      <c r="W69">
        <v>4.8399999999999999E-2</v>
      </c>
      <c r="X69">
        <v>0.1017</v>
      </c>
      <c r="Y69">
        <v>0.68</v>
      </c>
      <c r="Z69">
        <v>0.1699</v>
      </c>
      <c r="AA69">
        <v>0.67</v>
      </c>
      <c r="AB69">
        <v>196.87</v>
      </c>
      <c r="AC69">
        <v>266.55</v>
      </c>
      <c r="AD69">
        <v>57.98</v>
      </c>
      <c r="AE69">
        <v>8.9999999999999998E-4</v>
      </c>
      <c r="AF69">
        <v>40</v>
      </c>
      <c r="AG69">
        <v>230</v>
      </c>
      <c r="AH69">
        <v>190</v>
      </c>
      <c r="AI69">
        <v>0.1013</v>
      </c>
      <c r="AJ69">
        <v>200</v>
      </c>
      <c r="AK69">
        <v>170</v>
      </c>
      <c r="AL69">
        <v>240</v>
      </c>
      <c r="AM69">
        <v>1.1000000000000001E-3</v>
      </c>
      <c r="AN69">
        <v>11.1</v>
      </c>
      <c r="AO69">
        <v>0.48559999999999998</v>
      </c>
      <c r="AP69">
        <v>16.600000000000001</v>
      </c>
      <c r="AQ69">
        <v>17.059999999999999</v>
      </c>
      <c r="AR69">
        <v>5.47</v>
      </c>
      <c r="AS69">
        <v>0.99</v>
      </c>
      <c r="AT69">
        <v>5.88</v>
      </c>
      <c r="AV69" s="1" t="s">
        <v>37</v>
      </c>
      <c r="AW69" s="1" t="s">
        <v>303</v>
      </c>
      <c r="AX69" s="1" t="str">
        <f t="shared" ref="AX69" si="25">IF(A69="Train","trained","untrained")</f>
        <v>trained</v>
      </c>
      <c r="AY69" s="1">
        <f>SUM(E65:E69)</f>
        <v>104.74</v>
      </c>
      <c r="AZ69" s="1">
        <f t="shared" ref="AZ69:AZ75" si="26">E69</f>
        <v>18.78</v>
      </c>
      <c r="BA69" s="1">
        <f>IF(AX69="untrained",0,SUM(K66:K69))</f>
        <v>26</v>
      </c>
      <c r="BB69" s="1">
        <f t="shared" ref="BB69:BB75" si="27">IF(AX69="untrained",0,K69)</f>
        <v>10</v>
      </c>
      <c r="BC69" s="1">
        <f>SUM(F66:F69)</f>
        <v>22</v>
      </c>
      <c r="BD69" s="1">
        <f>G69</f>
        <v>23.7</v>
      </c>
      <c r="BE69" s="1">
        <f>S69</f>
        <v>60.33</v>
      </c>
      <c r="BF69" s="1">
        <v>12</v>
      </c>
      <c r="BG69" s="3">
        <v>2.02</v>
      </c>
      <c r="BI69">
        <v>4.4000000000000004</v>
      </c>
      <c r="BJ69">
        <v>1</v>
      </c>
    </row>
    <row r="70" spans="1:62">
      <c r="BG70" s="3"/>
    </row>
    <row r="71" spans="1:62">
      <c r="A71" s="4" t="s">
        <v>157</v>
      </c>
      <c r="B71" s="4" t="s">
        <v>38</v>
      </c>
      <c r="C71" s="4">
        <v>0</v>
      </c>
      <c r="D71" s="4">
        <v>600</v>
      </c>
      <c r="E71" s="5">
        <v>23.79</v>
      </c>
      <c r="F71" s="4">
        <v>22</v>
      </c>
      <c r="G71" s="5">
        <v>39.200000000000003</v>
      </c>
      <c r="H71" s="4">
        <v>1.01</v>
      </c>
      <c r="I71" s="4">
        <v>3.38</v>
      </c>
      <c r="J71" s="4">
        <v>0.92</v>
      </c>
      <c r="K71" s="4">
        <v>60</v>
      </c>
      <c r="L71" s="4">
        <v>39.200000000000003</v>
      </c>
      <c r="M71" s="4">
        <v>1.01</v>
      </c>
      <c r="N71" s="4">
        <v>3.97</v>
      </c>
      <c r="O71" s="4">
        <v>2.99</v>
      </c>
      <c r="P71" s="4">
        <v>0.59319999999999995</v>
      </c>
      <c r="Q71" s="4">
        <v>43</v>
      </c>
      <c r="R71" s="4">
        <v>1.18</v>
      </c>
      <c r="S71" s="5">
        <v>76.430000000000007</v>
      </c>
      <c r="T71">
        <v>2.2599999999999998</v>
      </c>
      <c r="U71">
        <v>4.5599999999999996</v>
      </c>
      <c r="V71">
        <v>117.23099999999999</v>
      </c>
      <c r="W71">
        <v>0.30170000000000002</v>
      </c>
      <c r="X71">
        <v>0.2545</v>
      </c>
      <c r="Y71">
        <v>0.21829999999999999</v>
      </c>
      <c r="Z71">
        <v>0.22559999999999999</v>
      </c>
      <c r="AA71">
        <v>7.0000000000000007E-2</v>
      </c>
      <c r="AB71">
        <v>26.67</v>
      </c>
      <c r="AC71">
        <v>175.44</v>
      </c>
      <c r="AD71">
        <v>101.49</v>
      </c>
      <c r="AE71">
        <v>1.44E-2</v>
      </c>
      <c r="AF71">
        <v>290</v>
      </c>
      <c r="AG71">
        <v>140</v>
      </c>
      <c r="AH71">
        <v>350</v>
      </c>
      <c r="AI71">
        <v>3.95E-2</v>
      </c>
      <c r="AJ71">
        <v>20</v>
      </c>
      <c r="AK71">
        <v>290</v>
      </c>
      <c r="AL71">
        <v>110</v>
      </c>
      <c r="AM71">
        <v>2.9999999999999997E-4</v>
      </c>
      <c r="AN71">
        <v>19.399999999999999</v>
      </c>
      <c r="AO71">
        <v>0.24510000000000001</v>
      </c>
      <c r="AP71">
        <v>13.2</v>
      </c>
      <c r="AQ71">
        <v>13.72</v>
      </c>
      <c r="AR71">
        <v>21.17</v>
      </c>
      <c r="AS71">
        <v>1.38</v>
      </c>
      <c r="AT71">
        <v>4.97</v>
      </c>
      <c r="BG71" s="3"/>
    </row>
    <row r="72" spans="1:62">
      <c r="A72" s="4" t="s">
        <v>157</v>
      </c>
      <c r="B72" s="4" t="s">
        <v>39</v>
      </c>
      <c r="C72" s="4">
        <v>0</v>
      </c>
      <c r="D72" s="4">
        <v>600</v>
      </c>
      <c r="E72" s="5">
        <v>23.05</v>
      </c>
      <c r="F72" s="4">
        <v>16</v>
      </c>
      <c r="G72" s="5">
        <v>9.17</v>
      </c>
      <c r="H72" s="4">
        <v>0.62</v>
      </c>
      <c r="I72" s="4">
        <v>4.96</v>
      </c>
      <c r="J72" s="4">
        <v>0.69</v>
      </c>
      <c r="K72" s="4">
        <v>36</v>
      </c>
      <c r="L72" s="4">
        <v>9.17</v>
      </c>
      <c r="M72" s="4">
        <v>0.62</v>
      </c>
      <c r="N72" s="4">
        <v>3.84</v>
      </c>
      <c r="O72" s="4">
        <v>3</v>
      </c>
      <c r="P72" s="4">
        <v>0.57989999999999997</v>
      </c>
      <c r="Q72" s="4">
        <v>94</v>
      </c>
      <c r="R72" s="4">
        <v>3.27</v>
      </c>
      <c r="S72" s="5">
        <v>86.4</v>
      </c>
      <c r="T72">
        <v>3.07</v>
      </c>
      <c r="U72">
        <v>8.3800000000000008</v>
      </c>
      <c r="V72">
        <v>68.998000000000005</v>
      </c>
      <c r="W72">
        <v>0.1704</v>
      </c>
      <c r="X72">
        <v>0.2616</v>
      </c>
      <c r="Y72">
        <v>0.26450000000000001</v>
      </c>
      <c r="Z72">
        <v>0.3034</v>
      </c>
      <c r="AA72">
        <v>0.08</v>
      </c>
      <c r="AB72">
        <v>231.46</v>
      </c>
      <c r="AC72">
        <v>176.72</v>
      </c>
      <c r="AD72">
        <v>109.13</v>
      </c>
      <c r="AE72">
        <v>1.5900000000000001E-2</v>
      </c>
      <c r="AF72">
        <v>10</v>
      </c>
      <c r="AG72">
        <v>290</v>
      </c>
      <c r="AH72">
        <v>150</v>
      </c>
      <c r="AI72">
        <v>4.7199999999999999E-2</v>
      </c>
      <c r="AJ72">
        <v>270</v>
      </c>
      <c r="AK72">
        <v>170</v>
      </c>
      <c r="AL72">
        <v>340</v>
      </c>
      <c r="AM72">
        <v>4.5100000000000001E-2</v>
      </c>
      <c r="AN72">
        <v>18</v>
      </c>
      <c r="AO72">
        <v>0.2399</v>
      </c>
      <c r="AP72">
        <v>13.2</v>
      </c>
      <c r="AQ72">
        <v>13.54</v>
      </c>
      <c r="AR72">
        <v>19.72</v>
      </c>
      <c r="AS72">
        <v>1.25</v>
      </c>
      <c r="AT72">
        <v>4.91</v>
      </c>
      <c r="BG72" s="3"/>
    </row>
    <row r="73" spans="1:62">
      <c r="A73" s="4" t="s">
        <v>157</v>
      </c>
      <c r="B73" s="4" t="s">
        <v>40</v>
      </c>
      <c r="C73" s="4">
        <v>0</v>
      </c>
      <c r="D73" s="4">
        <v>600</v>
      </c>
      <c r="E73" s="5">
        <v>22.22</v>
      </c>
      <c r="F73" s="4">
        <v>22</v>
      </c>
      <c r="G73" s="5">
        <v>10.93</v>
      </c>
      <c r="H73" s="4">
        <v>0.21</v>
      </c>
      <c r="I73" s="4">
        <v>2.17</v>
      </c>
      <c r="J73" s="4">
        <v>0.99</v>
      </c>
      <c r="K73" s="4">
        <v>55</v>
      </c>
      <c r="L73" s="4">
        <v>10.93</v>
      </c>
      <c r="M73" s="4">
        <v>0.21</v>
      </c>
      <c r="N73" s="4">
        <v>3.7</v>
      </c>
      <c r="O73" s="4">
        <v>2.89</v>
      </c>
      <c r="P73" s="4">
        <v>0.61799999999999999</v>
      </c>
      <c r="Q73" s="4">
        <v>68</v>
      </c>
      <c r="R73" s="4">
        <v>1.64</v>
      </c>
      <c r="S73" s="5">
        <v>25.37</v>
      </c>
      <c r="T73">
        <v>0.63</v>
      </c>
      <c r="U73">
        <v>1.54</v>
      </c>
      <c r="V73">
        <v>111.633</v>
      </c>
      <c r="W73">
        <v>0.28420000000000001</v>
      </c>
      <c r="X73">
        <v>0.21590000000000001</v>
      </c>
      <c r="Y73">
        <v>0.27079999999999999</v>
      </c>
      <c r="Z73">
        <v>0.2291</v>
      </c>
      <c r="AA73">
        <v>0.02</v>
      </c>
      <c r="AB73">
        <v>37.299999999999997</v>
      </c>
      <c r="AC73">
        <v>181.14</v>
      </c>
      <c r="AD73">
        <v>102.09</v>
      </c>
      <c r="AE73">
        <v>1.7100000000000001E-2</v>
      </c>
      <c r="AF73">
        <v>310</v>
      </c>
      <c r="AG73">
        <v>180</v>
      </c>
      <c r="AH73">
        <v>20</v>
      </c>
      <c r="AI73">
        <v>4.7699999999999999E-2</v>
      </c>
      <c r="AJ73">
        <v>20</v>
      </c>
      <c r="AK73">
        <v>310</v>
      </c>
      <c r="AL73">
        <v>140</v>
      </c>
      <c r="AM73">
        <v>4.0000000000000002E-4</v>
      </c>
      <c r="AN73">
        <v>19.399999999999999</v>
      </c>
      <c r="AO73">
        <v>0.2581</v>
      </c>
      <c r="AP73">
        <v>15</v>
      </c>
      <c r="AQ73">
        <v>14.01</v>
      </c>
      <c r="AR73">
        <v>18.489999999999998</v>
      </c>
      <c r="AS73">
        <v>1.1599999999999999</v>
      </c>
      <c r="AT73">
        <v>4.4800000000000004</v>
      </c>
      <c r="BG73" s="3"/>
    </row>
    <row r="74" spans="1:62">
      <c r="A74" s="4" t="s">
        <v>157</v>
      </c>
      <c r="B74" s="4" t="s">
        <v>41</v>
      </c>
      <c r="C74" s="4">
        <v>0</v>
      </c>
      <c r="D74" s="4">
        <v>600</v>
      </c>
      <c r="E74" s="5">
        <v>19.18</v>
      </c>
      <c r="F74" s="4">
        <v>17</v>
      </c>
      <c r="G74" s="5">
        <v>21.2</v>
      </c>
      <c r="H74" s="4">
        <v>0.26</v>
      </c>
      <c r="I74" s="4">
        <v>1.1000000000000001</v>
      </c>
      <c r="J74" s="4">
        <v>0.89</v>
      </c>
      <c r="K74" s="4">
        <v>55</v>
      </c>
      <c r="L74" s="4">
        <v>21.2</v>
      </c>
      <c r="M74" s="4">
        <v>0.26</v>
      </c>
      <c r="N74" s="4">
        <v>3.2</v>
      </c>
      <c r="O74" s="4">
        <v>2.54</v>
      </c>
      <c r="P74" s="4">
        <v>0.66800000000000004</v>
      </c>
      <c r="Q74" s="4">
        <v>83</v>
      </c>
      <c r="R74" s="4">
        <v>1.47</v>
      </c>
      <c r="S74" s="5">
        <v>32.229999999999997</v>
      </c>
      <c r="T74">
        <v>0.49</v>
      </c>
      <c r="U74">
        <v>2.04</v>
      </c>
      <c r="V74">
        <v>101.733</v>
      </c>
      <c r="W74">
        <v>0.24399999999999999</v>
      </c>
      <c r="X74">
        <v>0.2631</v>
      </c>
      <c r="Y74">
        <v>0.28660000000000002</v>
      </c>
      <c r="Z74">
        <v>0.20630000000000001</v>
      </c>
      <c r="AA74">
        <v>0.11</v>
      </c>
      <c r="AB74">
        <v>104.15</v>
      </c>
      <c r="AC74">
        <v>181.34</v>
      </c>
      <c r="AD74">
        <v>97.14</v>
      </c>
      <c r="AE74">
        <v>1.41E-2</v>
      </c>
      <c r="AF74">
        <v>240</v>
      </c>
      <c r="AG74">
        <v>160</v>
      </c>
      <c r="AH74">
        <v>20</v>
      </c>
      <c r="AI74">
        <v>4.0500000000000001E-2</v>
      </c>
      <c r="AJ74">
        <v>20</v>
      </c>
      <c r="AK74">
        <v>350</v>
      </c>
      <c r="AL74">
        <v>160</v>
      </c>
      <c r="AM74">
        <v>1.1999999999999999E-3</v>
      </c>
      <c r="AN74">
        <v>19.399999999999999</v>
      </c>
      <c r="AO74">
        <v>0.3347</v>
      </c>
      <c r="AP74">
        <v>16.600000000000001</v>
      </c>
      <c r="AQ74">
        <v>14.41</v>
      </c>
      <c r="AR74">
        <v>17.64</v>
      </c>
      <c r="AS74">
        <v>1.26</v>
      </c>
      <c r="AT74">
        <v>4.8099999999999996</v>
      </c>
      <c r="BG74" s="3"/>
    </row>
    <row r="75" spans="1:62">
      <c r="A75" s="4" t="s">
        <v>157</v>
      </c>
      <c r="B75" s="4" t="s">
        <v>42</v>
      </c>
      <c r="C75" s="4">
        <v>0</v>
      </c>
      <c r="D75" s="4">
        <v>600</v>
      </c>
      <c r="E75" s="5">
        <v>24.42</v>
      </c>
      <c r="F75" s="4">
        <v>18</v>
      </c>
      <c r="G75" s="5">
        <v>32</v>
      </c>
      <c r="H75" s="4">
        <v>0.9</v>
      </c>
      <c r="I75" s="4">
        <v>9.39</v>
      </c>
      <c r="J75" s="4">
        <v>0.74</v>
      </c>
      <c r="K75" s="4">
        <v>45</v>
      </c>
      <c r="L75" s="4">
        <v>32</v>
      </c>
      <c r="M75" s="4">
        <v>0.9</v>
      </c>
      <c r="N75" s="4">
        <v>4.07</v>
      </c>
      <c r="O75" s="4">
        <v>3.15</v>
      </c>
      <c r="P75" s="4">
        <v>0.61009999999999998</v>
      </c>
      <c r="Q75" s="4">
        <v>135</v>
      </c>
      <c r="R75" s="4">
        <v>5.15</v>
      </c>
      <c r="S75" s="5">
        <v>47.03</v>
      </c>
      <c r="T75">
        <v>1.92</v>
      </c>
      <c r="U75">
        <v>7.47</v>
      </c>
      <c r="V75">
        <v>87.197000000000003</v>
      </c>
      <c r="W75">
        <v>0.21759999999999999</v>
      </c>
      <c r="X75">
        <v>0.26419999999999999</v>
      </c>
      <c r="Y75">
        <v>0.2903</v>
      </c>
      <c r="Z75">
        <v>0.22789999999999999</v>
      </c>
      <c r="AA75">
        <v>0.08</v>
      </c>
      <c r="AB75">
        <v>156.37</v>
      </c>
      <c r="AC75">
        <v>184.76</v>
      </c>
      <c r="AD75">
        <v>101.36</v>
      </c>
      <c r="AE75">
        <v>1.6E-2</v>
      </c>
      <c r="AF75">
        <v>330</v>
      </c>
      <c r="AG75">
        <v>220</v>
      </c>
      <c r="AH75">
        <v>80</v>
      </c>
      <c r="AI75">
        <v>3.8300000000000001E-2</v>
      </c>
      <c r="AJ75">
        <v>190</v>
      </c>
      <c r="AK75">
        <v>110</v>
      </c>
      <c r="AL75">
        <v>290</v>
      </c>
      <c r="AM75">
        <v>3.4000000000000002E-2</v>
      </c>
      <c r="AN75">
        <v>18</v>
      </c>
      <c r="AO75">
        <v>0.32329999999999998</v>
      </c>
      <c r="AP75">
        <v>15</v>
      </c>
      <c r="AQ75">
        <v>13.89</v>
      </c>
      <c r="AR75">
        <v>18.350000000000001</v>
      </c>
      <c r="AS75">
        <v>1.6</v>
      </c>
      <c r="AT75">
        <v>6.04</v>
      </c>
      <c r="AV75" s="1" t="s">
        <v>26</v>
      </c>
      <c r="AW75" s="1" t="s">
        <v>303</v>
      </c>
      <c r="AX75" s="1" t="str">
        <f t="shared" ref="AX75" si="28">IF(A75="Train","trained","untrained")</f>
        <v>untrained</v>
      </c>
      <c r="AY75" s="1">
        <f>SUM(E71:E75)</f>
        <v>112.66000000000001</v>
      </c>
      <c r="AZ75" s="1">
        <f t="shared" ref="AZ75" si="29">E75</f>
        <v>24.42</v>
      </c>
      <c r="BA75" s="1">
        <f>IF(AX75="untrained",0,SUM(K72:K75))</f>
        <v>0</v>
      </c>
      <c r="BB75" s="1">
        <f t="shared" ref="BB75" si="30">IF(AX75="untrained",0,K75)</f>
        <v>0</v>
      </c>
      <c r="BC75" s="1">
        <f>SUM(F72:F75)</f>
        <v>73</v>
      </c>
      <c r="BD75" s="1">
        <f>G75</f>
        <v>32</v>
      </c>
      <c r="BE75" s="1">
        <f>S75</f>
        <v>47.03</v>
      </c>
      <c r="BF75" s="1">
        <v>7.6</v>
      </c>
      <c r="BG75" s="3">
        <v>1.5</v>
      </c>
      <c r="BI75">
        <v>1.5</v>
      </c>
      <c r="BJ75">
        <v>0</v>
      </c>
    </row>
    <row r="76" spans="1:62">
      <c r="BG76" s="3"/>
    </row>
    <row r="77" spans="1:62">
      <c r="A77" s="4" t="s">
        <v>150</v>
      </c>
      <c r="B77" s="4" t="s">
        <v>43</v>
      </c>
      <c r="C77" s="4">
        <v>5.5599999999999998E-3</v>
      </c>
      <c r="D77" s="4">
        <v>600</v>
      </c>
      <c r="E77" s="5">
        <v>36.5</v>
      </c>
      <c r="F77" s="4">
        <v>33</v>
      </c>
      <c r="G77" s="5">
        <v>4.03</v>
      </c>
      <c r="H77" s="4">
        <v>0.25</v>
      </c>
      <c r="I77" s="4">
        <v>14.57</v>
      </c>
      <c r="J77" s="4">
        <v>0.9</v>
      </c>
      <c r="K77" s="4">
        <v>53</v>
      </c>
      <c r="L77" s="4">
        <v>4.03</v>
      </c>
      <c r="M77" s="4">
        <v>0.25</v>
      </c>
      <c r="N77" s="4">
        <v>6.08</v>
      </c>
      <c r="O77" s="4">
        <v>4.91</v>
      </c>
      <c r="P77" s="4">
        <v>0.66110000000000002</v>
      </c>
      <c r="Q77" s="4">
        <v>46</v>
      </c>
      <c r="R77" s="4">
        <v>5.14</v>
      </c>
      <c r="S77" s="5">
        <v>13.93</v>
      </c>
      <c r="T77">
        <v>1.27</v>
      </c>
      <c r="U77">
        <v>23.07</v>
      </c>
      <c r="V77">
        <v>100.895</v>
      </c>
      <c r="W77">
        <v>0.26100000000000001</v>
      </c>
      <c r="X77">
        <v>0.26140000000000002</v>
      </c>
      <c r="Y77">
        <v>0.254</v>
      </c>
      <c r="Z77">
        <v>0.22359999999999999</v>
      </c>
      <c r="AA77">
        <v>0.05</v>
      </c>
      <c r="AB77">
        <v>45.06</v>
      </c>
      <c r="AC77">
        <v>182.35</v>
      </c>
      <c r="AD77">
        <v>101.34</v>
      </c>
      <c r="AE77">
        <v>1.3599999999999999E-2</v>
      </c>
      <c r="AF77">
        <v>160</v>
      </c>
      <c r="AG77">
        <v>0</v>
      </c>
      <c r="AH77">
        <v>190</v>
      </c>
      <c r="AI77">
        <v>4.7300000000000002E-2</v>
      </c>
      <c r="AJ77">
        <v>190</v>
      </c>
      <c r="AK77">
        <v>170</v>
      </c>
      <c r="AL77">
        <v>10</v>
      </c>
      <c r="AM77">
        <v>7.7999999999999996E-3</v>
      </c>
      <c r="AN77">
        <v>3.5</v>
      </c>
      <c r="AO77">
        <v>0.39</v>
      </c>
      <c r="AP77">
        <v>18</v>
      </c>
      <c r="AQ77">
        <v>16.850000000000001</v>
      </c>
      <c r="AR77">
        <v>14.2</v>
      </c>
      <c r="AS77">
        <v>3.02</v>
      </c>
      <c r="AT77">
        <v>16.52</v>
      </c>
      <c r="BG77" s="3"/>
    </row>
    <row r="78" spans="1:62">
      <c r="A78" s="4" t="s">
        <v>150</v>
      </c>
      <c r="B78" s="4" t="s">
        <v>44</v>
      </c>
      <c r="C78" s="4">
        <v>8.2799999999999992E-3</v>
      </c>
      <c r="D78" s="4">
        <v>600</v>
      </c>
      <c r="E78" s="5">
        <v>20.87</v>
      </c>
      <c r="F78" s="4">
        <v>4</v>
      </c>
      <c r="G78" s="5">
        <v>0.53</v>
      </c>
      <c r="H78" s="4">
        <v>0</v>
      </c>
      <c r="I78" s="4">
        <v>-1</v>
      </c>
      <c r="J78" s="4">
        <v>0.19</v>
      </c>
      <c r="K78" s="4">
        <v>5</v>
      </c>
      <c r="L78" s="4">
        <v>0.53</v>
      </c>
      <c r="M78" s="4">
        <v>0</v>
      </c>
      <c r="N78" s="4">
        <v>3.48</v>
      </c>
      <c r="O78" s="4">
        <v>2.95</v>
      </c>
      <c r="P78" s="4">
        <v>0.58160000000000001</v>
      </c>
      <c r="Q78" s="4">
        <v>272</v>
      </c>
      <c r="R78" s="4">
        <v>8.2100000000000009</v>
      </c>
      <c r="S78" s="5">
        <v>49.57</v>
      </c>
      <c r="T78">
        <v>2.13</v>
      </c>
      <c r="U78">
        <v>7.97</v>
      </c>
      <c r="V78">
        <v>4.9989999999999997</v>
      </c>
      <c r="W78">
        <v>1.44E-2</v>
      </c>
      <c r="X78">
        <v>0.12909999999999999</v>
      </c>
      <c r="Y78">
        <v>0.68320000000000003</v>
      </c>
      <c r="Z78">
        <v>0.17319999999999999</v>
      </c>
      <c r="AA78">
        <v>0.66</v>
      </c>
      <c r="AB78">
        <v>182.06</v>
      </c>
      <c r="AC78">
        <v>251.89</v>
      </c>
      <c r="AD78">
        <v>56.89</v>
      </c>
      <c r="AE78">
        <v>2.9999999999999997E-4</v>
      </c>
      <c r="AF78">
        <v>10</v>
      </c>
      <c r="AG78">
        <v>200</v>
      </c>
      <c r="AH78">
        <v>150</v>
      </c>
      <c r="AI78">
        <v>8.7300000000000003E-2</v>
      </c>
      <c r="AJ78">
        <v>200</v>
      </c>
      <c r="AK78">
        <v>140</v>
      </c>
      <c r="AL78">
        <v>220</v>
      </c>
      <c r="AM78">
        <v>2.7000000000000001E-3</v>
      </c>
      <c r="AN78">
        <v>8.5</v>
      </c>
      <c r="AO78">
        <v>0.41649999999999998</v>
      </c>
      <c r="AP78">
        <v>19.399999999999999</v>
      </c>
      <c r="AQ78">
        <v>14.96</v>
      </c>
      <c r="AR78">
        <v>44.61</v>
      </c>
      <c r="AS78">
        <v>1.59</v>
      </c>
      <c r="AT78">
        <v>3.71</v>
      </c>
      <c r="BG78" s="3"/>
    </row>
    <row r="79" spans="1:62">
      <c r="A79" s="4" t="s">
        <v>150</v>
      </c>
      <c r="B79" s="4" t="s">
        <v>45</v>
      </c>
      <c r="C79" s="4">
        <v>8.133E-2</v>
      </c>
      <c r="D79" s="4">
        <v>600</v>
      </c>
      <c r="E79" s="5">
        <v>17.64</v>
      </c>
      <c r="F79" s="4">
        <v>1</v>
      </c>
      <c r="G79" s="5">
        <v>84.83</v>
      </c>
      <c r="H79" s="4">
        <v>1.98</v>
      </c>
      <c r="I79" s="4">
        <v>4.5999999999999996</v>
      </c>
      <c r="J79" s="4">
        <v>0.06</v>
      </c>
      <c r="K79" s="4">
        <v>1</v>
      </c>
      <c r="L79" s="4">
        <v>84.83</v>
      </c>
      <c r="M79" s="4">
        <v>1.98</v>
      </c>
      <c r="N79" s="4">
        <v>2.94</v>
      </c>
      <c r="O79" s="4">
        <v>2.59</v>
      </c>
      <c r="P79" s="4">
        <v>0.6321</v>
      </c>
      <c r="Q79" s="4">
        <v>515</v>
      </c>
      <c r="R79" s="4">
        <v>1.98</v>
      </c>
      <c r="S79" s="5">
        <v>599.97</v>
      </c>
      <c r="T79">
        <v>17.64</v>
      </c>
      <c r="U79">
        <v>-1</v>
      </c>
      <c r="V79">
        <v>0.69899999999999995</v>
      </c>
      <c r="W79">
        <v>2.5000000000000001E-3</v>
      </c>
      <c r="X79">
        <v>0.16309999999999999</v>
      </c>
      <c r="Y79">
        <v>0.59809999999999997</v>
      </c>
      <c r="Z79">
        <v>0.23630000000000001</v>
      </c>
      <c r="AA79">
        <v>0.62</v>
      </c>
      <c r="AB79">
        <v>192.75</v>
      </c>
      <c r="AC79">
        <v>257.92</v>
      </c>
      <c r="AD79">
        <v>59.08</v>
      </c>
      <c r="AE79">
        <v>0</v>
      </c>
      <c r="AF79">
        <v>20</v>
      </c>
      <c r="AG79">
        <v>240</v>
      </c>
      <c r="AH79">
        <v>190</v>
      </c>
      <c r="AI79">
        <v>0.10249999999999999</v>
      </c>
      <c r="AJ79">
        <v>210</v>
      </c>
      <c r="AK79">
        <v>170</v>
      </c>
      <c r="AL79">
        <v>250</v>
      </c>
      <c r="AM79">
        <v>2.0000000000000001E-4</v>
      </c>
      <c r="AN79">
        <v>3.5</v>
      </c>
      <c r="AO79">
        <v>0.47139999999999999</v>
      </c>
      <c r="AP79">
        <v>18</v>
      </c>
      <c r="AQ79">
        <v>13.71</v>
      </c>
      <c r="AR79">
        <v>51.71</v>
      </c>
      <c r="AS79">
        <v>1.0900000000000001</v>
      </c>
      <c r="AT79">
        <v>2.23</v>
      </c>
      <c r="BG79" s="3"/>
    </row>
    <row r="80" spans="1:62">
      <c r="A80" s="4" t="s">
        <v>150</v>
      </c>
      <c r="B80" s="4" t="s">
        <v>46</v>
      </c>
      <c r="C80" s="4">
        <v>4.6330000000000003E-2</v>
      </c>
      <c r="D80" s="4">
        <v>600</v>
      </c>
      <c r="E80" s="5">
        <v>18.02</v>
      </c>
      <c r="F80" s="4">
        <v>0</v>
      </c>
      <c r="G80" s="5">
        <v>599.97</v>
      </c>
      <c r="H80" s="4">
        <v>18.02</v>
      </c>
      <c r="I80" s="4">
        <v>-1</v>
      </c>
      <c r="J80" s="4">
        <v>0</v>
      </c>
      <c r="K80" s="4">
        <v>0</v>
      </c>
      <c r="L80" s="4">
        <v>599.97</v>
      </c>
      <c r="M80" s="4">
        <v>18.02</v>
      </c>
      <c r="N80" s="4">
        <v>3</v>
      </c>
      <c r="O80" s="4">
        <v>2.59</v>
      </c>
      <c r="P80" s="4">
        <v>0.58489999999999998</v>
      </c>
      <c r="Q80" s="4">
        <v>599</v>
      </c>
      <c r="R80" s="4">
        <v>18.02</v>
      </c>
      <c r="S80" s="5">
        <v>599.97</v>
      </c>
      <c r="T80">
        <v>18.02</v>
      </c>
      <c r="U80">
        <v>-1</v>
      </c>
      <c r="V80">
        <v>0</v>
      </c>
      <c r="W80">
        <v>0</v>
      </c>
      <c r="X80">
        <v>5.5199999999999999E-2</v>
      </c>
      <c r="Y80">
        <v>0.64319999999999999</v>
      </c>
      <c r="Z80">
        <v>0.30159999999999998</v>
      </c>
      <c r="AA80">
        <v>0.79</v>
      </c>
      <c r="AB80">
        <v>208.42</v>
      </c>
      <c r="AC80">
        <v>285.14999999999998</v>
      </c>
      <c r="AD80">
        <v>42.03</v>
      </c>
      <c r="AE80">
        <v>0</v>
      </c>
      <c r="AF80">
        <v>0</v>
      </c>
      <c r="AG80">
        <v>230</v>
      </c>
      <c r="AH80">
        <v>190</v>
      </c>
      <c r="AI80">
        <v>9.8400000000000001E-2</v>
      </c>
      <c r="AJ80">
        <v>210</v>
      </c>
      <c r="AK80">
        <v>180</v>
      </c>
      <c r="AL80">
        <v>250</v>
      </c>
      <c r="AM80">
        <v>4.0000000000000002E-4</v>
      </c>
      <c r="AN80">
        <v>11.1</v>
      </c>
      <c r="AO80">
        <v>0.49020000000000002</v>
      </c>
      <c r="AP80">
        <v>18</v>
      </c>
      <c r="AQ80">
        <v>14.24</v>
      </c>
      <c r="AR80">
        <v>49.44</v>
      </c>
      <c r="AS80">
        <v>1.28</v>
      </c>
      <c r="AT80">
        <v>2.68</v>
      </c>
      <c r="BG80" s="3"/>
    </row>
    <row r="81" spans="1:62">
      <c r="A81" s="4" t="s">
        <v>150</v>
      </c>
      <c r="B81" s="4" t="s">
        <v>47</v>
      </c>
      <c r="C81" s="4">
        <v>1.2829999999999999E-2</v>
      </c>
      <c r="D81" s="4">
        <v>600</v>
      </c>
      <c r="E81" s="5">
        <v>20.87</v>
      </c>
      <c r="F81" s="4">
        <v>4</v>
      </c>
      <c r="G81" s="5">
        <v>28.3</v>
      </c>
      <c r="H81" s="4">
        <v>0.9</v>
      </c>
      <c r="I81" s="4">
        <v>11.64</v>
      </c>
      <c r="J81" s="4">
        <v>0.19</v>
      </c>
      <c r="K81" s="4">
        <v>4</v>
      </c>
      <c r="L81" s="4">
        <v>28.3</v>
      </c>
      <c r="M81" s="4">
        <v>0.9</v>
      </c>
      <c r="N81" s="4">
        <v>3.48</v>
      </c>
      <c r="O81" s="4">
        <v>3.13</v>
      </c>
      <c r="P81" s="4">
        <v>0.61129999999999995</v>
      </c>
      <c r="Q81" s="4">
        <v>375</v>
      </c>
      <c r="R81" s="4">
        <v>12.33</v>
      </c>
      <c r="S81" s="5">
        <v>404.17</v>
      </c>
      <c r="T81">
        <v>13.51</v>
      </c>
      <c r="U81">
        <v>8.4600000000000009</v>
      </c>
      <c r="V81">
        <v>4.3639999999999999</v>
      </c>
      <c r="W81">
        <v>1.12E-2</v>
      </c>
      <c r="X81">
        <v>0.17730000000000001</v>
      </c>
      <c r="Y81">
        <v>0.58079999999999998</v>
      </c>
      <c r="Z81">
        <v>0.23069999999999999</v>
      </c>
      <c r="AA81">
        <v>0.59</v>
      </c>
      <c r="AB81">
        <v>185.2</v>
      </c>
      <c r="AC81">
        <v>253.62</v>
      </c>
      <c r="AD81">
        <v>61.25</v>
      </c>
      <c r="AE81">
        <v>2.9999999999999997E-4</v>
      </c>
      <c r="AF81">
        <v>0</v>
      </c>
      <c r="AG81">
        <v>220</v>
      </c>
      <c r="AH81">
        <v>150</v>
      </c>
      <c r="AI81">
        <v>7.6499999999999999E-2</v>
      </c>
      <c r="AJ81">
        <v>170</v>
      </c>
      <c r="AK81">
        <v>130</v>
      </c>
      <c r="AL81">
        <v>230</v>
      </c>
      <c r="AM81">
        <v>8.3999999999999995E-3</v>
      </c>
      <c r="AN81">
        <v>8.5</v>
      </c>
      <c r="AO81">
        <v>0.51749999999999996</v>
      </c>
      <c r="AP81">
        <v>16.600000000000001</v>
      </c>
      <c r="AQ81">
        <v>16.39</v>
      </c>
      <c r="AR81">
        <v>12.29</v>
      </c>
      <c r="AS81">
        <v>3.38</v>
      </c>
      <c r="AT81">
        <v>20.6</v>
      </c>
      <c r="AV81" s="1" t="s">
        <v>48</v>
      </c>
      <c r="AW81" s="1" t="s">
        <v>27</v>
      </c>
      <c r="AX81" s="1" t="str">
        <f t="shared" ref="AX81" si="31">IF(A81="Train","trained","untrained")</f>
        <v>trained</v>
      </c>
      <c r="AY81" s="1">
        <f t="shared" ref="AY81" si="32">SUM(E77:E81)</f>
        <v>113.9</v>
      </c>
      <c r="AZ81" s="1">
        <f t="shared" ref="AZ81" si="33">E81</f>
        <v>20.87</v>
      </c>
      <c r="BA81" s="1">
        <f t="shared" ref="BA81" si="34">IF(AX81="untrained",0,SUM(K78:K81))</f>
        <v>10</v>
      </c>
      <c r="BB81" s="1">
        <f t="shared" ref="BB81" si="35">IF(AX81="untrained",0,K81)</f>
        <v>4</v>
      </c>
      <c r="BC81" s="1">
        <f t="shared" ref="BC81" si="36">SUM(F78:F81)</f>
        <v>9</v>
      </c>
      <c r="BD81" s="1">
        <f t="shared" ref="BD81" si="37">G81</f>
        <v>28.3</v>
      </c>
      <c r="BE81" s="1">
        <f t="shared" ref="BE81" si="38">S81</f>
        <v>404.17</v>
      </c>
      <c r="BF81" s="1">
        <v>9.8000000000000007</v>
      </c>
      <c r="BG81" s="3">
        <v>1.42</v>
      </c>
      <c r="BI81">
        <v>4.2</v>
      </c>
      <c r="BJ81">
        <v>1</v>
      </c>
    </row>
    <row r="82" spans="1:62">
      <c r="BG82" s="3"/>
    </row>
    <row r="83" spans="1:62">
      <c r="A83" s="4" t="s">
        <v>157</v>
      </c>
      <c r="B83" s="4" t="s">
        <v>49</v>
      </c>
      <c r="C83" s="4">
        <v>0</v>
      </c>
      <c r="D83" s="4">
        <v>600</v>
      </c>
      <c r="E83" s="5">
        <v>28.43</v>
      </c>
      <c r="F83" s="4">
        <v>27</v>
      </c>
      <c r="G83" s="5">
        <v>0.77</v>
      </c>
      <c r="H83" s="4">
        <v>0</v>
      </c>
      <c r="I83" s="4">
        <v>-1</v>
      </c>
      <c r="J83" s="4">
        <v>0.95</v>
      </c>
      <c r="K83" s="4">
        <v>62</v>
      </c>
      <c r="L83" s="4">
        <v>0.77</v>
      </c>
      <c r="M83" s="4">
        <v>0</v>
      </c>
      <c r="N83" s="4">
        <v>4.74</v>
      </c>
      <c r="O83" s="4">
        <v>3.64</v>
      </c>
      <c r="P83" s="4">
        <v>0.63349999999999995</v>
      </c>
      <c r="Q83" s="4">
        <v>49</v>
      </c>
      <c r="R83" s="4">
        <v>3.39</v>
      </c>
      <c r="S83" s="5">
        <v>4.17</v>
      </c>
      <c r="T83">
        <v>0.39</v>
      </c>
      <c r="U83">
        <v>10.92</v>
      </c>
      <c r="V83">
        <v>109.908</v>
      </c>
      <c r="W83">
        <v>0.26469999999999999</v>
      </c>
      <c r="X83">
        <v>0.32650000000000001</v>
      </c>
      <c r="Y83">
        <v>0.2414</v>
      </c>
      <c r="Z83">
        <v>0.1673</v>
      </c>
      <c r="AA83">
        <v>0.19</v>
      </c>
      <c r="AB83">
        <v>65.400000000000006</v>
      </c>
      <c r="AC83">
        <v>170.1</v>
      </c>
      <c r="AD83">
        <v>91.56</v>
      </c>
      <c r="AE83">
        <v>1.01E-2</v>
      </c>
      <c r="AF83">
        <v>230</v>
      </c>
      <c r="AG83">
        <v>150</v>
      </c>
      <c r="AH83">
        <v>20</v>
      </c>
      <c r="AI83">
        <v>5.3100000000000001E-2</v>
      </c>
      <c r="AJ83">
        <v>50</v>
      </c>
      <c r="AK83">
        <v>330</v>
      </c>
      <c r="AL83">
        <v>120</v>
      </c>
      <c r="AM83">
        <v>1.01E-2</v>
      </c>
      <c r="AN83">
        <v>19.399999999999999</v>
      </c>
      <c r="AO83">
        <v>0.3765</v>
      </c>
      <c r="AP83">
        <v>16.600000000000001</v>
      </c>
      <c r="AQ83">
        <v>15.48</v>
      </c>
      <c r="AR83">
        <v>18.47</v>
      </c>
      <c r="AS83">
        <v>2.42</v>
      </c>
      <c r="AT83">
        <v>10.119999999999999</v>
      </c>
      <c r="BG83" s="3"/>
    </row>
    <row r="84" spans="1:62">
      <c r="A84" s="4" t="s">
        <v>157</v>
      </c>
      <c r="B84" s="4" t="s">
        <v>50</v>
      </c>
      <c r="C84" s="4">
        <v>0</v>
      </c>
      <c r="D84" s="4">
        <v>600</v>
      </c>
      <c r="E84" s="5">
        <v>20.2</v>
      </c>
      <c r="F84" s="4">
        <v>18</v>
      </c>
      <c r="G84" s="5">
        <v>44.8</v>
      </c>
      <c r="H84" s="4">
        <v>1.04</v>
      </c>
      <c r="I84" s="4">
        <v>2.88</v>
      </c>
      <c r="J84" s="4">
        <v>0.89</v>
      </c>
      <c r="K84" s="4">
        <v>43</v>
      </c>
      <c r="L84" s="4">
        <v>44.8</v>
      </c>
      <c r="M84" s="4">
        <v>1.04</v>
      </c>
      <c r="N84" s="4">
        <v>3.37</v>
      </c>
      <c r="O84" s="4">
        <v>2.61</v>
      </c>
      <c r="P84" s="4">
        <v>0.63870000000000005</v>
      </c>
      <c r="Q84" s="4">
        <v>67</v>
      </c>
      <c r="R84" s="4">
        <v>1.68</v>
      </c>
      <c r="S84" s="5">
        <v>50.53</v>
      </c>
      <c r="T84">
        <v>1.2</v>
      </c>
      <c r="U84">
        <v>3.54</v>
      </c>
      <c r="V84">
        <v>76.031999999999996</v>
      </c>
      <c r="W84">
        <v>0.19370000000000001</v>
      </c>
      <c r="X84">
        <v>0.38869999999999999</v>
      </c>
      <c r="Y84">
        <v>0.2036</v>
      </c>
      <c r="Z84">
        <v>0.214</v>
      </c>
      <c r="AA84">
        <v>0.21</v>
      </c>
      <c r="AB84">
        <v>100.77</v>
      </c>
      <c r="AC84">
        <v>185.66</v>
      </c>
      <c r="AD84">
        <v>91.78</v>
      </c>
      <c r="AE84">
        <v>1.3299999999999999E-2</v>
      </c>
      <c r="AF84">
        <v>200</v>
      </c>
      <c r="AG84">
        <v>150</v>
      </c>
      <c r="AH84">
        <v>40</v>
      </c>
      <c r="AI84">
        <v>5.21E-2</v>
      </c>
      <c r="AJ84">
        <v>110</v>
      </c>
      <c r="AK84">
        <v>30</v>
      </c>
      <c r="AL84">
        <v>170</v>
      </c>
      <c r="AM84">
        <v>2.3400000000000001E-2</v>
      </c>
      <c r="AN84">
        <v>3.5</v>
      </c>
      <c r="AO84">
        <v>0.32579999999999998</v>
      </c>
      <c r="AP84">
        <v>16.600000000000001</v>
      </c>
      <c r="AQ84">
        <v>15.84</v>
      </c>
      <c r="AR84">
        <v>19.149999999999999</v>
      </c>
      <c r="AS84">
        <v>2.35</v>
      </c>
      <c r="AT84">
        <v>9.8699999999999992</v>
      </c>
      <c r="BG84" s="3"/>
    </row>
    <row r="85" spans="1:62">
      <c r="A85" s="4" t="s">
        <v>157</v>
      </c>
      <c r="B85" s="4" t="s">
        <v>51</v>
      </c>
      <c r="C85" s="4">
        <v>0</v>
      </c>
      <c r="D85" s="4">
        <v>600</v>
      </c>
      <c r="E85" s="5">
        <v>17.29</v>
      </c>
      <c r="F85" s="4">
        <v>8</v>
      </c>
      <c r="G85" s="5">
        <v>41.87</v>
      </c>
      <c r="H85" s="4">
        <v>0.94</v>
      </c>
      <c r="I85" s="4">
        <v>4.25</v>
      </c>
      <c r="J85" s="4">
        <v>0.46</v>
      </c>
      <c r="K85" s="4">
        <v>21</v>
      </c>
      <c r="L85" s="4">
        <v>41.87</v>
      </c>
      <c r="M85" s="4">
        <v>0.94</v>
      </c>
      <c r="N85" s="4">
        <v>2.88</v>
      </c>
      <c r="O85" s="4">
        <v>2.3199999999999998</v>
      </c>
      <c r="P85" s="4">
        <v>0.65820000000000001</v>
      </c>
      <c r="Q85" s="4">
        <v>168</v>
      </c>
      <c r="R85" s="4">
        <v>5.26</v>
      </c>
      <c r="S85" s="5">
        <v>86.57</v>
      </c>
      <c r="T85">
        <v>2.74</v>
      </c>
      <c r="U85">
        <v>1.98</v>
      </c>
      <c r="V85">
        <v>34.734000000000002</v>
      </c>
      <c r="W85">
        <v>8.9599999999999999E-2</v>
      </c>
      <c r="X85">
        <v>0.35539999999999999</v>
      </c>
      <c r="Y85">
        <v>0.32640000000000002</v>
      </c>
      <c r="Z85">
        <v>0.2286</v>
      </c>
      <c r="AA85">
        <v>0.28000000000000003</v>
      </c>
      <c r="AB85">
        <v>151.69999999999999</v>
      </c>
      <c r="AC85">
        <v>198.68</v>
      </c>
      <c r="AD85">
        <v>93.08</v>
      </c>
      <c r="AE85">
        <v>3.5000000000000001E-3</v>
      </c>
      <c r="AF85">
        <v>30</v>
      </c>
      <c r="AG85">
        <v>200</v>
      </c>
      <c r="AH85">
        <v>100</v>
      </c>
      <c r="AI85">
        <v>6.9199999999999998E-2</v>
      </c>
      <c r="AJ85">
        <v>140</v>
      </c>
      <c r="AK85">
        <v>80</v>
      </c>
      <c r="AL85">
        <v>210</v>
      </c>
      <c r="AM85">
        <v>6.7000000000000002E-3</v>
      </c>
      <c r="AN85">
        <v>8.5</v>
      </c>
      <c r="AO85">
        <v>0.44330000000000003</v>
      </c>
      <c r="AP85">
        <v>18</v>
      </c>
      <c r="AQ85">
        <v>17.16</v>
      </c>
      <c r="AR85">
        <v>13.2</v>
      </c>
      <c r="AS85">
        <v>3.24</v>
      </c>
      <c r="AT85">
        <v>19.100000000000001</v>
      </c>
      <c r="BG85" s="3"/>
    </row>
    <row r="86" spans="1:62">
      <c r="A86" s="4" t="s">
        <v>157</v>
      </c>
      <c r="B86" s="4" t="s">
        <v>52</v>
      </c>
      <c r="C86" s="4">
        <v>1.089E-2</v>
      </c>
      <c r="D86" s="4">
        <v>600</v>
      </c>
      <c r="E86" s="5">
        <v>12.99</v>
      </c>
      <c r="F86" s="4">
        <v>12</v>
      </c>
      <c r="G86" s="5">
        <v>14.57</v>
      </c>
      <c r="H86" s="4">
        <v>0.46</v>
      </c>
      <c r="I86" s="4">
        <v>1.69</v>
      </c>
      <c r="J86" s="4">
        <v>0.92</v>
      </c>
      <c r="K86" s="4">
        <v>43</v>
      </c>
      <c r="L86" s="4">
        <v>14.57</v>
      </c>
      <c r="M86" s="4">
        <v>0.46</v>
      </c>
      <c r="N86" s="4">
        <v>2.16</v>
      </c>
      <c r="O86" s="4">
        <v>1.68</v>
      </c>
      <c r="P86" s="4">
        <v>0.67010000000000003</v>
      </c>
      <c r="Q86" s="4">
        <v>69</v>
      </c>
      <c r="R86" s="4">
        <v>1.53</v>
      </c>
      <c r="S86" s="5">
        <v>69.27</v>
      </c>
      <c r="T86">
        <v>1.53</v>
      </c>
      <c r="U86">
        <v>1.63</v>
      </c>
      <c r="V86">
        <v>84.867999999999995</v>
      </c>
      <c r="W86">
        <v>0.20730000000000001</v>
      </c>
      <c r="X86">
        <v>0.2873</v>
      </c>
      <c r="Y86">
        <v>0.2301</v>
      </c>
      <c r="Z86">
        <v>0.27529999999999999</v>
      </c>
      <c r="AA86">
        <v>0.02</v>
      </c>
      <c r="AB86">
        <v>192.14</v>
      </c>
      <c r="AC86">
        <v>179.83</v>
      </c>
      <c r="AD86">
        <v>105.44</v>
      </c>
      <c r="AE86">
        <v>1.72E-2</v>
      </c>
      <c r="AF86">
        <v>50</v>
      </c>
      <c r="AG86">
        <v>250</v>
      </c>
      <c r="AH86">
        <v>90</v>
      </c>
      <c r="AI86">
        <v>4.3900000000000002E-2</v>
      </c>
      <c r="AJ86">
        <v>100</v>
      </c>
      <c r="AK86">
        <v>60</v>
      </c>
      <c r="AL86">
        <v>250</v>
      </c>
      <c r="AM86">
        <v>3.2000000000000002E-3</v>
      </c>
      <c r="AN86">
        <v>8.5</v>
      </c>
      <c r="AO86">
        <v>0.44290000000000002</v>
      </c>
      <c r="AP86">
        <v>16.600000000000001</v>
      </c>
      <c r="AQ86">
        <v>15.85</v>
      </c>
      <c r="AR86">
        <v>10.39</v>
      </c>
      <c r="AS86">
        <v>1.93</v>
      </c>
      <c r="AT86">
        <v>11.85</v>
      </c>
      <c r="BG86" s="3"/>
    </row>
    <row r="87" spans="1:62">
      <c r="A87" s="4" t="s">
        <v>157</v>
      </c>
      <c r="B87" s="4" t="s">
        <v>53</v>
      </c>
      <c r="C87" s="4">
        <v>0</v>
      </c>
      <c r="D87" s="4">
        <v>600</v>
      </c>
      <c r="E87" s="5">
        <v>15.82</v>
      </c>
      <c r="F87" s="4">
        <v>15</v>
      </c>
      <c r="G87" s="5">
        <v>3.23</v>
      </c>
      <c r="H87" s="4">
        <v>0.23</v>
      </c>
      <c r="I87" s="4">
        <v>7.63</v>
      </c>
      <c r="J87" s="4">
        <v>0.95</v>
      </c>
      <c r="K87" s="4">
        <v>54</v>
      </c>
      <c r="L87" s="4">
        <v>3.23</v>
      </c>
      <c r="M87" s="4">
        <v>0.23</v>
      </c>
      <c r="N87" s="4">
        <v>2.64</v>
      </c>
      <c r="O87" s="4">
        <v>2.1800000000000002</v>
      </c>
      <c r="P87" s="4">
        <v>0.64200000000000002</v>
      </c>
      <c r="Q87" s="4">
        <v>82</v>
      </c>
      <c r="R87" s="4">
        <v>3.03</v>
      </c>
      <c r="S87" s="5">
        <v>19.7</v>
      </c>
      <c r="T87">
        <v>0.87</v>
      </c>
      <c r="U87">
        <v>4.83</v>
      </c>
      <c r="V87">
        <v>99.334999999999994</v>
      </c>
      <c r="W87">
        <v>0.25890000000000002</v>
      </c>
      <c r="X87">
        <v>0.21740000000000001</v>
      </c>
      <c r="Y87">
        <v>0.30330000000000001</v>
      </c>
      <c r="Z87">
        <v>0.2203</v>
      </c>
      <c r="AA87">
        <v>0.04</v>
      </c>
      <c r="AB87">
        <v>183.75</v>
      </c>
      <c r="AC87">
        <v>184.69</v>
      </c>
      <c r="AD87">
        <v>102.65</v>
      </c>
      <c r="AE87">
        <v>1.8100000000000002E-2</v>
      </c>
      <c r="AF87">
        <v>90</v>
      </c>
      <c r="AG87">
        <v>300</v>
      </c>
      <c r="AH87">
        <v>140</v>
      </c>
      <c r="AI87">
        <v>3.8300000000000001E-2</v>
      </c>
      <c r="AJ87">
        <v>150</v>
      </c>
      <c r="AK87">
        <v>90</v>
      </c>
      <c r="AL87">
        <v>270</v>
      </c>
      <c r="AM87">
        <v>1.3299999999999999E-2</v>
      </c>
      <c r="AN87">
        <v>3.5</v>
      </c>
      <c r="AO87">
        <v>0.42320000000000002</v>
      </c>
      <c r="AP87">
        <v>16.600000000000001</v>
      </c>
      <c r="AQ87">
        <v>15.11</v>
      </c>
      <c r="AR87">
        <v>12.96</v>
      </c>
      <c r="AS87">
        <v>2.5299999999999998</v>
      </c>
      <c r="AT87">
        <v>11.33</v>
      </c>
      <c r="AV87" s="1" t="s">
        <v>54</v>
      </c>
      <c r="AW87" s="1" t="s">
        <v>27</v>
      </c>
      <c r="AX87" s="1" t="str">
        <f t="shared" ref="AX87:AX117" si="39">IF(A87="Train","trained","untrained")</f>
        <v>untrained</v>
      </c>
      <c r="AY87" s="1">
        <f t="shared" ref="AY87" si="40">SUM(E83:E87)</f>
        <v>94.72999999999999</v>
      </c>
      <c r="AZ87" s="1">
        <f t="shared" ref="AZ87:AZ117" si="41">E87</f>
        <v>15.82</v>
      </c>
      <c r="BA87" s="1">
        <f t="shared" ref="BA87" si="42">IF(AX87="untrained",0,SUM(K84:K87))</f>
        <v>0</v>
      </c>
      <c r="BB87" s="1">
        <f t="shared" ref="BB87:BB117" si="43">IF(AX87="untrained",0,K87)</f>
        <v>0</v>
      </c>
      <c r="BC87" s="1">
        <f t="shared" ref="BC87" si="44">SUM(F84:F87)</f>
        <v>53</v>
      </c>
      <c r="BD87" s="1">
        <f t="shared" ref="BD87:BD117" si="45">G87</f>
        <v>3.23</v>
      </c>
      <c r="BE87" s="1">
        <f t="shared" ref="BE87:BE117" si="46">S87</f>
        <v>19.7</v>
      </c>
      <c r="BF87" s="1">
        <v>10</v>
      </c>
      <c r="BG87" s="3">
        <v>1.36</v>
      </c>
      <c r="BI87">
        <v>1.1000000000000001</v>
      </c>
      <c r="BJ87">
        <v>1</v>
      </c>
    </row>
    <row r="88" spans="1:62">
      <c r="BG88" s="3"/>
    </row>
    <row r="89" spans="1:62">
      <c r="A89" s="4" t="s">
        <v>150</v>
      </c>
      <c r="B89" s="4" t="s">
        <v>55</v>
      </c>
      <c r="C89" s="4">
        <v>0</v>
      </c>
      <c r="D89" s="4">
        <v>600</v>
      </c>
      <c r="E89" s="5">
        <v>42.76</v>
      </c>
      <c r="F89" s="4">
        <v>32</v>
      </c>
      <c r="G89" s="5">
        <v>6.1</v>
      </c>
      <c r="H89" s="4">
        <v>0.65</v>
      </c>
      <c r="I89" s="4">
        <v>12.07</v>
      </c>
      <c r="J89" s="4">
        <v>0.75</v>
      </c>
      <c r="K89" s="4">
        <v>44</v>
      </c>
      <c r="L89" s="4">
        <v>6.1</v>
      </c>
      <c r="M89" s="4">
        <v>0.65</v>
      </c>
      <c r="N89" s="4">
        <v>7.13</v>
      </c>
      <c r="O89" s="4">
        <v>5.42</v>
      </c>
      <c r="P89" s="4">
        <v>0.625</v>
      </c>
      <c r="Q89" s="4">
        <v>58</v>
      </c>
      <c r="R89" s="4">
        <v>5.68</v>
      </c>
      <c r="S89" s="5">
        <v>15.57</v>
      </c>
      <c r="T89">
        <v>1.43</v>
      </c>
      <c r="U89">
        <v>9.73</v>
      </c>
      <c r="V89">
        <v>73.165000000000006</v>
      </c>
      <c r="W89">
        <v>0.18140000000000001</v>
      </c>
      <c r="X89">
        <v>0.2248</v>
      </c>
      <c r="Y89">
        <v>0.30649999999999999</v>
      </c>
      <c r="Z89">
        <v>0.28720000000000001</v>
      </c>
      <c r="AA89">
        <v>0.1</v>
      </c>
      <c r="AB89">
        <v>216.13</v>
      </c>
      <c r="AC89">
        <v>184.9</v>
      </c>
      <c r="AD89">
        <v>107.31</v>
      </c>
      <c r="AE89">
        <v>1.9300000000000001E-2</v>
      </c>
      <c r="AF89">
        <v>90</v>
      </c>
      <c r="AG89">
        <v>310</v>
      </c>
      <c r="AH89">
        <v>170</v>
      </c>
      <c r="AI89">
        <v>4.6300000000000001E-2</v>
      </c>
      <c r="AJ89">
        <v>170</v>
      </c>
      <c r="AK89">
        <v>120</v>
      </c>
      <c r="AL89">
        <v>300</v>
      </c>
      <c r="AM89">
        <v>2.2100000000000002E-2</v>
      </c>
      <c r="AN89">
        <v>3.5</v>
      </c>
      <c r="AO89">
        <v>0.30020000000000002</v>
      </c>
      <c r="AP89">
        <v>16.600000000000001</v>
      </c>
      <c r="AQ89">
        <v>15.87</v>
      </c>
      <c r="AR89">
        <v>18.399999999999999</v>
      </c>
      <c r="AS89">
        <v>2.06</v>
      </c>
      <c r="AT89">
        <v>8.56</v>
      </c>
      <c r="BG89" s="3"/>
    </row>
    <row r="90" spans="1:62">
      <c r="A90" s="4" t="s">
        <v>150</v>
      </c>
      <c r="B90" s="4" t="s">
        <v>56</v>
      </c>
      <c r="C90" s="4">
        <v>5.2999999999999999E-2</v>
      </c>
      <c r="D90" s="4">
        <v>600</v>
      </c>
      <c r="E90" s="5">
        <v>34.770000000000003</v>
      </c>
      <c r="F90" s="4">
        <v>18</v>
      </c>
      <c r="G90" s="5">
        <v>27.07</v>
      </c>
      <c r="H90" s="4">
        <v>1.43</v>
      </c>
      <c r="I90" s="4">
        <v>3.91</v>
      </c>
      <c r="J90" s="4">
        <v>0.52</v>
      </c>
      <c r="K90" s="4">
        <v>18</v>
      </c>
      <c r="L90" s="4">
        <v>27.07</v>
      </c>
      <c r="M90" s="4">
        <v>1.43</v>
      </c>
      <c r="N90" s="4">
        <v>5.8</v>
      </c>
      <c r="O90" s="4">
        <v>5.12</v>
      </c>
      <c r="P90" s="4">
        <v>0.6149</v>
      </c>
      <c r="Q90" s="4">
        <v>96</v>
      </c>
      <c r="R90" s="4">
        <v>3.88</v>
      </c>
      <c r="S90" s="5">
        <v>107.17</v>
      </c>
      <c r="T90">
        <v>5.82</v>
      </c>
      <c r="U90">
        <v>8.4700000000000006</v>
      </c>
      <c r="V90">
        <v>22.297999999999998</v>
      </c>
      <c r="W90">
        <v>6.5000000000000002E-2</v>
      </c>
      <c r="X90">
        <v>0.2379</v>
      </c>
      <c r="Y90">
        <v>0.54510000000000003</v>
      </c>
      <c r="Z90">
        <v>0.152</v>
      </c>
      <c r="AA90">
        <v>0.44</v>
      </c>
      <c r="AB90">
        <v>162.41999999999999</v>
      </c>
      <c r="AC90">
        <v>220.64</v>
      </c>
      <c r="AD90">
        <v>78.87</v>
      </c>
      <c r="AE90">
        <v>2.3999999999999998E-3</v>
      </c>
      <c r="AF90">
        <v>0</v>
      </c>
      <c r="AG90">
        <v>220</v>
      </c>
      <c r="AH90">
        <v>140</v>
      </c>
      <c r="AI90">
        <v>7.5800000000000006E-2</v>
      </c>
      <c r="AJ90">
        <v>150</v>
      </c>
      <c r="AK90">
        <v>120</v>
      </c>
      <c r="AL90">
        <v>230</v>
      </c>
      <c r="AM90">
        <v>3.3E-3</v>
      </c>
      <c r="AN90">
        <v>3.5</v>
      </c>
      <c r="AO90">
        <v>0.30549999999999999</v>
      </c>
      <c r="AP90">
        <v>16.600000000000001</v>
      </c>
      <c r="AQ90">
        <v>15.42</v>
      </c>
      <c r="AR90">
        <v>31.02</v>
      </c>
      <c r="AS90">
        <v>2.37</v>
      </c>
      <c r="AT90">
        <v>7.84</v>
      </c>
      <c r="BG90" s="3"/>
    </row>
    <row r="91" spans="1:62">
      <c r="A91" s="4" t="s">
        <v>150</v>
      </c>
      <c r="B91" s="4" t="s">
        <v>57</v>
      </c>
      <c r="C91" s="4">
        <v>8.9279999999999998E-2</v>
      </c>
      <c r="D91" s="4">
        <v>600</v>
      </c>
      <c r="E91" s="5">
        <v>19.100000000000001</v>
      </c>
      <c r="F91" s="4">
        <v>3</v>
      </c>
      <c r="G91" s="5">
        <v>24.33</v>
      </c>
      <c r="H91" s="4">
        <v>0.53</v>
      </c>
      <c r="I91" s="4">
        <v>2.04</v>
      </c>
      <c r="J91" s="4">
        <v>0.16</v>
      </c>
      <c r="K91" s="4">
        <v>3</v>
      </c>
      <c r="L91" s="4">
        <v>24.33</v>
      </c>
      <c r="M91" s="4">
        <v>0.53</v>
      </c>
      <c r="N91" s="4">
        <v>3.18</v>
      </c>
      <c r="O91" s="4">
        <v>3.02</v>
      </c>
      <c r="P91" s="4">
        <v>0.61329999999999996</v>
      </c>
      <c r="Q91" s="4">
        <v>246</v>
      </c>
      <c r="R91" s="4">
        <v>7.56</v>
      </c>
      <c r="S91" s="5">
        <v>108.8</v>
      </c>
      <c r="T91">
        <v>3.45</v>
      </c>
      <c r="U91">
        <v>5</v>
      </c>
      <c r="V91">
        <v>2.802</v>
      </c>
      <c r="W91">
        <v>9.4999999999999998E-3</v>
      </c>
      <c r="X91">
        <v>0.4491</v>
      </c>
      <c r="Y91">
        <v>0.53959999999999997</v>
      </c>
      <c r="Z91">
        <v>1.6999999999999999E-3</v>
      </c>
      <c r="AA91">
        <v>0.77</v>
      </c>
      <c r="AB91">
        <v>137.94999999999999</v>
      </c>
      <c r="AC91">
        <v>226.7</v>
      </c>
      <c r="AD91">
        <v>41.11</v>
      </c>
      <c r="AE91">
        <v>0</v>
      </c>
      <c r="AF91">
        <v>270</v>
      </c>
      <c r="AG91">
        <v>150</v>
      </c>
      <c r="AH91">
        <v>110</v>
      </c>
      <c r="AI91">
        <v>0.11</v>
      </c>
      <c r="AJ91">
        <v>150</v>
      </c>
      <c r="AK91">
        <v>90</v>
      </c>
      <c r="AL91">
        <v>160</v>
      </c>
      <c r="AM91">
        <v>2.3E-3</v>
      </c>
      <c r="AN91">
        <v>11.1</v>
      </c>
      <c r="AO91">
        <v>0.45760000000000001</v>
      </c>
      <c r="AP91">
        <v>18</v>
      </c>
      <c r="AQ91">
        <v>14.11</v>
      </c>
      <c r="AR91">
        <v>47.72</v>
      </c>
      <c r="AS91">
        <v>1.31</v>
      </c>
      <c r="AT91">
        <v>2.81</v>
      </c>
      <c r="BG91" s="3"/>
    </row>
    <row r="92" spans="1:62">
      <c r="A92" s="4" t="s">
        <v>150</v>
      </c>
      <c r="B92" s="4" t="s">
        <v>58</v>
      </c>
      <c r="C92" s="4">
        <v>1.9779999999999999E-2</v>
      </c>
      <c r="D92" s="4">
        <v>600</v>
      </c>
      <c r="E92" s="5">
        <v>19.21</v>
      </c>
      <c r="F92" s="4">
        <v>3</v>
      </c>
      <c r="G92" s="5">
        <v>376.4</v>
      </c>
      <c r="H92" s="4">
        <v>11.63</v>
      </c>
      <c r="I92" s="4">
        <v>9.44</v>
      </c>
      <c r="J92" s="4">
        <v>0.16</v>
      </c>
      <c r="K92" s="4">
        <v>3</v>
      </c>
      <c r="L92" s="4">
        <v>376.4</v>
      </c>
      <c r="M92" s="4">
        <v>11.63</v>
      </c>
      <c r="N92" s="4">
        <v>3.2</v>
      </c>
      <c r="O92" s="4">
        <v>3</v>
      </c>
      <c r="P92" s="4">
        <v>0.60029999999999994</v>
      </c>
      <c r="Q92" s="4">
        <v>376</v>
      </c>
      <c r="R92" s="4">
        <v>11.63</v>
      </c>
      <c r="S92" s="5">
        <v>435.13</v>
      </c>
      <c r="T92">
        <v>13.77</v>
      </c>
      <c r="U92">
        <v>15.61</v>
      </c>
      <c r="V92">
        <v>2.9340000000000002</v>
      </c>
      <c r="W92">
        <v>6.8999999999999999E-3</v>
      </c>
      <c r="X92">
        <v>0.26740000000000003</v>
      </c>
      <c r="Y92">
        <v>0.62829999999999997</v>
      </c>
      <c r="Z92">
        <v>9.74E-2</v>
      </c>
      <c r="AA92">
        <v>0.67</v>
      </c>
      <c r="AB92">
        <v>158.1</v>
      </c>
      <c r="AC92">
        <v>236.64</v>
      </c>
      <c r="AD92">
        <v>54.22</v>
      </c>
      <c r="AE92">
        <v>2.9999999999999997E-4</v>
      </c>
      <c r="AF92">
        <v>350</v>
      </c>
      <c r="AG92">
        <v>200</v>
      </c>
      <c r="AH92">
        <v>150</v>
      </c>
      <c r="AI92">
        <v>9.3399999999999997E-2</v>
      </c>
      <c r="AJ92">
        <v>190</v>
      </c>
      <c r="AK92">
        <v>130</v>
      </c>
      <c r="AL92">
        <v>210</v>
      </c>
      <c r="AM92">
        <v>1.6000000000000001E-3</v>
      </c>
      <c r="AN92">
        <v>3.5</v>
      </c>
      <c r="AO92">
        <v>0.44779999999999998</v>
      </c>
      <c r="AP92">
        <v>16.600000000000001</v>
      </c>
      <c r="AQ92">
        <v>16.55</v>
      </c>
      <c r="AR92">
        <v>9.61</v>
      </c>
      <c r="AS92">
        <v>1.48</v>
      </c>
      <c r="AT92">
        <v>10.53</v>
      </c>
      <c r="BG92" s="3"/>
    </row>
    <row r="93" spans="1:62">
      <c r="A93" s="4" t="s">
        <v>150</v>
      </c>
      <c r="B93" s="4" t="s">
        <v>59</v>
      </c>
      <c r="C93" s="4">
        <v>0</v>
      </c>
      <c r="D93" s="4">
        <v>600</v>
      </c>
      <c r="E93" s="5">
        <v>19.16</v>
      </c>
      <c r="F93" s="4">
        <v>1</v>
      </c>
      <c r="G93" s="5">
        <v>347.53</v>
      </c>
      <c r="H93" s="4">
        <v>11.2</v>
      </c>
      <c r="I93" s="4">
        <v>3.54</v>
      </c>
      <c r="J93" s="4">
        <v>0.05</v>
      </c>
      <c r="K93" s="4">
        <v>1</v>
      </c>
      <c r="L93" s="4">
        <v>347.53</v>
      </c>
      <c r="M93" s="4">
        <v>11.2</v>
      </c>
      <c r="N93" s="4">
        <v>3.19</v>
      </c>
      <c r="O93" s="4">
        <v>2.99</v>
      </c>
      <c r="P93" s="4">
        <v>0.59860000000000002</v>
      </c>
      <c r="Q93" s="4">
        <v>347</v>
      </c>
      <c r="R93" s="4">
        <v>11.2</v>
      </c>
      <c r="S93" s="5">
        <v>599.97</v>
      </c>
      <c r="T93">
        <v>19.16</v>
      </c>
      <c r="U93">
        <v>-1</v>
      </c>
      <c r="V93">
        <v>1.5329999999999999</v>
      </c>
      <c r="W93">
        <v>3.5999999999999999E-3</v>
      </c>
      <c r="X93">
        <v>0.23780000000000001</v>
      </c>
      <c r="Y93">
        <v>0.61870000000000003</v>
      </c>
      <c r="Z93">
        <v>0.1399</v>
      </c>
      <c r="AA93">
        <v>0.63</v>
      </c>
      <c r="AB93">
        <v>167.19</v>
      </c>
      <c r="AC93">
        <v>242.83</v>
      </c>
      <c r="AD93">
        <v>57.09</v>
      </c>
      <c r="AE93">
        <v>1E-4</v>
      </c>
      <c r="AF93">
        <v>0</v>
      </c>
      <c r="AG93">
        <v>200</v>
      </c>
      <c r="AH93">
        <v>150</v>
      </c>
      <c r="AI93">
        <v>8.3699999999999997E-2</v>
      </c>
      <c r="AJ93">
        <v>190</v>
      </c>
      <c r="AK93">
        <v>130</v>
      </c>
      <c r="AL93">
        <v>210</v>
      </c>
      <c r="AM93">
        <v>2.9999999999999997E-4</v>
      </c>
      <c r="AN93">
        <v>3.5</v>
      </c>
      <c r="AO93">
        <v>0.379</v>
      </c>
      <c r="AP93">
        <v>16.600000000000001</v>
      </c>
      <c r="AQ93">
        <v>16.61</v>
      </c>
      <c r="AR93">
        <v>10.19</v>
      </c>
      <c r="AS93">
        <v>1.4</v>
      </c>
      <c r="AT93">
        <v>7.27</v>
      </c>
      <c r="AV93" s="1" t="s">
        <v>60</v>
      </c>
      <c r="AW93" s="1" t="s">
        <v>27</v>
      </c>
      <c r="AX93" s="1" t="str">
        <f t="shared" ref="AX93:AX117" si="47">IF(A93="Train","trained","untrained")</f>
        <v>trained</v>
      </c>
      <c r="AY93" s="1">
        <f t="shared" ref="AY93" si="48">SUM(E89:E93)</f>
        <v>135</v>
      </c>
      <c r="AZ93" s="1">
        <f t="shared" ref="AZ93:AZ117" si="49">E93</f>
        <v>19.16</v>
      </c>
      <c r="BA93" s="1">
        <f t="shared" ref="BA93" si="50">IF(AX93="untrained",0,SUM(K90:K93))</f>
        <v>25</v>
      </c>
      <c r="BB93" s="1">
        <f t="shared" ref="BB93:BB117" si="51">IF(AX93="untrained",0,K93)</f>
        <v>1</v>
      </c>
      <c r="BC93" s="1">
        <f t="shared" ref="BC93" si="52">SUM(F90:F93)</f>
        <v>25</v>
      </c>
      <c r="BD93" s="1">
        <f t="shared" ref="BD93:BD117" si="53">G93</f>
        <v>347.53</v>
      </c>
      <c r="BE93" s="1">
        <f t="shared" ref="BE93:BE117" si="54">S93</f>
        <v>599.97</v>
      </c>
      <c r="BF93" s="1">
        <v>7.3</v>
      </c>
      <c r="BG93" s="3">
        <v>1.47</v>
      </c>
      <c r="BI93">
        <v>3.9</v>
      </c>
      <c r="BJ93">
        <v>1</v>
      </c>
    </row>
    <row r="94" spans="1:62">
      <c r="BG94" s="3"/>
    </row>
    <row r="95" spans="1:62">
      <c r="A95" s="4" t="s">
        <v>157</v>
      </c>
      <c r="B95" s="4" t="s">
        <v>61</v>
      </c>
      <c r="C95" s="4">
        <v>0</v>
      </c>
      <c r="D95" s="4">
        <v>600</v>
      </c>
      <c r="E95" s="5">
        <v>19.13</v>
      </c>
      <c r="F95" s="4">
        <v>22</v>
      </c>
      <c r="G95" s="5">
        <v>14.13</v>
      </c>
      <c r="H95" s="4">
        <v>0.45</v>
      </c>
      <c r="I95" s="4">
        <v>2.31</v>
      </c>
      <c r="J95" s="4">
        <v>1.1499999999999999</v>
      </c>
      <c r="K95" s="4">
        <v>63</v>
      </c>
      <c r="L95" s="4">
        <v>14.13</v>
      </c>
      <c r="M95" s="4">
        <v>0.45</v>
      </c>
      <c r="N95" s="4">
        <v>3.19</v>
      </c>
      <c r="O95" s="4">
        <v>2.42</v>
      </c>
      <c r="P95" s="4">
        <v>0.59140000000000004</v>
      </c>
      <c r="Q95" s="4">
        <v>79</v>
      </c>
      <c r="R95" s="4">
        <v>2.41</v>
      </c>
      <c r="S95" s="5">
        <v>38.53</v>
      </c>
      <c r="T95">
        <v>0.98</v>
      </c>
      <c r="U95">
        <v>4.07</v>
      </c>
      <c r="V95">
        <v>118.899</v>
      </c>
      <c r="W95">
        <v>0.30599999999999999</v>
      </c>
      <c r="X95">
        <v>0.2455</v>
      </c>
      <c r="Y95">
        <v>0.23780000000000001</v>
      </c>
      <c r="Z95">
        <v>0.21060000000000001</v>
      </c>
      <c r="AA95">
        <v>0.05</v>
      </c>
      <c r="AB95">
        <v>48.13</v>
      </c>
      <c r="AC95">
        <v>173.99</v>
      </c>
      <c r="AD95">
        <v>100.78</v>
      </c>
      <c r="AE95">
        <v>1.5599999999999999E-2</v>
      </c>
      <c r="AF95">
        <v>70</v>
      </c>
      <c r="AG95">
        <v>330</v>
      </c>
      <c r="AH95">
        <v>160</v>
      </c>
      <c r="AI95">
        <v>4.5199999999999997E-2</v>
      </c>
      <c r="AJ95">
        <v>330</v>
      </c>
      <c r="AK95">
        <v>240</v>
      </c>
      <c r="AL95">
        <v>70</v>
      </c>
      <c r="AM95">
        <v>1.2999999999999999E-3</v>
      </c>
      <c r="AN95">
        <v>18</v>
      </c>
      <c r="AO95">
        <v>0.26600000000000001</v>
      </c>
      <c r="AP95">
        <v>13.2</v>
      </c>
      <c r="AQ95">
        <v>12.34</v>
      </c>
      <c r="AR95">
        <v>20.93</v>
      </c>
      <c r="AS95">
        <v>1.0900000000000001</v>
      </c>
      <c r="AT95">
        <v>3.74</v>
      </c>
      <c r="BG95" s="3"/>
    </row>
    <row r="96" spans="1:62">
      <c r="A96" s="4" t="s">
        <v>157</v>
      </c>
      <c r="B96" s="4" t="s">
        <v>62</v>
      </c>
      <c r="C96" s="4">
        <v>0</v>
      </c>
      <c r="D96" s="4">
        <v>600</v>
      </c>
      <c r="E96" s="5">
        <v>18.09</v>
      </c>
      <c r="F96" s="4">
        <v>19</v>
      </c>
      <c r="G96" s="5">
        <v>13.37</v>
      </c>
      <c r="H96" s="4">
        <v>0.53</v>
      </c>
      <c r="I96" s="4">
        <v>7.07</v>
      </c>
      <c r="J96" s="4">
        <v>1.05</v>
      </c>
      <c r="K96" s="4">
        <v>61</v>
      </c>
      <c r="L96" s="4">
        <v>13.37</v>
      </c>
      <c r="M96" s="4">
        <v>0.53</v>
      </c>
      <c r="N96" s="4">
        <v>3.02</v>
      </c>
      <c r="O96" s="4">
        <v>2.35</v>
      </c>
      <c r="P96" s="4">
        <v>0.54310000000000003</v>
      </c>
      <c r="Q96" s="4">
        <v>80</v>
      </c>
      <c r="R96" s="4">
        <v>3.2</v>
      </c>
      <c r="S96" s="5">
        <v>21.83</v>
      </c>
      <c r="T96">
        <v>0.96</v>
      </c>
      <c r="U96">
        <v>8.64</v>
      </c>
      <c r="V96">
        <v>116.401</v>
      </c>
      <c r="W96">
        <v>0.31409999999999999</v>
      </c>
      <c r="X96">
        <v>0.2122</v>
      </c>
      <c r="Y96">
        <v>0.24379999999999999</v>
      </c>
      <c r="Z96">
        <v>0.22989999999999999</v>
      </c>
      <c r="AA96">
        <v>0.06</v>
      </c>
      <c r="AB96">
        <v>325.81</v>
      </c>
      <c r="AC96">
        <v>169.93</v>
      </c>
      <c r="AD96">
        <v>103.92</v>
      </c>
      <c r="AE96">
        <v>1.5599999999999999E-2</v>
      </c>
      <c r="AF96">
        <v>260</v>
      </c>
      <c r="AG96">
        <v>90</v>
      </c>
      <c r="AH96">
        <v>300</v>
      </c>
      <c r="AI96">
        <v>4.8399999999999999E-2</v>
      </c>
      <c r="AJ96">
        <v>300</v>
      </c>
      <c r="AK96">
        <v>270</v>
      </c>
      <c r="AL96">
        <v>90</v>
      </c>
      <c r="AM96">
        <v>4.1000000000000003E-3</v>
      </c>
      <c r="AN96">
        <v>18</v>
      </c>
      <c r="AO96">
        <v>0.3196</v>
      </c>
      <c r="AP96">
        <v>15</v>
      </c>
      <c r="AQ96">
        <v>12.84</v>
      </c>
      <c r="AR96">
        <v>18.84</v>
      </c>
      <c r="AS96">
        <v>1.38</v>
      </c>
      <c r="AT96">
        <v>5.16</v>
      </c>
      <c r="BG96" s="3"/>
    </row>
    <row r="97" spans="1:62">
      <c r="A97" s="4" t="s">
        <v>157</v>
      </c>
      <c r="B97" s="4" t="s">
        <v>63</v>
      </c>
      <c r="C97" s="4">
        <v>0</v>
      </c>
      <c r="D97" s="4">
        <v>600</v>
      </c>
      <c r="E97" s="5">
        <v>16.100000000000001</v>
      </c>
      <c r="F97" s="4">
        <v>18</v>
      </c>
      <c r="G97" s="5">
        <v>2.83</v>
      </c>
      <c r="H97" s="4">
        <v>0.05</v>
      </c>
      <c r="I97" s="4">
        <v>6.29</v>
      </c>
      <c r="J97" s="4">
        <v>1.1200000000000001</v>
      </c>
      <c r="K97" s="4">
        <v>64</v>
      </c>
      <c r="L97" s="4">
        <v>2.83</v>
      </c>
      <c r="M97" s="4">
        <v>0.05</v>
      </c>
      <c r="N97" s="4">
        <v>2.68</v>
      </c>
      <c r="O97" s="4">
        <v>2.06</v>
      </c>
      <c r="P97" s="4">
        <v>0.54910000000000003</v>
      </c>
      <c r="Q97" s="4">
        <v>104</v>
      </c>
      <c r="R97" s="4">
        <v>2.95</v>
      </c>
      <c r="S97" s="5">
        <v>19.829999999999998</v>
      </c>
      <c r="T97">
        <v>0.68</v>
      </c>
      <c r="U97">
        <v>3.19</v>
      </c>
      <c r="V97">
        <v>120.06699999999999</v>
      </c>
      <c r="W97">
        <v>0.29680000000000001</v>
      </c>
      <c r="X97">
        <v>0.2782</v>
      </c>
      <c r="Y97">
        <v>0.16400000000000001</v>
      </c>
      <c r="Z97">
        <v>0.26100000000000001</v>
      </c>
      <c r="AA97">
        <v>0.18</v>
      </c>
      <c r="AB97">
        <v>14.58</v>
      </c>
      <c r="AC97">
        <v>161.07</v>
      </c>
      <c r="AD97">
        <v>98.78</v>
      </c>
      <c r="AE97">
        <v>7.7999999999999996E-3</v>
      </c>
      <c r="AF97">
        <v>150</v>
      </c>
      <c r="AG97">
        <v>70</v>
      </c>
      <c r="AH97">
        <v>300</v>
      </c>
      <c r="AI97">
        <v>4.5400000000000003E-2</v>
      </c>
      <c r="AJ97">
        <v>40</v>
      </c>
      <c r="AK97">
        <v>310</v>
      </c>
      <c r="AL97">
        <v>110</v>
      </c>
      <c r="AM97">
        <v>2.5000000000000001E-3</v>
      </c>
      <c r="AN97">
        <v>18</v>
      </c>
      <c r="AO97">
        <v>0.33250000000000002</v>
      </c>
      <c r="AP97">
        <v>13.2</v>
      </c>
      <c r="AQ97">
        <v>13.32</v>
      </c>
      <c r="AR97">
        <v>16.63</v>
      </c>
      <c r="AS97">
        <v>1.56</v>
      </c>
      <c r="AT97">
        <v>6.02</v>
      </c>
      <c r="BG97" s="3"/>
    </row>
    <row r="98" spans="1:62">
      <c r="A98" s="4" t="s">
        <v>157</v>
      </c>
      <c r="B98" s="4" t="s">
        <v>64</v>
      </c>
      <c r="C98" s="4">
        <v>0</v>
      </c>
      <c r="D98" s="4">
        <v>600</v>
      </c>
      <c r="E98" s="5">
        <v>14.68</v>
      </c>
      <c r="F98" s="4">
        <v>20</v>
      </c>
      <c r="G98" s="5">
        <v>4.87</v>
      </c>
      <c r="H98" s="4">
        <v>0.28999999999999998</v>
      </c>
      <c r="I98" s="4">
        <v>8.6</v>
      </c>
      <c r="J98" s="4">
        <v>1.36</v>
      </c>
      <c r="K98" s="4">
        <v>69</v>
      </c>
      <c r="L98" s="4">
        <v>4.87</v>
      </c>
      <c r="M98" s="4">
        <v>0.28999999999999998</v>
      </c>
      <c r="N98" s="4">
        <v>2.4500000000000002</v>
      </c>
      <c r="O98" s="4">
        <v>1.83</v>
      </c>
      <c r="P98" s="4">
        <v>0.61709999999999998</v>
      </c>
      <c r="Q98" s="4">
        <v>98</v>
      </c>
      <c r="R98" s="4">
        <v>2.09</v>
      </c>
      <c r="S98" s="5">
        <v>103.5</v>
      </c>
      <c r="T98">
        <v>2.2599999999999998</v>
      </c>
      <c r="U98">
        <v>2.82</v>
      </c>
      <c r="V98">
        <v>125.40300000000001</v>
      </c>
      <c r="W98">
        <v>0.32800000000000001</v>
      </c>
      <c r="X98">
        <v>0.22239999999999999</v>
      </c>
      <c r="Y98">
        <v>0.25219999999999998</v>
      </c>
      <c r="Z98">
        <v>0.19739999999999999</v>
      </c>
      <c r="AA98">
        <v>0.1</v>
      </c>
      <c r="AB98">
        <v>359.33</v>
      </c>
      <c r="AC98">
        <v>173.6</v>
      </c>
      <c r="AD98">
        <v>101.57</v>
      </c>
      <c r="AE98">
        <v>1.2800000000000001E-2</v>
      </c>
      <c r="AF98">
        <v>280</v>
      </c>
      <c r="AG98">
        <v>100</v>
      </c>
      <c r="AH98">
        <v>320</v>
      </c>
      <c r="AI98">
        <v>4.87E-2</v>
      </c>
      <c r="AJ98">
        <v>320</v>
      </c>
      <c r="AK98">
        <v>290</v>
      </c>
      <c r="AL98">
        <v>100</v>
      </c>
      <c r="AM98">
        <v>8.6999999999999994E-3</v>
      </c>
      <c r="AN98">
        <v>18</v>
      </c>
      <c r="AO98">
        <v>0.52880000000000005</v>
      </c>
      <c r="AP98">
        <v>15</v>
      </c>
      <c r="AQ98">
        <v>14.41</v>
      </c>
      <c r="AR98">
        <v>15.7</v>
      </c>
      <c r="AS98">
        <v>2.27</v>
      </c>
      <c r="AT98">
        <v>8.81</v>
      </c>
      <c r="BG98" s="3"/>
    </row>
    <row r="99" spans="1:62">
      <c r="A99" s="4" t="s">
        <v>157</v>
      </c>
      <c r="B99" s="4" t="s">
        <v>65</v>
      </c>
      <c r="C99" s="4">
        <v>0</v>
      </c>
      <c r="D99" s="4">
        <v>600</v>
      </c>
      <c r="E99" s="5">
        <v>16.190000000000001</v>
      </c>
      <c r="F99" s="4">
        <v>17</v>
      </c>
      <c r="G99" s="5">
        <v>3.53</v>
      </c>
      <c r="H99" s="4">
        <v>0.19</v>
      </c>
      <c r="I99" s="4">
        <v>7.92</v>
      </c>
      <c r="J99" s="4">
        <v>1.05</v>
      </c>
      <c r="K99" s="4">
        <v>71</v>
      </c>
      <c r="L99" s="4">
        <v>3.53</v>
      </c>
      <c r="M99" s="4">
        <v>0.19</v>
      </c>
      <c r="N99" s="4">
        <v>2.7</v>
      </c>
      <c r="O99" s="4">
        <v>2.19</v>
      </c>
      <c r="P99" s="4">
        <v>0.5917</v>
      </c>
      <c r="Q99" s="4">
        <v>81</v>
      </c>
      <c r="R99" s="4">
        <v>2.69</v>
      </c>
      <c r="S99" s="5">
        <v>63.73</v>
      </c>
      <c r="T99">
        <v>2.09</v>
      </c>
      <c r="U99">
        <v>9.5399999999999991</v>
      </c>
      <c r="V99">
        <v>130.76400000000001</v>
      </c>
      <c r="W99">
        <v>0.32179999999999997</v>
      </c>
      <c r="X99">
        <v>0.24859999999999999</v>
      </c>
      <c r="Y99">
        <v>0.22470000000000001</v>
      </c>
      <c r="Z99">
        <v>0.20480000000000001</v>
      </c>
      <c r="AA99">
        <v>0.14000000000000001</v>
      </c>
      <c r="AB99">
        <v>22.83</v>
      </c>
      <c r="AC99">
        <v>167.16</v>
      </c>
      <c r="AD99">
        <v>98.15</v>
      </c>
      <c r="AE99">
        <v>1.11E-2</v>
      </c>
      <c r="AF99">
        <v>240</v>
      </c>
      <c r="AG99">
        <v>90</v>
      </c>
      <c r="AH99">
        <v>320</v>
      </c>
      <c r="AI99">
        <v>4.5600000000000002E-2</v>
      </c>
      <c r="AJ99">
        <v>40</v>
      </c>
      <c r="AK99">
        <v>300</v>
      </c>
      <c r="AL99">
        <v>100</v>
      </c>
      <c r="AM99">
        <v>1.8E-3</v>
      </c>
      <c r="AN99">
        <v>19.399999999999999</v>
      </c>
      <c r="AO99">
        <v>0.2712</v>
      </c>
      <c r="AP99">
        <v>15</v>
      </c>
      <c r="AQ99">
        <v>14.23</v>
      </c>
      <c r="AR99">
        <v>17.079999999999998</v>
      </c>
      <c r="AS99">
        <v>1.23</v>
      </c>
      <c r="AT99">
        <v>5.12</v>
      </c>
      <c r="AV99" s="1" t="s">
        <v>66</v>
      </c>
      <c r="AW99" s="1" t="s">
        <v>27</v>
      </c>
      <c r="AX99" s="1" t="str">
        <f t="shared" ref="AX99:AX117" si="55">IF(A99="Train","trained","untrained")</f>
        <v>untrained</v>
      </c>
      <c r="AY99" s="1">
        <f t="shared" ref="AY99" si="56">SUM(E95:E99)</f>
        <v>84.19</v>
      </c>
      <c r="AZ99" s="1">
        <f t="shared" ref="AZ99:AZ117" si="57">E99</f>
        <v>16.190000000000001</v>
      </c>
      <c r="BA99" s="1">
        <f t="shared" ref="BA99" si="58">IF(AX99="untrained",0,SUM(K96:K99))</f>
        <v>0</v>
      </c>
      <c r="BB99" s="1">
        <f t="shared" ref="BB99:BB117" si="59">IF(AX99="untrained",0,K99)</f>
        <v>0</v>
      </c>
      <c r="BC99" s="1">
        <f t="shared" ref="BC99" si="60">SUM(F96:F99)</f>
        <v>74</v>
      </c>
      <c r="BD99" s="1">
        <f t="shared" ref="BD99:BD117" si="61">G99</f>
        <v>3.53</v>
      </c>
      <c r="BE99" s="1">
        <f t="shared" ref="BE99:BE117" si="62">S99</f>
        <v>63.73</v>
      </c>
      <c r="BF99" s="1">
        <v>9.6999999999999993</v>
      </c>
      <c r="BG99" s="3">
        <v>1.25</v>
      </c>
      <c r="BI99">
        <v>16</v>
      </c>
      <c r="BJ99">
        <v>1</v>
      </c>
    </row>
    <row r="101" spans="1:62">
      <c r="A101" s="4" t="s">
        <v>150</v>
      </c>
      <c r="B101" s="4" t="s">
        <v>67</v>
      </c>
      <c r="C101" s="4">
        <v>0</v>
      </c>
      <c r="D101" s="4">
        <v>600</v>
      </c>
      <c r="E101" s="5">
        <v>30.59</v>
      </c>
      <c r="F101" s="4">
        <v>28</v>
      </c>
      <c r="G101" s="5">
        <v>0.8</v>
      </c>
      <c r="H101" s="4">
        <v>0</v>
      </c>
      <c r="I101" s="4">
        <v>-1</v>
      </c>
      <c r="J101" s="4">
        <v>0.92</v>
      </c>
      <c r="K101" s="4">
        <v>47</v>
      </c>
      <c r="L101" s="4">
        <v>0.8</v>
      </c>
      <c r="M101" s="4">
        <v>0</v>
      </c>
      <c r="N101" s="4">
        <v>5.0999999999999996</v>
      </c>
      <c r="O101" s="4">
        <v>3.92</v>
      </c>
      <c r="P101" s="4">
        <v>0.62829999999999997</v>
      </c>
      <c r="Q101" s="4">
        <v>63</v>
      </c>
      <c r="R101" s="4">
        <v>5.67</v>
      </c>
      <c r="S101" s="5">
        <v>13.87</v>
      </c>
      <c r="T101">
        <v>1.08</v>
      </c>
      <c r="U101">
        <v>10.49</v>
      </c>
      <c r="V101">
        <v>74.8</v>
      </c>
      <c r="W101">
        <v>0.1888</v>
      </c>
      <c r="X101">
        <v>0.23649999999999999</v>
      </c>
      <c r="Y101">
        <v>0.23599999999999999</v>
      </c>
      <c r="Z101">
        <v>0.3387</v>
      </c>
      <c r="AA101">
        <v>0.12</v>
      </c>
      <c r="AB101">
        <v>257.13</v>
      </c>
      <c r="AC101">
        <v>180.39</v>
      </c>
      <c r="AD101">
        <v>112.44</v>
      </c>
      <c r="AE101">
        <v>1.06E-2</v>
      </c>
      <c r="AF101">
        <v>20</v>
      </c>
      <c r="AG101">
        <v>320</v>
      </c>
      <c r="AH101">
        <v>190</v>
      </c>
      <c r="AI101">
        <v>4.2900000000000001E-2</v>
      </c>
      <c r="AJ101">
        <v>290</v>
      </c>
      <c r="AK101">
        <v>190</v>
      </c>
      <c r="AL101">
        <v>350</v>
      </c>
      <c r="AM101">
        <v>1.6199999999999999E-2</v>
      </c>
      <c r="AN101">
        <v>18</v>
      </c>
      <c r="AO101">
        <v>0.33439999999999998</v>
      </c>
      <c r="AP101">
        <v>15</v>
      </c>
      <c r="AQ101">
        <v>13.57</v>
      </c>
      <c r="AR101">
        <v>18.64</v>
      </c>
      <c r="AS101">
        <v>1.5</v>
      </c>
      <c r="AT101">
        <v>5.38</v>
      </c>
    </row>
    <row r="102" spans="1:62">
      <c r="A102" s="4" t="s">
        <v>150</v>
      </c>
      <c r="B102" s="4" t="s">
        <v>68</v>
      </c>
      <c r="C102" s="4">
        <v>0</v>
      </c>
      <c r="D102" s="4">
        <v>600</v>
      </c>
      <c r="E102" s="5">
        <v>19.04</v>
      </c>
      <c r="F102" s="4">
        <v>5</v>
      </c>
      <c r="G102" s="5">
        <v>6.13</v>
      </c>
      <c r="H102" s="4">
        <v>0.39</v>
      </c>
      <c r="I102" s="4">
        <v>7.27</v>
      </c>
      <c r="J102" s="4">
        <v>0.26</v>
      </c>
      <c r="K102" s="4">
        <v>6</v>
      </c>
      <c r="L102" s="4">
        <v>6.13</v>
      </c>
      <c r="M102" s="4">
        <v>0.39</v>
      </c>
      <c r="N102" s="4">
        <v>3.17</v>
      </c>
      <c r="O102" s="4">
        <v>2.68</v>
      </c>
      <c r="P102" s="4">
        <v>0.60929999999999995</v>
      </c>
      <c r="Q102" s="4">
        <v>252</v>
      </c>
      <c r="R102" s="4">
        <v>9.73</v>
      </c>
      <c r="S102" s="5">
        <v>48.47</v>
      </c>
      <c r="T102">
        <v>2.76</v>
      </c>
      <c r="U102">
        <v>7.76</v>
      </c>
      <c r="V102">
        <v>5.9340000000000002</v>
      </c>
      <c r="W102">
        <v>1.44E-2</v>
      </c>
      <c r="X102">
        <v>0.22239999999999999</v>
      </c>
      <c r="Y102">
        <v>0.5363</v>
      </c>
      <c r="Z102">
        <v>0.22689999999999999</v>
      </c>
      <c r="AA102">
        <v>0.51</v>
      </c>
      <c r="AB102">
        <v>176.02</v>
      </c>
      <c r="AC102">
        <v>228.33</v>
      </c>
      <c r="AD102">
        <v>76.010000000000005</v>
      </c>
      <c r="AE102">
        <v>5.9999999999999995E-4</v>
      </c>
      <c r="AF102">
        <v>10</v>
      </c>
      <c r="AG102">
        <v>200</v>
      </c>
      <c r="AH102">
        <v>130</v>
      </c>
      <c r="AI102">
        <v>6.8000000000000005E-2</v>
      </c>
      <c r="AJ102">
        <v>170</v>
      </c>
      <c r="AK102">
        <v>120</v>
      </c>
      <c r="AL102">
        <v>220</v>
      </c>
      <c r="AM102">
        <v>2.8400000000000002E-2</v>
      </c>
      <c r="AN102">
        <v>3.5</v>
      </c>
      <c r="AO102">
        <v>0.31619999999999998</v>
      </c>
      <c r="AP102">
        <v>15</v>
      </c>
      <c r="AQ102">
        <v>14.13</v>
      </c>
      <c r="AR102">
        <v>16.809999999999999</v>
      </c>
      <c r="AS102">
        <v>1.56</v>
      </c>
      <c r="AT102">
        <v>6.43</v>
      </c>
    </row>
    <row r="103" spans="1:62">
      <c r="A103" s="4" t="s">
        <v>150</v>
      </c>
      <c r="B103" s="4" t="s">
        <v>69</v>
      </c>
      <c r="C103" s="4">
        <v>0</v>
      </c>
      <c r="D103" s="4">
        <v>600</v>
      </c>
      <c r="E103" s="5">
        <v>15.44</v>
      </c>
      <c r="F103" s="4">
        <v>2</v>
      </c>
      <c r="G103" s="5">
        <v>500.23</v>
      </c>
      <c r="H103" s="4">
        <v>12.75</v>
      </c>
      <c r="I103" s="4">
        <v>1.26</v>
      </c>
      <c r="J103" s="4">
        <v>0.13</v>
      </c>
      <c r="K103" s="4">
        <v>2</v>
      </c>
      <c r="L103" s="4">
        <v>500.23</v>
      </c>
      <c r="M103" s="4">
        <v>12.75</v>
      </c>
      <c r="N103" s="4">
        <v>2.57</v>
      </c>
      <c r="O103" s="4">
        <v>2.16</v>
      </c>
      <c r="P103" s="4">
        <v>0.58240000000000003</v>
      </c>
      <c r="Q103" s="4">
        <v>500</v>
      </c>
      <c r="R103" s="4">
        <v>12.75</v>
      </c>
      <c r="S103" s="5">
        <v>554</v>
      </c>
      <c r="T103">
        <v>14.04</v>
      </c>
      <c r="U103">
        <v>1.56</v>
      </c>
      <c r="V103">
        <v>1.7330000000000001</v>
      </c>
      <c r="W103">
        <v>4.3E-3</v>
      </c>
      <c r="X103">
        <v>0.26579999999999998</v>
      </c>
      <c r="Y103">
        <v>0.54690000000000005</v>
      </c>
      <c r="Z103">
        <v>0.18290000000000001</v>
      </c>
      <c r="AA103">
        <v>0.55000000000000004</v>
      </c>
      <c r="AB103">
        <v>172.01</v>
      </c>
      <c r="AC103">
        <v>240.09</v>
      </c>
      <c r="AD103">
        <v>65.069999999999993</v>
      </c>
      <c r="AE103">
        <v>0</v>
      </c>
      <c r="AF103">
        <v>0</v>
      </c>
      <c r="AG103">
        <v>210</v>
      </c>
      <c r="AH103">
        <v>140</v>
      </c>
      <c r="AI103">
        <v>7.46E-2</v>
      </c>
      <c r="AJ103">
        <v>200</v>
      </c>
      <c r="AK103">
        <v>130</v>
      </c>
      <c r="AL103">
        <v>230</v>
      </c>
      <c r="AM103">
        <v>4.7000000000000002E-3</v>
      </c>
      <c r="AN103">
        <v>19.399999999999999</v>
      </c>
      <c r="AO103">
        <v>0.28810000000000002</v>
      </c>
      <c r="AP103">
        <v>15</v>
      </c>
      <c r="AQ103">
        <v>14.78</v>
      </c>
      <c r="AR103">
        <v>18.88</v>
      </c>
      <c r="AS103">
        <v>1.75</v>
      </c>
      <c r="AT103">
        <v>6.95</v>
      </c>
    </row>
    <row r="104" spans="1:62">
      <c r="A104" s="4" t="s">
        <v>150</v>
      </c>
      <c r="B104" s="4" t="s">
        <v>70</v>
      </c>
      <c r="C104" s="4">
        <v>0</v>
      </c>
      <c r="D104" s="4">
        <v>600</v>
      </c>
      <c r="E104" s="5">
        <v>15.55</v>
      </c>
      <c r="F104" s="4">
        <v>1</v>
      </c>
      <c r="G104" s="5">
        <v>546.66999999999996</v>
      </c>
      <c r="H104" s="4">
        <v>14.04</v>
      </c>
      <c r="I104" s="4">
        <v>2.88</v>
      </c>
      <c r="J104" s="4">
        <v>0.06</v>
      </c>
      <c r="K104" s="4">
        <v>1</v>
      </c>
      <c r="L104" s="4">
        <v>546.66999999999996</v>
      </c>
      <c r="M104" s="4">
        <v>14.04</v>
      </c>
      <c r="N104" s="4">
        <v>2.59</v>
      </c>
      <c r="O104" s="4">
        <v>2.36</v>
      </c>
      <c r="P104" s="4">
        <v>0.59919999999999995</v>
      </c>
      <c r="Q104" s="4">
        <v>546</v>
      </c>
      <c r="R104" s="4">
        <v>14.04</v>
      </c>
      <c r="S104" s="5">
        <v>599.97</v>
      </c>
      <c r="T104">
        <v>15.55</v>
      </c>
      <c r="U104">
        <v>-1</v>
      </c>
      <c r="V104">
        <v>1.2330000000000001</v>
      </c>
      <c r="W104">
        <v>3.0000000000000001E-3</v>
      </c>
      <c r="X104">
        <v>0.1633</v>
      </c>
      <c r="Y104">
        <v>0.73660000000000003</v>
      </c>
      <c r="Z104">
        <v>9.7199999999999995E-2</v>
      </c>
      <c r="AA104">
        <v>0.74</v>
      </c>
      <c r="AB104">
        <v>169.11</v>
      </c>
      <c r="AC104">
        <v>256.95</v>
      </c>
      <c r="AD104">
        <v>44.1</v>
      </c>
      <c r="AE104">
        <v>0</v>
      </c>
      <c r="AF104">
        <v>0</v>
      </c>
      <c r="AG104">
        <v>190</v>
      </c>
      <c r="AH104">
        <v>150</v>
      </c>
      <c r="AI104">
        <v>0.1081</v>
      </c>
      <c r="AJ104">
        <v>160</v>
      </c>
      <c r="AK104">
        <v>140</v>
      </c>
      <c r="AL104">
        <v>210</v>
      </c>
      <c r="AM104">
        <v>1E-4</v>
      </c>
      <c r="AN104">
        <v>19.399999999999999</v>
      </c>
      <c r="AO104">
        <v>0.3896</v>
      </c>
      <c r="AP104">
        <v>16.600000000000001</v>
      </c>
      <c r="AQ104">
        <v>16.190000000000001</v>
      </c>
      <c r="AR104">
        <v>8.74</v>
      </c>
      <c r="AS104">
        <v>1.25</v>
      </c>
      <c r="AT104">
        <v>10.130000000000001</v>
      </c>
    </row>
    <row r="105" spans="1:62">
      <c r="A105" s="4" t="s">
        <v>150</v>
      </c>
      <c r="B105" s="4" t="s">
        <v>71</v>
      </c>
      <c r="C105" s="4">
        <v>0</v>
      </c>
      <c r="D105" s="4">
        <v>600</v>
      </c>
      <c r="E105" s="5">
        <v>17.22</v>
      </c>
      <c r="F105" s="4">
        <v>3</v>
      </c>
      <c r="G105" s="5">
        <v>17.43</v>
      </c>
      <c r="H105" s="4">
        <v>0.44</v>
      </c>
      <c r="I105" s="4">
        <v>8.98</v>
      </c>
      <c r="J105" s="4">
        <v>0.17</v>
      </c>
      <c r="K105" s="4">
        <v>3</v>
      </c>
      <c r="L105" s="4">
        <v>17.43</v>
      </c>
      <c r="M105" s="4">
        <v>0.44</v>
      </c>
      <c r="N105" s="4">
        <v>2.87</v>
      </c>
      <c r="O105" s="4">
        <v>2.5</v>
      </c>
      <c r="P105" s="4">
        <v>0.55330000000000001</v>
      </c>
      <c r="Q105" s="4">
        <v>391</v>
      </c>
      <c r="R105" s="4">
        <v>4.3899999999999997</v>
      </c>
      <c r="S105" s="5">
        <v>153.13</v>
      </c>
      <c r="T105">
        <v>5.08</v>
      </c>
      <c r="U105">
        <v>12.19</v>
      </c>
      <c r="V105">
        <v>2.8330000000000002</v>
      </c>
      <c r="W105">
        <v>6.6E-3</v>
      </c>
      <c r="X105">
        <v>0.23300000000000001</v>
      </c>
      <c r="Y105">
        <v>0.4945</v>
      </c>
      <c r="Z105">
        <v>0.26590000000000003</v>
      </c>
      <c r="AA105">
        <v>0.56000000000000005</v>
      </c>
      <c r="AB105">
        <v>177.59</v>
      </c>
      <c r="AC105">
        <v>247.16</v>
      </c>
      <c r="AD105">
        <v>63.25</v>
      </c>
      <c r="AE105">
        <v>2.9999999999999997E-4</v>
      </c>
      <c r="AF105">
        <v>350</v>
      </c>
      <c r="AG105">
        <v>210</v>
      </c>
      <c r="AH105">
        <v>140</v>
      </c>
      <c r="AI105">
        <v>7.6499999999999999E-2</v>
      </c>
      <c r="AJ105">
        <v>200</v>
      </c>
      <c r="AK105">
        <v>120</v>
      </c>
      <c r="AL105">
        <v>220</v>
      </c>
      <c r="AM105">
        <v>6.9999999999999999E-4</v>
      </c>
      <c r="AN105">
        <v>19.399999999999999</v>
      </c>
      <c r="AO105">
        <v>0.37569999999999998</v>
      </c>
      <c r="AP105">
        <v>15</v>
      </c>
      <c r="AQ105">
        <v>15.87</v>
      </c>
      <c r="AR105">
        <v>10.51</v>
      </c>
      <c r="AS105">
        <v>2.17</v>
      </c>
      <c r="AT105">
        <v>15.21</v>
      </c>
      <c r="AV105" s="1" t="s">
        <v>72</v>
      </c>
      <c r="AW105" s="1" t="s">
        <v>27</v>
      </c>
      <c r="AX105" s="1" t="str">
        <f t="shared" ref="AX105:AX117" si="63">IF(A105="Train","trained","untrained")</f>
        <v>trained</v>
      </c>
      <c r="AY105" s="1">
        <f t="shared" ref="AY105" si="64">SUM(E101:E105)</f>
        <v>97.839999999999989</v>
      </c>
      <c r="AZ105" s="1">
        <f t="shared" ref="AZ105:AZ117" si="65">E105</f>
        <v>17.22</v>
      </c>
      <c r="BA105" s="1">
        <f t="shared" ref="BA105" si="66">IF(AX105="untrained",0,SUM(K102:K105))</f>
        <v>12</v>
      </c>
      <c r="BB105" s="1">
        <f t="shared" ref="BB105:BB117" si="67">IF(AX105="untrained",0,K105)</f>
        <v>3</v>
      </c>
      <c r="BC105" s="1">
        <f t="shared" ref="BC105" si="68">SUM(F102:F105)</f>
        <v>11</v>
      </c>
      <c r="BD105" s="1">
        <f t="shared" ref="BD105:BD117" si="69">G105</f>
        <v>17.43</v>
      </c>
      <c r="BE105" s="1">
        <f t="shared" ref="BE105:BE117" si="70">S105</f>
        <v>153.13</v>
      </c>
    </row>
    <row r="107" spans="1:62">
      <c r="A107" s="4" t="s">
        <v>157</v>
      </c>
      <c r="B107" s="4" t="s">
        <v>73</v>
      </c>
      <c r="C107" s="4">
        <v>0</v>
      </c>
      <c r="D107" s="4">
        <v>600</v>
      </c>
      <c r="E107" s="5">
        <v>26.92</v>
      </c>
      <c r="F107" s="4">
        <v>35</v>
      </c>
      <c r="G107" s="5">
        <v>5.47</v>
      </c>
      <c r="H107" s="4">
        <v>0.17</v>
      </c>
      <c r="I107" s="4">
        <v>7.32</v>
      </c>
      <c r="J107" s="4">
        <v>1.3</v>
      </c>
      <c r="K107" s="4">
        <v>85</v>
      </c>
      <c r="L107" s="4">
        <v>5.47</v>
      </c>
      <c r="M107" s="4">
        <v>0.17</v>
      </c>
      <c r="N107" s="4">
        <v>4.49</v>
      </c>
      <c r="O107" s="4">
        <v>3.51</v>
      </c>
      <c r="P107" s="4">
        <v>0.60319999999999996</v>
      </c>
      <c r="Q107" s="4">
        <v>44</v>
      </c>
      <c r="R107" s="4">
        <v>2.09</v>
      </c>
      <c r="S107" s="5">
        <v>28.37</v>
      </c>
      <c r="T107">
        <v>1.31</v>
      </c>
      <c r="U107">
        <v>4.22</v>
      </c>
      <c r="V107">
        <v>153.76400000000001</v>
      </c>
      <c r="W107">
        <v>0.39539999999999997</v>
      </c>
      <c r="X107">
        <v>0.28549999999999998</v>
      </c>
      <c r="Y107">
        <v>0.14130000000000001</v>
      </c>
      <c r="Z107">
        <v>0.1779</v>
      </c>
      <c r="AA107">
        <v>0.26</v>
      </c>
      <c r="AB107">
        <v>25.4</v>
      </c>
      <c r="AC107">
        <v>154.31</v>
      </c>
      <c r="AD107">
        <v>90.04</v>
      </c>
      <c r="AE107">
        <v>1.1599999999999999E-2</v>
      </c>
      <c r="AF107">
        <v>180</v>
      </c>
      <c r="AG107">
        <v>80</v>
      </c>
      <c r="AH107">
        <v>330</v>
      </c>
      <c r="AI107">
        <v>5.74E-2</v>
      </c>
      <c r="AJ107">
        <v>20</v>
      </c>
      <c r="AK107">
        <v>320</v>
      </c>
      <c r="AL107">
        <v>100</v>
      </c>
      <c r="AM107">
        <v>1.8800000000000001E-2</v>
      </c>
      <c r="AN107">
        <v>19.399999999999999</v>
      </c>
      <c r="AO107">
        <v>0.29559999999999997</v>
      </c>
      <c r="AP107">
        <v>16.600000000000001</v>
      </c>
      <c r="AQ107">
        <v>14.82</v>
      </c>
      <c r="AR107">
        <v>21.64</v>
      </c>
      <c r="AS107">
        <v>1.59</v>
      </c>
      <c r="AT107">
        <v>5.33</v>
      </c>
    </row>
    <row r="108" spans="1:62">
      <c r="A108" s="4" t="s">
        <v>157</v>
      </c>
      <c r="B108" s="4" t="s">
        <v>74</v>
      </c>
      <c r="C108" s="4">
        <v>0</v>
      </c>
      <c r="D108" s="4">
        <v>600</v>
      </c>
      <c r="E108" s="5">
        <v>19.48</v>
      </c>
      <c r="F108" s="4">
        <v>26</v>
      </c>
      <c r="G108" s="5">
        <v>2.13</v>
      </c>
      <c r="H108" s="4">
        <v>0.19</v>
      </c>
      <c r="I108" s="4">
        <v>7.47</v>
      </c>
      <c r="J108" s="4">
        <v>1.33</v>
      </c>
      <c r="K108" s="4">
        <v>89</v>
      </c>
      <c r="L108" s="4">
        <v>2.13</v>
      </c>
      <c r="M108" s="4">
        <v>0.19</v>
      </c>
      <c r="N108" s="4">
        <v>3.25</v>
      </c>
      <c r="O108" s="4">
        <v>2.6</v>
      </c>
      <c r="P108" s="4">
        <v>0.5867</v>
      </c>
      <c r="Q108" s="4">
        <v>94</v>
      </c>
      <c r="R108" s="4">
        <v>3.33</v>
      </c>
      <c r="S108" s="5">
        <v>29.07</v>
      </c>
      <c r="T108">
        <v>1.18</v>
      </c>
      <c r="U108">
        <v>4.47</v>
      </c>
      <c r="V108">
        <v>165.29900000000001</v>
      </c>
      <c r="W108">
        <v>0.40460000000000002</v>
      </c>
      <c r="X108">
        <v>0.1784</v>
      </c>
      <c r="Y108">
        <v>0.2077</v>
      </c>
      <c r="Z108">
        <v>0.2092</v>
      </c>
      <c r="AA108">
        <v>0.19</v>
      </c>
      <c r="AB108">
        <v>344.36</v>
      </c>
      <c r="AC108">
        <v>163.05000000000001</v>
      </c>
      <c r="AD108">
        <v>102.16</v>
      </c>
      <c r="AE108">
        <v>1.4E-2</v>
      </c>
      <c r="AF108">
        <v>120</v>
      </c>
      <c r="AG108">
        <v>30</v>
      </c>
      <c r="AH108">
        <v>270</v>
      </c>
      <c r="AI108">
        <v>5.2900000000000003E-2</v>
      </c>
      <c r="AJ108">
        <v>20</v>
      </c>
      <c r="AK108">
        <v>290</v>
      </c>
      <c r="AL108">
        <v>80</v>
      </c>
      <c r="AM108">
        <v>1.23E-2</v>
      </c>
      <c r="AN108">
        <v>3.5</v>
      </c>
      <c r="AO108">
        <v>0.25190000000000001</v>
      </c>
      <c r="AP108">
        <v>16.600000000000001</v>
      </c>
      <c r="AQ108">
        <v>15.74</v>
      </c>
      <c r="AR108">
        <v>17.97</v>
      </c>
      <c r="AS108">
        <v>1.53</v>
      </c>
      <c r="AT108">
        <v>6.56</v>
      </c>
    </row>
    <row r="109" spans="1:62">
      <c r="A109" s="4" t="s">
        <v>157</v>
      </c>
      <c r="B109" s="4" t="s">
        <v>75</v>
      </c>
      <c r="C109" s="4">
        <v>0</v>
      </c>
      <c r="D109" s="4">
        <v>600</v>
      </c>
      <c r="E109" s="5">
        <v>18.850000000000001</v>
      </c>
      <c r="F109" s="4">
        <v>22</v>
      </c>
      <c r="G109" s="5">
        <v>3.6</v>
      </c>
      <c r="H109" s="4">
        <v>0.27</v>
      </c>
      <c r="I109" s="4">
        <v>11.61</v>
      </c>
      <c r="J109" s="4">
        <v>1.17</v>
      </c>
      <c r="K109" s="4">
        <v>72</v>
      </c>
      <c r="L109" s="4">
        <v>3.6</v>
      </c>
      <c r="M109" s="4">
        <v>0.27</v>
      </c>
      <c r="N109" s="4">
        <v>3.14</v>
      </c>
      <c r="O109" s="4">
        <v>2.4500000000000002</v>
      </c>
      <c r="P109" s="4">
        <v>0.59179999999999999</v>
      </c>
      <c r="Q109" s="4">
        <v>90</v>
      </c>
      <c r="R109" s="4">
        <v>3.06</v>
      </c>
      <c r="S109" s="5">
        <v>9.8000000000000007</v>
      </c>
      <c r="T109">
        <v>0.59</v>
      </c>
      <c r="U109">
        <v>7.03</v>
      </c>
      <c r="V109">
        <v>129.97</v>
      </c>
      <c r="W109">
        <v>0.34860000000000002</v>
      </c>
      <c r="X109">
        <v>0.3604</v>
      </c>
      <c r="Y109">
        <v>0.16120000000000001</v>
      </c>
      <c r="Z109">
        <v>0.12989999999999999</v>
      </c>
      <c r="AA109">
        <v>0.36</v>
      </c>
      <c r="AB109">
        <v>49.26</v>
      </c>
      <c r="AC109">
        <v>157.26</v>
      </c>
      <c r="AD109">
        <v>80.63</v>
      </c>
      <c r="AE109">
        <v>7.3000000000000001E-3</v>
      </c>
      <c r="AF109">
        <v>210</v>
      </c>
      <c r="AG109">
        <v>100</v>
      </c>
      <c r="AH109">
        <v>10</v>
      </c>
      <c r="AI109">
        <v>6.6100000000000006E-2</v>
      </c>
      <c r="AJ109">
        <v>50</v>
      </c>
      <c r="AK109">
        <v>350</v>
      </c>
      <c r="AL109">
        <v>110</v>
      </c>
      <c r="AM109">
        <v>8.3999999999999995E-3</v>
      </c>
      <c r="AN109">
        <v>3.5</v>
      </c>
      <c r="AO109">
        <v>0.36349999999999999</v>
      </c>
      <c r="AP109">
        <v>16.600000000000001</v>
      </c>
      <c r="AQ109">
        <v>16.07</v>
      </c>
      <c r="AR109">
        <v>18.97</v>
      </c>
      <c r="AS109">
        <v>3.08</v>
      </c>
      <c r="AT109">
        <v>15.85</v>
      </c>
    </row>
    <row r="110" spans="1:62">
      <c r="A110" s="4" t="s">
        <v>157</v>
      </c>
      <c r="B110" s="4" t="s">
        <v>76</v>
      </c>
      <c r="C110" s="4">
        <v>0</v>
      </c>
      <c r="D110" s="4">
        <v>600</v>
      </c>
      <c r="E110" s="5">
        <v>16.04</v>
      </c>
      <c r="F110" s="4">
        <v>13</v>
      </c>
      <c r="G110" s="5">
        <v>24.07</v>
      </c>
      <c r="H110" s="4">
        <v>0.61</v>
      </c>
      <c r="I110" s="4">
        <v>7.41</v>
      </c>
      <c r="J110" s="4">
        <v>0.81</v>
      </c>
      <c r="K110" s="4">
        <v>48</v>
      </c>
      <c r="L110" s="4">
        <v>24.07</v>
      </c>
      <c r="M110" s="4">
        <v>0.61</v>
      </c>
      <c r="N110" s="4">
        <v>2.67</v>
      </c>
      <c r="O110" s="4">
        <v>2.13</v>
      </c>
      <c r="P110" s="4">
        <v>0.60270000000000001</v>
      </c>
      <c r="Q110" s="4">
        <v>102</v>
      </c>
      <c r="R110" s="4">
        <v>2.88</v>
      </c>
      <c r="S110" s="5">
        <v>55.9</v>
      </c>
      <c r="T110">
        <v>1.51</v>
      </c>
      <c r="U110">
        <v>1.56</v>
      </c>
      <c r="V110">
        <v>92.233999999999995</v>
      </c>
      <c r="W110">
        <v>0.22839999999999999</v>
      </c>
      <c r="X110">
        <v>0.25619999999999998</v>
      </c>
      <c r="Y110">
        <v>0.314</v>
      </c>
      <c r="Z110">
        <v>0.20130000000000001</v>
      </c>
      <c r="AA110">
        <v>0.13</v>
      </c>
      <c r="AB110">
        <v>159.63</v>
      </c>
      <c r="AC110">
        <v>192.44</v>
      </c>
      <c r="AD110">
        <v>98.93</v>
      </c>
      <c r="AE110">
        <v>1.0999999999999999E-2</v>
      </c>
      <c r="AF110">
        <v>40</v>
      </c>
      <c r="AG110">
        <v>250</v>
      </c>
      <c r="AH110">
        <v>120</v>
      </c>
      <c r="AI110">
        <v>0.05</v>
      </c>
      <c r="AJ110">
        <v>160</v>
      </c>
      <c r="AK110">
        <v>80</v>
      </c>
      <c r="AL110">
        <v>240</v>
      </c>
      <c r="AM110">
        <v>8.9999999999999998E-4</v>
      </c>
      <c r="AN110">
        <v>8.5</v>
      </c>
      <c r="AO110">
        <v>0.40229999999999999</v>
      </c>
      <c r="AP110">
        <v>18</v>
      </c>
      <c r="AQ110">
        <v>17.16</v>
      </c>
      <c r="AR110">
        <v>17.73</v>
      </c>
      <c r="AS110">
        <v>4.34</v>
      </c>
      <c r="AT110">
        <v>26.57</v>
      </c>
    </row>
    <row r="111" spans="1:62">
      <c r="A111" s="4" t="s">
        <v>157</v>
      </c>
      <c r="B111" s="4" t="s">
        <v>77</v>
      </c>
      <c r="C111" s="4">
        <v>0</v>
      </c>
      <c r="D111" s="4">
        <v>600</v>
      </c>
      <c r="E111" s="5">
        <v>21.19</v>
      </c>
      <c r="F111" s="4">
        <v>20</v>
      </c>
      <c r="G111" s="5">
        <v>19.27</v>
      </c>
      <c r="H111" s="4">
        <v>0.5</v>
      </c>
      <c r="I111" s="4">
        <v>1.1000000000000001</v>
      </c>
      <c r="J111" s="4">
        <v>0.94</v>
      </c>
      <c r="K111" s="4">
        <v>58</v>
      </c>
      <c r="L111" s="4">
        <v>19.27</v>
      </c>
      <c r="M111" s="4">
        <v>0.5</v>
      </c>
      <c r="N111" s="4">
        <v>3.53</v>
      </c>
      <c r="O111" s="4">
        <v>2.77</v>
      </c>
      <c r="P111" s="4">
        <v>0.61529999999999996</v>
      </c>
      <c r="Q111" s="4">
        <v>53</v>
      </c>
      <c r="R111" s="4">
        <v>1.23</v>
      </c>
      <c r="S111" s="5">
        <v>40.799999999999997</v>
      </c>
      <c r="T111">
        <v>0.88</v>
      </c>
      <c r="U111">
        <v>6.51</v>
      </c>
      <c r="V111">
        <v>104.133</v>
      </c>
      <c r="W111">
        <v>0.26300000000000001</v>
      </c>
      <c r="X111">
        <v>0.27479999999999999</v>
      </c>
      <c r="Y111">
        <v>0.22009999999999999</v>
      </c>
      <c r="Z111">
        <v>0.24210000000000001</v>
      </c>
      <c r="AA111">
        <v>0.05</v>
      </c>
      <c r="AB111">
        <v>42.82</v>
      </c>
      <c r="AC111">
        <v>178.74</v>
      </c>
      <c r="AD111">
        <v>102.1</v>
      </c>
      <c r="AE111">
        <v>1.6799999999999999E-2</v>
      </c>
      <c r="AF111">
        <v>290</v>
      </c>
      <c r="AG111">
        <v>200</v>
      </c>
      <c r="AH111">
        <v>40</v>
      </c>
      <c r="AI111">
        <v>3.9899999999999998E-2</v>
      </c>
      <c r="AJ111">
        <v>70</v>
      </c>
      <c r="AK111">
        <v>10</v>
      </c>
      <c r="AL111">
        <v>200</v>
      </c>
      <c r="AM111">
        <v>2.2200000000000001E-2</v>
      </c>
      <c r="AN111">
        <v>8.5</v>
      </c>
      <c r="AO111">
        <v>0.30740000000000001</v>
      </c>
      <c r="AP111">
        <v>18</v>
      </c>
      <c r="AQ111">
        <v>15.83</v>
      </c>
      <c r="AR111">
        <v>20.54</v>
      </c>
      <c r="AS111">
        <v>2.0699999999999998</v>
      </c>
      <c r="AT111">
        <v>8.07</v>
      </c>
      <c r="AV111" s="1" t="s">
        <v>78</v>
      </c>
      <c r="AW111" s="1" t="s">
        <v>27</v>
      </c>
      <c r="AX111" s="1" t="str">
        <f t="shared" ref="AX111:AX117" si="71">IF(A111="Train","trained","untrained")</f>
        <v>untrained</v>
      </c>
      <c r="AY111" s="1">
        <f t="shared" ref="AY111" si="72">SUM(E107:E111)</f>
        <v>102.47999999999999</v>
      </c>
      <c r="AZ111" s="1">
        <f t="shared" ref="AZ111:AZ117" si="73">E111</f>
        <v>21.19</v>
      </c>
      <c r="BA111" s="1">
        <f t="shared" ref="BA111" si="74">IF(AX111="untrained",0,SUM(K108:K111))</f>
        <v>0</v>
      </c>
      <c r="BB111" s="1">
        <f t="shared" ref="BB111:BB117" si="75">IF(AX111="untrained",0,K111)</f>
        <v>0</v>
      </c>
      <c r="BC111" s="1">
        <f t="shared" ref="BC111" si="76">SUM(F108:F111)</f>
        <v>81</v>
      </c>
      <c r="BD111" s="1">
        <f t="shared" ref="BD111:BD117" si="77">G111</f>
        <v>19.27</v>
      </c>
      <c r="BE111" s="1">
        <f t="shared" ref="BE111:BE117" si="78">S111</f>
        <v>40.799999999999997</v>
      </c>
    </row>
    <row r="113" spans="1:57">
      <c r="A113" s="4" t="s">
        <v>150</v>
      </c>
      <c r="B113" s="4" t="s">
        <v>79</v>
      </c>
      <c r="C113" s="4">
        <v>0</v>
      </c>
      <c r="D113" s="4">
        <v>600</v>
      </c>
      <c r="E113" s="5">
        <v>29.03</v>
      </c>
      <c r="F113" s="4">
        <v>30</v>
      </c>
      <c r="G113" s="5">
        <v>13.3</v>
      </c>
      <c r="H113" s="4">
        <v>0.45</v>
      </c>
      <c r="I113" s="4">
        <v>10.29</v>
      </c>
      <c r="J113" s="4">
        <v>1.03</v>
      </c>
      <c r="K113" s="4">
        <v>52</v>
      </c>
      <c r="L113" s="4">
        <v>13.3</v>
      </c>
      <c r="M113" s="4">
        <v>0.45</v>
      </c>
      <c r="N113" s="4">
        <v>4.84</v>
      </c>
      <c r="O113" s="4">
        <v>3.7</v>
      </c>
      <c r="P113" s="4">
        <v>0.59950000000000003</v>
      </c>
      <c r="Q113" s="4">
        <v>46</v>
      </c>
      <c r="R113" s="4">
        <v>2.44</v>
      </c>
      <c r="S113" s="5">
        <v>20.03</v>
      </c>
      <c r="T113">
        <v>0.89</v>
      </c>
      <c r="U113">
        <v>6.89</v>
      </c>
      <c r="V113">
        <v>90.268000000000001</v>
      </c>
      <c r="W113">
        <v>0.21970000000000001</v>
      </c>
      <c r="X113">
        <v>0.21229999999999999</v>
      </c>
      <c r="Y113">
        <v>0.22489999999999999</v>
      </c>
      <c r="Z113">
        <v>0.34320000000000001</v>
      </c>
      <c r="AA113">
        <v>0.16</v>
      </c>
      <c r="AB113">
        <v>271.48</v>
      </c>
      <c r="AC113">
        <v>180.91</v>
      </c>
      <c r="AD113">
        <v>114.29</v>
      </c>
      <c r="AE113">
        <v>1.3599999999999999E-2</v>
      </c>
      <c r="AF113">
        <v>130</v>
      </c>
      <c r="AG113">
        <v>330</v>
      </c>
      <c r="AH113">
        <v>210</v>
      </c>
      <c r="AI113">
        <v>5.1299999999999998E-2</v>
      </c>
      <c r="AJ113">
        <v>280</v>
      </c>
      <c r="AK113">
        <v>200</v>
      </c>
      <c r="AL113">
        <v>350</v>
      </c>
      <c r="AM113">
        <v>1.4500000000000001E-2</v>
      </c>
      <c r="AN113">
        <v>18</v>
      </c>
      <c r="AO113">
        <v>0.30790000000000001</v>
      </c>
      <c r="AP113">
        <v>15</v>
      </c>
      <c r="AQ113">
        <v>13.24</v>
      </c>
      <c r="AR113">
        <v>18.670000000000002</v>
      </c>
      <c r="AS113">
        <v>1.38</v>
      </c>
      <c r="AT113">
        <v>5.24</v>
      </c>
    </row>
    <row r="114" spans="1:57">
      <c r="A114" s="4" t="s">
        <v>150</v>
      </c>
      <c r="B114" s="4" t="s">
        <v>80</v>
      </c>
      <c r="C114" s="4">
        <v>0</v>
      </c>
      <c r="D114" s="4">
        <v>600</v>
      </c>
      <c r="E114" s="5">
        <v>18.91</v>
      </c>
      <c r="F114" s="4">
        <v>6</v>
      </c>
      <c r="G114" s="5">
        <v>5.57</v>
      </c>
      <c r="H114" s="4">
        <v>0.28000000000000003</v>
      </c>
      <c r="I114" s="4">
        <v>8.2899999999999991</v>
      </c>
      <c r="J114" s="4">
        <v>0.32</v>
      </c>
      <c r="K114" s="4">
        <v>6</v>
      </c>
      <c r="L114" s="4">
        <v>5.57</v>
      </c>
      <c r="M114" s="4">
        <v>0.28000000000000003</v>
      </c>
      <c r="N114" s="4">
        <v>3.15</v>
      </c>
      <c r="O114" s="4">
        <v>2.61</v>
      </c>
      <c r="P114" s="4">
        <v>0.60619999999999996</v>
      </c>
      <c r="Q114" s="4">
        <v>230</v>
      </c>
      <c r="R114" s="4">
        <v>7.2</v>
      </c>
      <c r="S114" s="5">
        <v>104.53</v>
      </c>
      <c r="T114">
        <v>3.19</v>
      </c>
      <c r="U114">
        <v>7.32</v>
      </c>
      <c r="V114">
        <v>5.9329999999999998</v>
      </c>
      <c r="W114">
        <v>1.44E-2</v>
      </c>
      <c r="X114">
        <v>0.34760000000000002</v>
      </c>
      <c r="Y114">
        <v>0.48270000000000002</v>
      </c>
      <c r="Z114">
        <v>0.15529999999999999</v>
      </c>
      <c r="AA114">
        <v>0.5</v>
      </c>
      <c r="AB114">
        <v>167.81</v>
      </c>
      <c r="AC114">
        <v>234.62</v>
      </c>
      <c r="AD114">
        <v>68.78</v>
      </c>
      <c r="AE114">
        <v>8.0000000000000004E-4</v>
      </c>
      <c r="AF114">
        <v>350</v>
      </c>
      <c r="AG114">
        <v>210</v>
      </c>
      <c r="AH114">
        <v>130</v>
      </c>
      <c r="AI114">
        <v>6.54E-2</v>
      </c>
      <c r="AJ114">
        <v>200</v>
      </c>
      <c r="AK114">
        <v>140</v>
      </c>
      <c r="AL114">
        <v>250</v>
      </c>
      <c r="AM114">
        <v>1.4800000000000001E-2</v>
      </c>
      <c r="AN114">
        <v>8.5</v>
      </c>
      <c r="AO114">
        <v>0.3836</v>
      </c>
      <c r="AP114">
        <v>16.600000000000001</v>
      </c>
      <c r="AQ114">
        <v>14.89</v>
      </c>
      <c r="AR114">
        <v>16.3</v>
      </c>
      <c r="AS114">
        <v>2.88</v>
      </c>
      <c r="AT114">
        <v>13.17</v>
      </c>
    </row>
    <row r="115" spans="1:57">
      <c r="A115" s="4" t="s">
        <v>150</v>
      </c>
      <c r="B115" s="4" t="s">
        <v>81</v>
      </c>
      <c r="C115" s="4">
        <v>0</v>
      </c>
      <c r="D115" s="4">
        <v>600</v>
      </c>
      <c r="E115" s="5">
        <v>17.72</v>
      </c>
      <c r="F115" s="4">
        <v>4</v>
      </c>
      <c r="G115" s="5">
        <v>48.13</v>
      </c>
      <c r="H115" s="4">
        <v>1.62</v>
      </c>
      <c r="I115" s="4">
        <v>2.1</v>
      </c>
      <c r="J115" s="4">
        <v>0.23</v>
      </c>
      <c r="K115" s="4">
        <v>4</v>
      </c>
      <c r="L115" s="4">
        <v>48.13</v>
      </c>
      <c r="M115" s="4">
        <v>1.62</v>
      </c>
      <c r="N115" s="4">
        <v>2.95</v>
      </c>
      <c r="O115" s="4">
        <v>2.77</v>
      </c>
      <c r="P115" s="4">
        <v>0.65610000000000002</v>
      </c>
      <c r="Q115" s="4">
        <v>330</v>
      </c>
      <c r="R115" s="4">
        <v>9.5299999999999994</v>
      </c>
      <c r="S115" s="5">
        <v>111.87</v>
      </c>
      <c r="T115">
        <v>3.83</v>
      </c>
      <c r="U115">
        <v>3.91</v>
      </c>
      <c r="V115">
        <v>3.665</v>
      </c>
      <c r="W115">
        <v>8.8999999999999999E-3</v>
      </c>
      <c r="X115">
        <v>0.24229999999999999</v>
      </c>
      <c r="Y115">
        <v>0.52590000000000003</v>
      </c>
      <c r="Z115">
        <v>0.223</v>
      </c>
      <c r="AA115">
        <v>0.52</v>
      </c>
      <c r="AB115">
        <v>184.73</v>
      </c>
      <c r="AC115">
        <v>246.73</v>
      </c>
      <c r="AD115">
        <v>67.989999999999995</v>
      </c>
      <c r="AE115">
        <v>1E-4</v>
      </c>
      <c r="AF115">
        <v>10</v>
      </c>
      <c r="AG115">
        <v>230</v>
      </c>
      <c r="AH115">
        <v>160</v>
      </c>
      <c r="AI115">
        <v>7.7200000000000005E-2</v>
      </c>
      <c r="AJ115">
        <v>200</v>
      </c>
      <c r="AK115">
        <v>140</v>
      </c>
      <c r="AL115">
        <v>240</v>
      </c>
      <c r="AM115">
        <v>2.0999999999999999E-3</v>
      </c>
      <c r="AN115">
        <v>3.5</v>
      </c>
      <c r="AO115">
        <v>0.39700000000000002</v>
      </c>
      <c r="AP115">
        <v>16.600000000000001</v>
      </c>
      <c r="AQ115">
        <v>16.079999999999998</v>
      </c>
      <c r="AR115">
        <v>9.6199999999999992</v>
      </c>
      <c r="AS115">
        <v>1.93</v>
      </c>
      <c r="AT115">
        <v>11.62</v>
      </c>
    </row>
    <row r="116" spans="1:57">
      <c r="A116" s="4" t="s">
        <v>150</v>
      </c>
      <c r="B116" s="4" t="s">
        <v>82</v>
      </c>
      <c r="C116" s="4">
        <v>0</v>
      </c>
      <c r="D116" s="4">
        <v>600</v>
      </c>
      <c r="E116" s="5">
        <v>17.329999999999998</v>
      </c>
      <c r="F116" s="4">
        <v>2</v>
      </c>
      <c r="G116" s="5">
        <v>49.13</v>
      </c>
      <c r="H116" s="4">
        <v>1.92</v>
      </c>
      <c r="I116" s="4">
        <v>6.68</v>
      </c>
      <c r="J116" s="4">
        <v>0.12</v>
      </c>
      <c r="K116" s="4">
        <v>2</v>
      </c>
      <c r="L116" s="4">
        <v>49.13</v>
      </c>
      <c r="M116" s="4">
        <v>1.92</v>
      </c>
      <c r="N116" s="4">
        <v>2.89</v>
      </c>
      <c r="O116" s="4">
        <v>2.62</v>
      </c>
      <c r="P116" s="4">
        <v>0.62229999999999996</v>
      </c>
      <c r="Q116" s="4">
        <v>545</v>
      </c>
      <c r="R116" s="4">
        <v>1.92</v>
      </c>
      <c r="S116" s="5">
        <v>54.73</v>
      </c>
      <c r="T116">
        <v>2.23</v>
      </c>
      <c r="U116">
        <v>6.75</v>
      </c>
      <c r="V116">
        <v>1.667</v>
      </c>
      <c r="W116">
        <v>4.1999999999999997E-3</v>
      </c>
      <c r="X116">
        <v>0.13139999999999999</v>
      </c>
      <c r="Y116">
        <v>0.45750000000000002</v>
      </c>
      <c r="Z116">
        <v>0.40689999999999998</v>
      </c>
      <c r="AA116">
        <v>0.65</v>
      </c>
      <c r="AB116">
        <v>210.47</v>
      </c>
      <c r="AC116">
        <v>270.14</v>
      </c>
      <c r="AD116">
        <v>58.92</v>
      </c>
      <c r="AE116">
        <v>0</v>
      </c>
      <c r="AF116">
        <v>0</v>
      </c>
      <c r="AG116">
        <v>260</v>
      </c>
      <c r="AH116">
        <v>210</v>
      </c>
      <c r="AI116">
        <v>9.4200000000000006E-2</v>
      </c>
      <c r="AJ116">
        <v>230</v>
      </c>
      <c r="AK116">
        <v>190</v>
      </c>
      <c r="AL116">
        <v>270</v>
      </c>
      <c r="AM116">
        <v>2.2000000000000001E-3</v>
      </c>
      <c r="AN116">
        <v>3.5</v>
      </c>
      <c r="AO116">
        <v>0.41089999999999999</v>
      </c>
      <c r="AP116">
        <v>16.600000000000001</v>
      </c>
      <c r="AQ116">
        <v>15.95</v>
      </c>
      <c r="AR116">
        <v>9.06</v>
      </c>
      <c r="AS116">
        <v>1.91</v>
      </c>
      <c r="AT116">
        <v>15.28</v>
      </c>
    </row>
    <row r="117" spans="1:57">
      <c r="A117" s="4" t="s">
        <v>150</v>
      </c>
      <c r="B117" s="4" t="s">
        <v>83</v>
      </c>
      <c r="C117" s="4">
        <v>0</v>
      </c>
      <c r="D117" s="4">
        <v>600</v>
      </c>
      <c r="E117" s="5">
        <v>19.899999999999999</v>
      </c>
      <c r="F117" s="4">
        <v>3</v>
      </c>
      <c r="G117" s="5">
        <v>276.07</v>
      </c>
      <c r="H117" s="4">
        <v>8.35</v>
      </c>
      <c r="I117" s="4">
        <v>3.8</v>
      </c>
      <c r="J117" s="4">
        <v>0.15</v>
      </c>
      <c r="K117" s="4">
        <v>3</v>
      </c>
      <c r="L117" s="4">
        <v>276.07</v>
      </c>
      <c r="M117" s="4">
        <v>8.35</v>
      </c>
      <c r="N117" s="4">
        <v>3.32</v>
      </c>
      <c r="O117" s="4">
        <v>2.85</v>
      </c>
      <c r="P117" s="4">
        <v>0.59750000000000003</v>
      </c>
      <c r="Q117" s="4">
        <v>276</v>
      </c>
      <c r="R117" s="4">
        <v>8.35</v>
      </c>
      <c r="S117" s="5">
        <v>491.87</v>
      </c>
      <c r="T117">
        <v>16.329999999999998</v>
      </c>
      <c r="U117">
        <v>1.68</v>
      </c>
      <c r="V117">
        <v>2.8330000000000002</v>
      </c>
      <c r="W117">
        <v>7.3000000000000001E-3</v>
      </c>
      <c r="X117">
        <v>5.28E-2</v>
      </c>
      <c r="Y117">
        <v>0.40889999999999999</v>
      </c>
      <c r="Z117">
        <v>0.53110000000000002</v>
      </c>
      <c r="AA117">
        <v>0.67</v>
      </c>
      <c r="AB117">
        <v>223.22</v>
      </c>
      <c r="AC117">
        <v>252.87</v>
      </c>
      <c r="AD117">
        <v>76.19</v>
      </c>
      <c r="AE117">
        <v>1E-4</v>
      </c>
      <c r="AF117">
        <v>350</v>
      </c>
      <c r="AG117">
        <v>260</v>
      </c>
      <c r="AH117">
        <v>210</v>
      </c>
      <c r="AI117">
        <v>9.5600000000000004E-2</v>
      </c>
      <c r="AJ117">
        <v>240</v>
      </c>
      <c r="AK117">
        <v>200</v>
      </c>
      <c r="AL117">
        <v>280</v>
      </c>
      <c r="AM117">
        <v>1.1999999999999999E-3</v>
      </c>
      <c r="AN117">
        <v>3.5</v>
      </c>
      <c r="AO117">
        <v>0.45379999999999998</v>
      </c>
      <c r="AP117">
        <v>16.600000000000001</v>
      </c>
      <c r="AQ117">
        <v>15.97</v>
      </c>
      <c r="AR117">
        <v>9.91</v>
      </c>
      <c r="AS117">
        <v>2.02</v>
      </c>
      <c r="AT117">
        <v>11.62</v>
      </c>
      <c r="AV117" s="1" t="s">
        <v>84</v>
      </c>
      <c r="AW117" s="1" t="s">
        <v>27</v>
      </c>
      <c r="AX117" s="1" t="str">
        <f t="shared" ref="AX117" si="79">IF(A117="Train","trained","untrained")</f>
        <v>trained</v>
      </c>
      <c r="AY117" s="1">
        <f t="shared" ref="AY117" si="80">SUM(E113:E117)</f>
        <v>102.88999999999999</v>
      </c>
      <c r="AZ117" s="1">
        <f t="shared" ref="AZ117" si="81">E117</f>
        <v>19.899999999999999</v>
      </c>
      <c r="BA117" s="1">
        <f t="shared" ref="BA117" si="82">IF(AX117="untrained",0,SUM(K114:K117))</f>
        <v>15</v>
      </c>
      <c r="BB117" s="1">
        <f t="shared" ref="BB117" si="83">IF(AX117="untrained",0,K117)</f>
        <v>3</v>
      </c>
      <c r="BC117" s="1">
        <f t="shared" ref="BC117" si="84">SUM(F114:F117)</f>
        <v>15</v>
      </c>
      <c r="BD117" s="1">
        <f t="shared" ref="BD117" si="85">G117</f>
        <v>276.07</v>
      </c>
      <c r="BE117" s="1">
        <f t="shared" ref="BE117" si="86">S117</f>
        <v>491.87</v>
      </c>
    </row>
  </sheetData>
  <sheetCalcPr fullCalcOnLoad="1"/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71"/>
  <sheetViews>
    <sheetView workbookViewId="0">
      <selection activeCell="G16" sqref="G16"/>
    </sheetView>
  </sheetViews>
  <sheetFormatPr baseColWidth="10" defaultColWidth="8.83203125" defaultRowHeight="14"/>
  <sheetData>
    <row r="1" spans="1:3">
      <c r="A1" t="s">
        <v>252</v>
      </c>
      <c r="C1">
        <v>9.98</v>
      </c>
    </row>
    <row r="2" spans="1:3">
      <c r="A2" t="s">
        <v>251</v>
      </c>
      <c r="C2">
        <v>16.309999999999999</v>
      </c>
    </row>
    <row r="3" spans="1:3">
      <c r="A3" t="s">
        <v>250</v>
      </c>
      <c r="C3">
        <v>27.46</v>
      </c>
    </row>
    <row r="4" spans="1:3">
      <c r="A4" t="s">
        <v>249</v>
      </c>
      <c r="C4">
        <v>12.28</v>
      </c>
    </row>
    <row r="5" spans="1:3">
      <c r="A5" t="s">
        <v>248</v>
      </c>
      <c r="C5">
        <v>84.17</v>
      </c>
    </row>
    <row r="7" spans="1:3">
      <c r="A7" t="s">
        <v>247</v>
      </c>
      <c r="C7">
        <v>0.5</v>
      </c>
    </row>
    <row r="8" spans="1:3">
      <c r="A8" t="s">
        <v>246</v>
      </c>
      <c r="C8">
        <v>0.5</v>
      </c>
    </row>
    <row r="9" spans="1:3">
      <c r="A9" t="s">
        <v>245</v>
      </c>
      <c r="C9">
        <v>0.5</v>
      </c>
    </row>
    <row r="10" spans="1:3">
      <c r="A10" t="s">
        <v>244</v>
      </c>
      <c r="C10">
        <v>66.59</v>
      </c>
    </row>
    <row r="11" spans="1:3">
      <c r="A11" t="s">
        <v>243</v>
      </c>
      <c r="C11">
        <v>4.87</v>
      </c>
    </row>
    <row r="13" spans="1:3">
      <c r="A13" t="s">
        <v>242</v>
      </c>
      <c r="C13">
        <v>5.04</v>
      </c>
    </row>
    <row r="14" spans="1:3">
      <c r="A14" t="s">
        <v>241</v>
      </c>
      <c r="C14">
        <v>11.34</v>
      </c>
    </row>
    <row r="15" spans="1:3">
      <c r="A15" t="s">
        <v>240</v>
      </c>
      <c r="C15">
        <v>5.24</v>
      </c>
    </row>
    <row r="16" spans="1:3">
      <c r="A16" t="s">
        <v>239</v>
      </c>
      <c r="C16">
        <v>0.5</v>
      </c>
    </row>
    <row r="17" spans="1:3">
      <c r="A17" t="s">
        <v>238</v>
      </c>
      <c r="C17">
        <v>78.83</v>
      </c>
    </row>
    <row r="19" spans="1:3">
      <c r="A19" t="s">
        <v>237</v>
      </c>
      <c r="C19">
        <v>12.18</v>
      </c>
    </row>
    <row r="20" spans="1:3">
      <c r="A20" t="s">
        <v>236</v>
      </c>
      <c r="C20">
        <v>13.81</v>
      </c>
    </row>
    <row r="21" spans="1:3">
      <c r="A21" t="s">
        <v>235</v>
      </c>
      <c r="C21">
        <v>32.96</v>
      </c>
    </row>
    <row r="22" spans="1:3">
      <c r="A22" t="s">
        <v>234</v>
      </c>
      <c r="C22">
        <v>72.13</v>
      </c>
    </row>
    <row r="23" spans="1:3">
      <c r="A23" t="s">
        <v>233</v>
      </c>
      <c r="C23">
        <v>9.18</v>
      </c>
    </row>
    <row r="25" spans="1:3">
      <c r="A25" t="s">
        <v>232</v>
      </c>
      <c r="C25">
        <v>12.34</v>
      </c>
    </row>
    <row r="26" spans="1:3">
      <c r="A26" t="s">
        <v>231</v>
      </c>
      <c r="C26">
        <v>11.78</v>
      </c>
    </row>
    <row r="27" spans="1:3">
      <c r="A27" t="s">
        <v>230</v>
      </c>
      <c r="C27">
        <v>11.38</v>
      </c>
    </row>
    <row r="28" spans="1:3">
      <c r="A28" t="s">
        <v>229</v>
      </c>
      <c r="C28">
        <v>18.72</v>
      </c>
    </row>
    <row r="29" spans="1:3">
      <c r="A29" t="s">
        <v>228</v>
      </c>
      <c r="C29">
        <v>11.04</v>
      </c>
    </row>
    <row r="31" spans="1:3">
      <c r="A31" t="s">
        <v>227</v>
      </c>
      <c r="C31">
        <v>9.7100000000000009</v>
      </c>
    </row>
    <row r="32" spans="1:3">
      <c r="A32" t="s">
        <v>226</v>
      </c>
      <c r="C32">
        <v>0.5</v>
      </c>
    </row>
    <row r="33" spans="1:3">
      <c r="A33" t="s">
        <v>225</v>
      </c>
      <c r="C33">
        <v>43.3</v>
      </c>
    </row>
    <row r="34" spans="1:3">
      <c r="A34" t="s">
        <v>224</v>
      </c>
      <c r="C34">
        <v>46.47</v>
      </c>
    </row>
    <row r="35" spans="1:3">
      <c r="A35" t="s">
        <v>223</v>
      </c>
      <c r="C35">
        <v>3.47</v>
      </c>
    </row>
    <row r="37" spans="1:3">
      <c r="A37" t="s">
        <v>222</v>
      </c>
      <c r="C37">
        <v>13.21</v>
      </c>
    </row>
    <row r="38" spans="1:3">
      <c r="A38" t="s">
        <v>221</v>
      </c>
      <c r="C38">
        <v>21.15</v>
      </c>
    </row>
    <row r="39" spans="1:3">
      <c r="A39" t="s">
        <v>220</v>
      </c>
      <c r="C39">
        <v>0.5</v>
      </c>
    </row>
    <row r="40" spans="1:3">
      <c r="A40" t="s">
        <v>219</v>
      </c>
      <c r="C40">
        <v>8.24</v>
      </c>
    </row>
    <row r="41" spans="1:3">
      <c r="A41" t="s">
        <v>218</v>
      </c>
      <c r="C41">
        <v>0.77</v>
      </c>
    </row>
    <row r="43" spans="1:3">
      <c r="A43" t="s">
        <v>217</v>
      </c>
      <c r="C43">
        <v>15.38</v>
      </c>
    </row>
    <row r="44" spans="1:3">
      <c r="A44" t="s">
        <v>216</v>
      </c>
      <c r="C44">
        <v>1.47</v>
      </c>
    </row>
    <row r="45" spans="1:3">
      <c r="A45" t="s">
        <v>215</v>
      </c>
      <c r="C45">
        <v>134.88</v>
      </c>
    </row>
    <row r="46" spans="1:3">
      <c r="A46" t="s">
        <v>214</v>
      </c>
      <c r="C46">
        <v>13.35</v>
      </c>
    </row>
    <row r="47" spans="1:3">
      <c r="A47" t="s">
        <v>213</v>
      </c>
      <c r="C47">
        <v>15.31</v>
      </c>
    </row>
    <row r="49" spans="1:3">
      <c r="A49" t="s">
        <v>212</v>
      </c>
      <c r="C49">
        <v>22.05</v>
      </c>
    </row>
    <row r="50" spans="1:3">
      <c r="A50" t="s">
        <v>211</v>
      </c>
      <c r="C50">
        <v>3</v>
      </c>
    </row>
    <row r="51" spans="1:3">
      <c r="A51" t="s">
        <v>210</v>
      </c>
      <c r="C51">
        <v>1.2</v>
      </c>
    </row>
    <row r="52" spans="1:3">
      <c r="A52" t="s">
        <v>209</v>
      </c>
      <c r="C52">
        <v>14.01</v>
      </c>
    </row>
    <row r="53" spans="1:3">
      <c r="A53" t="s">
        <v>208</v>
      </c>
      <c r="C53">
        <v>10.51</v>
      </c>
    </row>
    <row r="55" spans="1:3">
      <c r="A55" t="s">
        <v>207</v>
      </c>
      <c r="C55">
        <v>1.3</v>
      </c>
    </row>
    <row r="56" spans="1:3">
      <c r="A56" t="s">
        <v>206</v>
      </c>
      <c r="C56">
        <v>12.28</v>
      </c>
    </row>
    <row r="57" spans="1:3">
      <c r="A57" t="s">
        <v>205</v>
      </c>
      <c r="C57">
        <v>38.57</v>
      </c>
    </row>
    <row r="58" spans="1:3">
      <c r="A58" t="s">
        <v>204</v>
      </c>
      <c r="C58">
        <v>22.35</v>
      </c>
    </row>
    <row r="59" spans="1:3">
      <c r="A59" t="s">
        <v>203</v>
      </c>
      <c r="C59">
        <v>246.88</v>
      </c>
    </row>
    <row r="61" spans="1:3">
      <c r="A61" t="s">
        <v>202</v>
      </c>
      <c r="C61">
        <v>6.41</v>
      </c>
    </row>
    <row r="62" spans="1:3">
      <c r="A62" t="s">
        <v>201</v>
      </c>
      <c r="C62">
        <v>29.56</v>
      </c>
    </row>
    <row r="63" spans="1:3">
      <c r="A63" t="s">
        <v>200</v>
      </c>
      <c r="C63">
        <v>4.4400000000000004</v>
      </c>
    </row>
    <row r="64" spans="1:3">
      <c r="A64" t="s">
        <v>199</v>
      </c>
      <c r="C64">
        <v>0.5</v>
      </c>
    </row>
    <row r="65" spans="1:3">
      <c r="A65" t="s">
        <v>198</v>
      </c>
      <c r="C65">
        <v>5.61</v>
      </c>
    </row>
    <row r="67" spans="1:3">
      <c r="A67" t="s">
        <v>197</v>
      </c>
      <c r="C67">
        <v>10.94</v>
      </c>
    </row>
    <row r="68" spans="1:3">
      <c r="A68" t="s">
        <v>196</v>
      </c>
      <c r="C68">
        <v>9.07</v>
      </c>
    </row>
    <row r="69" spans="1:3">
      <c r="A69" t="s">
        <v>195</v>
      </c>
      <c r="C69">
        <v>1.77</v>
      </c>
    </row>
    <row r="70" spans="1:3">
      <c r="A70" t="s">
        <v>194</v>
      </c>
      <c r="C70">
        <v>14.15</v>
      </c>
    </row>
    <row r="71" spans="1:3">
      <c r="A71" t="s">
        <v>193</v>
      </c>
      <c r="C71">
        <v>96.32</v>
      </c>
    </row>
  </sheetData>
  <sheetCalcPr fullCalcOnLoad="1"/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fmr1_Room.txt</vt:lpstr>
      <vt:lpstr>WT-Room</vt:lpstr>
      <vt:lpstr>isolated</vt:lpstr>
    </vt:vector>
  </TitlesOfParts>
  <Company>SUNYDMC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M. Alarcon</dc:creator>
  <cp:lastModifiedBy>Andre Fenton</cp:lastModifiedBy>
  <dcterms:created xsi:type="dcterms:W3CDTF">2014-04-28T18:43:09Z</dcterms:created>
  <dcterms:modified xsi:type="dcterms:W3CDTF">2014-10-22T06:23:13Z</dcterms:modified>
</cp:coreProperties>
</file>