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ymo\Desktop\Capstone 2\"/>
    </mc:Choice>
  </mc:AlternateContent>
  <xr:revisionPtr revIDLastSave="0" documentId="13_ncr:1_{631B4FA6-6351-40E0-97C5-68CEDD74D363}" xr6:coauthVersionLast="45" xr6:coauthVersionMax="45" xr10:uidLastSave="{00000000-0000-0000-0000-000000000000}"/>
  <bookViews>
    <workbookView xWindow="-120" yWindow="-120" windowWidth="20730" windowHeight="11160" firstSheet="2" activeTab="6" xr2:uid="{00000000-000D-0000-FFFF-FFFF00000000}"/>
  </bookViews>
  <sheets>
    <sheet name="Raw Data" sheetId="2" r:id="rId1"/>
    <sheet name="calculated data" sheetId="1" r:id="rId2"/>
    <sheet name="years" sheetId="3" r:id="rId3"/>
    <sheet name="2 bathroom" sheetId="6" r:id="rId4"/>
    <sheet name="fire_place" sheetId="9" r:id="rId5"/>
    <sheet name="a-a_bias" sheetId="10" r:id="rId6"/>
    <sheet name="Z-test 2bathrom" sheetId="13" r:id="rId7"/>
  </sheets>
  <calcPr calcId="191029"/>
  <pivotCaches>
    <pivotCache cacheId="0" r:id="rId8"/>
    <pivotCache cacheId="1" r:id="rId9"/>
    <pivotCache cacheId="2" r:id="rId10"/>
    <pivotCache cacheId="3" r:id="rId11"/>
    <pivotCache cacheId="4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1" i="13" l="1"/>
  <c r="T12" i="13" s="1"/>
  <c r="T13" i="13" s="1"/>
  <c r="S11" i="13"/>
  <c r="S12" i="13" s="1"/>
  <c r="S13" i="13" s="1"/>
  <c r="CL3" i="1" l="1"/>
  <c r="T10" i="13"/>
  <c r="S10" i="13"/>
  <c r="CH3" i="1" l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79" i="1"/>
  <c r="CH80" i="1"/>
  <c r="CH81" i="1"/>
  <c r="CH82" i="1"/>
  <c r="CH83" i="1"/>
  <c r="CH84" i="1"/>
  <c r="CH85" i="1"/>
  <c r="CH86" i="1"/>
  <c r="CH87" i="1"/>
  <c r="CH88" i="1"/>
  <c r="CH89" i="1"/>
  <c r="CH90" i="1"/>
  <c r="CH91" i="1"/>
  <c r="CH92" i="1"/>
  <c r="CH93" i="1"/>
  <c r="CH94" i="1"/>
  <c r="CH95" i="1"/>
  <c r="CH96" i="1"/>
  <c r="CH97" i="1"/>
  <c r="CH98" i="1"/>
  <c r="CH99" i="1"/>
  <c r="CH100" i="1"/>
  <c r="CH101" i="1"/>
  <c r="CH102" i="1"/>
  <c r="CH103" i="1"/>
  <c r="CH104" i="1"/>
  <c r="CH105" i="1"/>
  <c r="CH106" i="1"/>
  <c r="CH107" i="1"/>
  <c r="CH108" i="1"/>
  <c r="CH109" i="1"/>
  <c r="CH110" i="1"/>
  <c r="CH111" i="1"/>
  <c r="CH112" i="1"/>
  <c r="CH113" i="1"/>
  <c r="CH11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47" i="1"/>
  <c r="CH548" i="1"/>
  <c r="CH549" i="1"/>
  <c r="CH550" i="1"/>
  <c r="CH551" i="1"/>
  <c r="CH552" i="1"/>
  <c r="CH553" i="1"/>
  <c r="CH554" i="1"/>
  <c r="CH555" i="1"/>
  <c r="CH556" i="1"/>
  <c r="CH557" i="1"/>
  <c r="CH558" i="1"/>
  <c r="CH559" i="1"/>
  <c r="CH560" i="1"/>
  <c r="CH561" i="1"/>
  <c r="CH562" i="1"/>
  <c r="CH563" i="1"/>
  <c r="CH564" i="1"/>
  <c r="CH565" i="1"/>
  <c r="CH566" i="1"/>
  <c r="CH567" i="1"/>
  <c r="CH568" i="1"/>
  <c r="CH569" i="1"/>
  <c r="CH570" i="1"/>
  <c r="CH571" i="1"/>
  <c r="CH572" i="1"/>
  <c r="CH573" i="1"/>
  <c r="CH574" i="1"/>
  <c r="CH575" i="1"/>
  <c r="CH576" i="1"/>
  <c r="CH577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649" i="1"/>
  <c r="CH650" i="1"/>
  <c r="CH651" i="1"/>
  <c r="CH652" i="1"/>
  <c r="CH653" i="1"/>
  <c r="CH654" i="1"/>
  <c r="CH655" i="1"/>
  <c r="CH656" i="1"/>
  <c r="CH657" i="1"/>
  <c r="CH658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H715" i="1"/>
  <c r="CH716" i="1"/>
  <c r="CH717" i="1"/>
  <c r="CH718" i="1"/>
  <c r="CH719" i="1"/>
  <c r="CH720" i="1"/>
  <c r="CH721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810" i="1"/>
  <c r="CH811" i="1"/>
  <c r="CH812" i="1"/>
  <c r="CH813" i="1"/>
  <c r="CH814" i="1"/>
  <c r="CH815" i="1"/>
  <c r="CH816" i="1"/>
  <c r="CH817" i="1"/>
  <c r="CH818" i="1"/>
  <c r="CH819" i="1"/>
  <c r="CH820" i="1"/>
  <c r="CH821" i="1"/>
  <c r="CH822" i="1"/>
  <c r="CH823" i="1"/>
  <c r="CH824" i="1"/>
  <c r="CH825" i="1"/>
  <c r="CH826" i="1"/>
  <c r="CH827" i="1"/>
  <c r="CH828" i="1"/>
  <c r="CH829" i="1"/>
  <c r="CH830" i="1"/>
  <c r="CH831" i="1"/>
  <c r="CH832" i="1"/>
  <c r="CH833" i="1"/>
  <c r="CH834" i="1"/>
  <c r="CH835" i="1"/>
  <c r="CH836" i="1"/>
  <c r="CH837" i="1"/>
  <c r="CH838" i="1"/>
  <c r="CH839" i="1"/>
  <c r="CH840" i="1"/>
  <c r="CH841" i="1"/>
  <c r="CH842" i="1"/>
  <c r="CH843" i="1"/>
  <c r="CH844" i="1"/>
  <c r="CH845" i="1"/>
  <c r="CH846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903" i="1"/>
  <c r="CH904" i="1"/>
  <c r="CH905" i="1"/>
  <c r="CH906" i="1"/>
  <c r="CH907" i="1"/>
  <c r="CH908" i="1"/>
  <c r="CH909" i="1"/>
  <c r="CH910" i="1"/>
  <c r="CH911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H963" i="1"/>
  <c r="CH964" i="1"/>
  <c r="CH965" i="1"/>
  <c r="CH966" i="1"/>
  <c r="CH967" i="1"/>
  <c r="CH968" i="1"/>
  <c r="CH969" i="1"/>
  <c r="CH970" i="1"/>
  <c r="CH971" i="1"/>
  <c r="CH972" i="1"/>
  <c r="CH973" i="1"/>
  <c r="CH974" i="1"/>
  <c r="CH975" i="1"/>
  <c r="CH976" i="1"/>
  <c r="CH977" i="1"/>
  <c r="CH978" i="1"/>
  <c r="CH979" i="1"/>
  <c r="CH980" i="1"/>
  <c r="CH981" i="1"/>
  <c r="CH982" i="1"/>
  <c r="CH983" i="1"/>
  <c r="CH984" i="1"/>
  <c r="CH985" i="1"/>
  <c r="CH986" i="1"/>
  <c r="CH987" i="1"/>
  <c r="CH988" i="1"/>
  <c r="CH989" i="1"/>
  <c r="CH990" i="1"/>
  <c r="CH991" i="1"/>
  <c r="CH992" i="1"/>
  <c r="CH993" i="1"/>
  <c r="CH994" i="1"/>
  <c r="CH995" i="1"/>
  <c r="CH996" i="1"/>
  <c r="CH997" i="1"/>
  <c r="CH998" i="1"/>
  <c r="CH999" i="1"/>
  <c r="CH1000" i="1"/>
  <c r="CH1001" i="1"/>
  <c r="CH1002" i="1"/>
  <c r="CH1003" i="1"/>
  <c r="CH1004" i="1"/>
  <c r="CH1005" i="1"/>
  <c r="CH1006" i="1"/>
  <c r="CH1007" i="1"/>
  <c r="CH1008" i="1"/>
  <c r="CH1009" i="1"/>
  <c r="CH1010" i="1"/>
  <c r="CH1011" i="1"/>
  <c r="CH1012" i="1"/>
  <c r="CH1013" i="1"/>
  <c r="CH1014" i="1"/>
  <c r="CH1015" i="1"/>
  <c r="CH1016" i="1"/>
  <c r="CH1017" i="1"/>
  <c r="CH1018" i="1"/>
  <c r="CH1019" i="1"/>
  <c r="CH1020" i="1"/>
  <c r="CH1021" i="1"/>
  <c r="CH1022" i="1"/>
  <c r="CH1023" i="1"/>
  <c r="CH1024" i="1"/>
  <c r="CH1025" i="1"/>
  <c r="CH1026" i="1"/>
  <c r="CH1027" i="1"/>
  <c r="CH1028" i="1"/>
  <c r="CH1029" i="1"/>
  <c r="CH1030" i="1"/>
  <c r="CH1031" i="1"/>
  <c r="CH1032" i="1"/>
  <c r="CH1033" i="1"/>
  <c r="CH1034" i="1"/>
  <c r="CH1035" i="1"/>
  <c r="CH1036" i="1"/>
  <c r="CH1037" i="1"/>
  <c r="CH1038" i="1"/>
  <c r="CH1039" i="1"/>
  <c r="CH1040" i="1"/>
  <c r="CH1041" i="1"/>
  <c r="CH1042" i="1"/>
  <c r="CH1043" i="1"/>
  <c r="CH1044" i="1"/>
  <c r="CH1045" i="1"/>
  <c r="CH1046" i="1"/>
  <c r="CH1047" i="1"/>
  <c r="CH1048" i="1"/>
  <c r="CH1049" i="1"/>
  <c r="CH1050" i="1"/>
  <c r="CH1051" i="1"/>
  <c r="CH1052" i="1"/>
  <c r="CH1053" i="1"/>
  <c r="CH1054" i="1"/>
  <c r="CH1055" i="1"/>
  <c r="CH1056" i="1"/>
  <c r="CH1057" i="1"/>
  <c r="CH1058" i="1"/>
  <c r="CH1059" i="1"/>
  <c r="CH1060" i="1"/>
  <c r="CH1061" i="1"/>
  <c r="CH1062" i="1"/>
  <c r="CH1063" i="1"/>
  <c r="CH1064" i="1"/>
  <c r="CH1065" i="1"/>
  <c r="CH1066" i="1"/>
  <c r="CH1067" i="1"/>
  <c r="CH1068" i="1"/>
  <c r="CH1069" i="1"/>
  <c r="CH1070" i="1"/>
  <c r="CH1071" i="1"/>
  <c r="CH1072" i="1"/>
  <c r="CH1073" i="1"/>
  <c r="CH1074" i="1"/>
  <c r="CH1075" i="1"/>
  <c r="CH1076" i="1"/>
  <c r="CH1077" i="1"/>
  <c r="CH1078" i="1"/>
  <c r="CH1079" i="1"/>
  <c r="CH1080" i="1"/>
  <c r="CH1081" i="1"/>
  <c r="CH1082" i="1"/>
  <c r="CH1083" i="1"/>
  <c r="CH1084" i="1"/>
  <c r="CH1085" i="1"/>
  <c r="CH1086" i="1"/>
  <c r="CH1087" i="1"/>
  <c r="CH1088" i="1"/>
  <c r="CH1089" i="1"/>
  <c r="CH1090" i="1"/>
  <c r="CH1091" i="1"/>
  <c r="CH1092" i="1"/>
  <c r="CH1093" i="1"/>
  <c r="CH1094" i="1"/>
  <c r="CH1095" i="1"/>
  <c r="CH1096" i="1"/>
  <c r="CH1097" i="1"/>
  <c r="CH1098" i="1"/>
  <c r="CH1099" i="1"/>
  <c r="CH1100" i="1"/>
  <c r="CH1101" i="1"/>
  <c r="CH1102" i="1"/>
  <c r="CH1103" i="1"/>
  <c r="CH1104" i="1"/>
  <c r="CH1105" i="1"/>
  <c r="CH1106" i="1"/>
  <c r="CH1107" i="1"/>
  <c r="CH1108" i="1"/>
  <c r="CH1109" i="1"/>
  <c r="CH1110" i="1"/>
  <c r="CH1111" i="1"/>
  <c r="CH1112" i="1"/>
  <c r="CH1113" i="1"/>
  <c r="CH1114" i="1"/>
  <c r="CH1115" i="1"/>
  <c r="CH1116" i="1"/>
  <c r="CH1117" i="1"/>
  <c r="CH1118" i="1"/>
  <c r="CH1119" i="1"/>
  <c r="CH1120" i="1"/>
  <c r="CH1121" i="1"/>
  <c r="CH1122" i="1"/>
  <c r="CH1123" i="1"/>
  <c r="CH1124" i="1"/>
  <c r="CH1125" i="1"/>
  <c r="CH1126" i="1"/>
  <c r="CH1127" i="1"/>
  <c r="CH1128" i="1"/>
  <c r="CH1129" i="1"/>
  <c r="CH1130" i="1"/>
  <c r="CH1131" i="1"/>
  <c r="CH1132" i="1"/>
  <c r="CH1133" i="1"/>
  <c r="CH1134" i="1"/>
  <c r="CH1135" i="1"/>
  <c r="CH1136" i="1"/>
  <c r="CH1137" i="1"/>
  <c r="CH1138" i="1"/>
  <c r="CH1139" i="1"/>
  <c r="CH1140" i="1"/>
  <c r="CH1141" i="1"/>
  <c r="CH1142" i="1"/>
  <c r="CH1143" i="1"/>
  <c r="CH1144" i="1"/>
  <c r="CH1145" i="1"/>
  <c r="CH1146" i="1"/>
  <c r="CH1147" i="1"/>
  <c r="CH1148" i="1"/>
  <c r="CH1149" i="1"/>
  <c r="CH1150" i="1"/>
  <c r="CH1151" i="1"/>
  <c r="CH1152" i="1"/>
  <c r="CH1153" i="1"/>
  <c r="CH1154" i="1"/>
  <c r="CH1155" i="1"/>
  <c r="CH1156" i="1"/>
  <c r="CH1157" i="1"/>
  <c r="CH1158" i="1"/>
  <c r="CH1159" i="1"/>
  <c r="CH1160" i="1"/>
  <c r="CH1161" i="1"/>
  <c r="CH1162" i="1"/>
  <c r="CH1163" i="1"/>
  <c r="CH1164" i="1"/>
  <c r="CH1165" i="1"/>
  <c r="CH1166" i="1"/>
  <c r="CH1167" i="1"/>
  <c r="CH1168" i="1"/>
  <c r="CH1169" i="1"/>
  <c r="CH1170" i="1"/>
  <c r="CH1171" i="1"/>
  <c r="CH1172" i="1"/>
  <c r="CH1173" i="1"/>
  <c r="CH1174" i="1"/>
  <c r="CH1175" i="1"/>
  <c r="CH1176" i="1"/>
  <c r="CH1177" i="1"/>
  <c r="CH1178" i="1"/>
  <c r="CH1179" i="1"/>
  <c r="CH1180" i="1"/>
  <c r="CH1181" i="1"/>
  <c r="CH1182" i="1"/>
  <c r="CH1183" i="1"/>
  <c r="CH1184" i="1"/>
  <c r="CH1185" i="1"/>
  <c r="CH1186" i="1"/>
  <c r="CH1187" i="1"/>
  <c r="CH1188" i="1"/>
  <c r="CH1189" i="1"/>
  <c r="CH1190" i="1"/>
  <c r="CH1191" i="1"/>
  <c r="CH1192" i="1"/>
  <c r="CH1193" i="1"/>
  <c r="CH1194" i="1"/>
  <c r="CH1195" i="1"/>
  <c r="CH1196" i="1"/>
  <c r="CH1197" i="1"/>
  <c r="CH1198" i="1"/>
  <c r="CH1199" i="1"/>
  <c r="CH1200" i="1"/>
  <c r="CH1201" i="1"/>
  <c r="CH1202" i="1"/>
  <c r="CH1203" i="1"/>
  <c r="CH1204" i="1"/>
  <c r="CH1205" i="1"/>
  <c r="CH1206" i="1"/>
  <c r="CH1207" i="1"/>
  <c r="CH1208" i="1"/>
  <c r="CH1209" i="1"/>
  <c r="CH1210" i="1"/>
  <c r="CH1211" i="1"/>
  <c r="CH1212" i="1"/>
  <c r="CH1213" i="1"/>
  <c r="CH1214" i="1"/>
  <c r="CH1215" i="1"/>
  <c r="CH1216" i="1"/>
  <c r="CH1217" i="1"/>
  <c r="CH1218" i="1"/>
  <c r="CH1219" i="1"/>
  <c r="CH1220" i="1"/>
  <c r="CH1221" i="1"/>
  <c r="CH1222" i="1"/>
  <c r="CH1223" i="1"/>
  <c r="CH1224" i="1"/>
  <c r="CH1225" i="1"/>
  <c r="CH1226" i="1"/>
  <c r="CH1227" i="1"/>
  <c r="CH1228" i="1"/>
  <c r="CH1229" i="1"/>
  <c r="CH1230" i="1"/>
  <c r="CH1231" i="1"/>
  <c r="CH1232" i="1"/>
  <c r="CH1233" i="1"/>
  <c r="CH1234" i="1"/>
  <c r="CH1235" i="1"/>
  <c r="CH1236" i="1"/>
  <c r="CH1237" i="1"/>
  <c r="CH1238" i="1"/>
  <c r="CH1239" i="1"/>
  <c r="CH1240" i="1"/>
  <c r="CH1241" i="1"/>
  <c r="CH1242" i="1"/>
  <c r="CH1243" i="1"/>
  <c r="CH1244" i="1"/>
  <c r="CH1245" i="1"/>
  <c r="CH1246" i="1"/>
  <c r="CH1247" i="1"/>
  <c r="CH1248" i="1"/>
  <c r="CH1249" i="1"/>
  <c r="CH1250" i="1"/>
  <c r="CH1251" i="1"/>
  <c r="CH1252" i="1"/>
  <c r="CH1253" i="1"/>
  <c r="CH1254" i="1"/>
  <c r="CH1255" i="1"/>
  <c r="CH1256" i="1"/>
  <c r="CH1257" i="1"/>
  <c r="CH1258" i="1"/>
  <c r="CH1259" i="1"/>
  <c r="CH1260" i="1"/>
  <c r="CH1261" i="1"/>
  <c r="CH1262" i="1"/>
  <c r="CH1263" i="1"/>
  <c r="CH1264" i="1"/>
  <c r="CH1265" i="1"/>
  <c r="CH1266" i="1"/>
  <c r="CH1267" i="1"/>
  <c r="CH1268" i="1"/>
  <c r="CH1269" i="1"/>
  <c r="CH1270" i="1"/>
  <c r="CH1271" i="1"/>
  <c r="CH1272" i="1"/>
  <c r="CH1273" i="1"/>
  <c r="CH1274" i="1"/>
  <c r="CH1275" i="1"/>
  <c r="CH1276" i="1"/>
  <c r="CH1277" i="1"/>
  <c r="CH1278" i="1"/>
  <c r="CH1279" i="1"/>
  <c r="CH1280" i="1"/>
  <c r="CH1281" i="1"/>
  <c r="CH1282" i="1"/>
  <c r="CH1283" i="1"/>
  <c r="CH1284" i="1"/>
  <c r="CH1285" i="1"/>
  <c r="CH1286" i="1"/>
  <c r="CH1287" i="1"/>
  <c r="CH1288" i="1"/>
  <c r="CH1289" i="1"/>
  <c r="CH1290" i="1"/>
  <c r="CH1291" i="1"/>
  <c r="CH1292" i="1"/>
  <c r="CH1293" i="1"/>
  <c r="CH1294" i="1"/>
  <c r="CH1295" i="1"/>
  <c r="CH1296" i="1"/>
  <c r="CH1297" i="1"/>
  <c r="CH1298" i="1"/>
  <c r="CH1299" i="1"/>
  <c r="CH1300" i="1"/>
  <c r="CH1301" i="1"/>
  <c r="CH1302" i="1"/>
  <c r="CH1303" i="1"/>
  <c r="CH1304" i="1"/>
  <c r="CH1305" i="1"/>
  <c r="CH1306" i="1"/>
  <c r="CH1307" i="1"/>
  <c r="CH1308" i="1"/>
  <c r="CH1309" i="1"/>
  <c r="CH1310" i="1"/>
  <c r="CH1311" i="1"/>
  <c r="CH1312" i="1"/>
  <c r="CH1313" i="1"/>
  <c r="CH1314" i="1"/>
  <c r="CH1315" i="1"/>
  <c r="CH1316" i="1"/>
  <c r="CH1317" i="1"/>
  <c r="CH1318" i="1"/>
  <c r="CH1319" i="1"/>
  <c r="CH1320" i="1"/>
  <c r="CH1321" i="1"/>
  <c r="CH1322" i="1"/>
  <c r="CH1323" i="1"/>
  <c r="CH1324" i="1"/>
  <c r="CH1325" i="1"/>
  <c r="CH1326" i="1"/>
  <c r="CH1327" i="1"/>
  <c r="CH1328" i="1"/>
  <c r="CH1329" i="1"/>
  <c r="CH1330" i="1"/>
  <c r="CH1331" i="1"/>
  <c r="CH1332" i="1"/>
  <c r="CH1333" i="1"/>
  <c r="CH1334" i="1"/>
  <c r="CH1335" i="1"/>
  <c r="CH1336" i="1"/>
  <c r="CH1337" i="1"/>
  <c r="CH1338" i="1"/>
  <c r="CH1339" i="1"/>
  <c r="CH1340" i="1"/>
  <c r="CH1341" i="1"/>
  <c r="CH1342" i="1"/>
  <c r="CH1343" i="1"/>
  <c r="CH1344" i="1"/>
  <c r="CH1345" i="1"/>
  <c r="CH1346" i="1"/>
  <c r="CH1347" i="1"/>
  <c r="CH1348" i="1"/>
  <c r="CH1349" i="1"/>
  <c r="CH1350" i="1"/>
  <c r="CH1351" i="1"/>
  <c r="CH1352" i="1"/>
  <c r="CH1353" i="1"/>
  <c r="CH1354" i="1"/>
  <c r="CH1355" i="1"/>
  <c r="CH1356" i="1"/>
  <c r="CH1357" i="1"/>
  <c r="CH1358" i="1"/>
  <c r="CH1359" i="1"/>
  <c r="CH1360" i="1"/>
  <c r="CH1361" i="1"/>
  <c r="CH1362" i="1"/>
  <c r="CH1363" i="1"/>
  <c r="CH1364" i="1"/>
  <c r="CH1365" i="1"/>
  <c r="CH1366" i="1"/>
  <c r="CH1367" i="1"/>
  <c r="CH1368" i="1"/>
  <c r="CH1369" i="1"/>
  <c r="CH1370" i="1"/>
  <c r="CH1371" i="1"/>
  <c r="CH1372" i="1"/>
  <c r="CH1373" i="1"/>
  <c r="CH1374" i="1"/>
  <c r="CH1375" i="1"/>
  <c r="CH1376" i="1"/>
  <c r="CH1377" i="1"/>
  <c r="CH1378" i="1"/>
  <c r="CH1379" i="1"/>
  <c r="CH1380" i="1"/>
  <c r="CH1381" i="1"/>
  <c r="CH1382" i="1"/>
  <c r="CH1383" i="1"/>
  <c r="CH1384" i="1"/>
  <c r="CH1385" i="1"/>
  <c r="CH1386" i="1"/>
  <c r="CH1387" i="1"/>
  <c r="CH1388" i="1"/>
  <c r="CH1389" i="1"/>
  <c r="CH1390" i="1"/>
  <c r="CH1391" i="1"/>
  <c r="CH1392" i="1"/>
  <c r="CH1393" i="1"/>
  <c r="CH1394" i="1"/>
  <c r="CH1395" i="1"/>
  <c r="CH1396" i="1"/>
  <c r="CH1397" i="1"/>
  <c r="CH1398" i="1"/>
  <c r="CH1399" i="1"/>
  <c r="CH1400" i="1"/>
  <c r="CH1401" i="1"/>
  <c r="CH1402" i="1"/>
  <c r="CH1403" i="1"/>
  <c r="CH1404" i="1"/>
  <c r="CH1405" i="1"/>
  <c r="CH1406" i="1"/>
  <c r="CH1407" i="1"/>
  <c r="CH1408" i="1"/>
  <c r="CH1409" i="1"/>
  <c r="CH1410" i="1"/>
  <c r="CH1411" i="1"/>
  <c r="CH1412" i="1"/>
  <c r="CH1413" i="1"/>
  <c r="CH1414" i="1"/>
  <c r="CH1415" i="1"/>
  <c r="CH1416" i="1"/>
  <c r="CH1417" i="1"/>
  <c r="CH1418" i="1"/>
  <c r="CH1419" i="1"/>
  <c r="CH1420" i="1"/>
  <c r="CH1421" i="1"/>
  <c r="CH1422" i="1"/>
  <c r="CH1423" i="1"/>
  <c r="CH1424" i="1"/>
  <c r="CH1425" i="1"/>
  <c r="CH1426" i="1"/>
  <c r="CH1427" i="1"/>
  <c r="CH1428" i="1"/>
  <c r="CH1429" i="1"/>
  <c r="CH1430" i="1"/>
  <c r="CH1431" i="1"/>
  <c r="CH1432" i="1"/>
  <c r="CH1433" i="1"/>
  <c r="CH1434" i="1"/>
  <c r="CH1435" i="1"/>
  <c r="CH1436" i="1"/>
  <c r="CH1437" i="1"/>
  <c r="CH1438" i="1"/>
  <c r="CH1439" i="1"/>
  <c r="CH1440" i="1"/>
  <c r="CH1441" i="1"/>
  <c r="CH1442" i="1"/>
  <c r="CH1443" i="1"/>
  <c r="CH1444" i="1"/>
  <c r="CH1445" i="1"/>
  <c r="CH1446" i="1"/>
  <c r="CH1447" i="1"/>
  <c r="CH1448" i="1"/>
  <c r="CH1449" i="1"/>
  <c r="CH1450" i="1"/>
  <c r="CH1451" i="1"/>
  <c r="CH1452" i="1"/>
  <c r="CH1453" i="1"/>
  <c r="CH1454" i="1"/>
  <c r="CH1455" i="1"/>
  <c r="CH1456" i="1"/>
  <c r="CH1457" i="1"/>
  <c r="CH1458" i="1"/>
  <c r="CH1459" i="1"/>
  <c r="CH1460" i="1"/>
  <c r="CH1461" i="1"/>
  <c r="CH2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2" i="1"/>
  <c r="Y33" i="3"/>
  <c r="X33" i="3"/>
  <c r="Y32" i="3"/>
  <c r="X32" i="3"/>
  <c r="Y31" i="3"/>
  <c r="X31" i="3"/>
  <c r="Q33" i="3"/>
  <c r="P33" i="3"/>
  <c r="Q32" i="3"/>
  <c r="P32" i="3"/>
  <c r="Q31" i="3"/>
  <c r="P31" i="3"/>
  <c r="I31" i="3"/>
  <c r="H31" i="3"/>
  <c r="I30" i="3"/>
  <c r="H30" i="3"/>
  <c r="I29" i="3"/>
  <c r="H29" i="3"/>
  <c r="J32" i="9"/>
  <c r="I32" i="9"/>
  <c r="J31" i="9"/>
  <c r="J33" i="9" s="1"/>
  <c r="J34" i="9" s="1"/>
  <c r="J35" i="9" s="1"/>
  <c r="I31" i="9"/>
  <c r="I33" i="9" s="1"/>
  <c r="I34" i="9" s="1"/>
  <c r="I35" i="9" s="1"/>
  <c r="J30" i="9"/>
  <c r="I30" i="9"/>
  <c r="L13" i="6"/>
  <c r="L14" i="6" s="1"/>
  <c r="M12" i="6"/>
  <c r="M13" i="6" s="1"/>
  <c r="M14" i="6" s="1"/>
  <c r="L12" i="6"/>
  <c r="H21" i="6"/>
  <c r="H22" i="6" s="1"/>
  <c r="H20" i="6"/>
  <c r="I22" i="9"/>
  <c r="I23" i="9" s="1"/>
  <c r="N5" i="13"/>
  <c r="N4" i="13"/>
  <c r="N9" i="13" l="1"/>
  <c r="N8" i="13"/>
  <c r="Y34" i="3"/>
  <c r="Y35" i="3" s="1"/>
  <c r="Y36" i="3" s="1"/>
  <c r="Q34" i="3"/>
  <c r="Q35" i="3" s="1"/>
  <c r="Q36" i="3" s="1"/>
  <c r="I32" i="3"/>
  <c r="I33" i="3" s="1"/>
  <c r="I34" i="3" s="1"/>
  <c r="X34" i="3"/>
  <c r="X35" i="3" s="1"/>
  <c r="X36" i="3" s="1"/>
  <c r="H32" i="3"/>
  <c r="H33" i="3" s="1"/>
  <c r="H34" i="3" s="1"/>
  <c r="P34" i="3"/>
  <c r="P35" i="3" s="1"/>
  <c r="P36" i="3" s="1"/>
  <c r="H24" i="6"/>
  <c r="H23" i="6"/>
  <c r="H21" i="10"/>
  <c r="H22" i="10" s="1"/>
  <c r="H20" i="10"/>
  <c r="X23" i="3"/>
  <c r="X24" i="3" s="1"/>
  <c r="X22" i="3"/>
  <c r="P23" i="3"/>
  <c r="P24" i="3" s="1"/>
  <c r="P22" i="3"/>
  <c r="CF3" i="1"/>
  <c r="CF5" i="1"/>
  <c r="I21" i="9"/>
  <c r="I24" i="9" s="1"/>
  <c r="CD3" i="1"/>
  <c r="CD4" i="1"/>
  <c r="CF4" i="1" s="1"/>
  <c r="CD5" i="1"/>
  <c r="CD6" i="1"/>
  <c r="CF6" i="1" s="1"/>
  <c r="CD7" i="1"/>
  <c r="CF7" i="1" s="1"/>
  <c r="CD8" i="1"/>
  <c r="CF8" i="1" s="1"/>
  <c r="CD9" i="1"/>
  <c r="CF9" i="1" s="1"/>
  <c r="CD10" i="1"/>
  <c r="CF10" i="1" s="1"/>
  <c r="CD11" i="1"/>
  <c r="CF11" i="1" s="1"/>
  <c r="CD12" i="1"/>
  <c r="CF12" i="1" s="1"/>
  <c r="CD13" i="1"/>
  <c r="CF13" i="1" s="1"/>
  <c r="CD14" i="1"/>
  <c r="CF14" i="1" s="1"/>
  <c r="CD15" i="1"/>
  <c r="CF15" i="1" s="1"/>
  <c r="CD16" i="1"/>
  <c r="CF16" i="1" s="1"/>
  <c r="CD17" i="1"/>
  <c r="CF17" i="1" s="1"/>
  <c r="CD18" i="1"/>
  <c r="CF18" i="1" s="1"/>
  <c r="CD19" i="1"/>
  <c r="CF19" i="1" s="1"/>
  <c r="CD20" i="1"/>
  <c r="CF20" i="1" s="1"/>
  <c r="CD21" i="1"/>
  <c r="CF21" i="1" s="1"/>
  <c r="CD22" i="1"/>
  <c r="CF22" i="1" s="1"/>
  <c r="CD23" i="1"/>
  <c r="CF23" i="1" s="1"/>
  <c r="CD24" i="1"/>
  <c r="CF24" i="1" s="1"/>
  <c r="CD25" i="1"/>
  <c r="CF25" i="1" s="1"/>
  <c r="CD26" i="1"/>
  <c r="CF26" i="1" s="1"/>
  <c r="CD27" i="1"/>
  <c r="CF27" i="1" s="1"/>
  <c r="CD28" i="1"/>
  <c r="CF28" i="1" s="1"/>
  <c r="CD29" i="1"/>
  <c r="CF29" i="1" s="1"/>
  <c r="CD30" i="1"/>
  <c r="CF30" i="1" s="1"/>
  <c r="CD31" i="1"/>
  <c r="CF31" i="1" s="1"/>
  <c r="CD32" i="1"/>
  <c r="CF32" i="1" s="1"/>
  <c r="CD33" i="1"/>
  <c r="CF33" i="1" s="1"/>
  <c r="CD34" i="1"/>
  <c r="CF34" i="1" s="1"/>
  <c r="CD35" i="1"/>
  <c r="CF35" i="1" s="1"/>
  <c r="CD36" i="1"/>
  <c r="CF36" i="1" s="1"/>
  <c r="CD37" i="1"/>
  <c r="CF37" i="1" s="1"/>
  <c r="CD38" i="1"/>
  <c r="CF38" i="1" s="1"/>
  <c r="CD39" i="1"/>
  <c r="CF39" i="1" s="1"/>
  <c r="CD40" i="1"/>
  <c r="CF40" i="1" s="1"/>
  <c r="CD41" i="1"/>
  <c r="CF41" i="1" s="1"/>
  <c r="CD42" i="1"/>
  <c r="CF42" i="1" s="1"/>
  <c r="CD43" i="1"/>
  <c r="CF43" i="1" s="1"/>
  <c r="CD44" i="1"/>
  <c r="CF44" i="1" s="1"/>
  <c r="CD45" i="1"/>
  <c r="CF45" i="1" s="1"/>
  <c r="CD46" i="1"/>
  <c r="CF46" i="1" s="1"/>
  <c r="CD47" i="1"/>
  <c r="CF47" i="1" s="1"/>
  <c r="CD48" i="1"/>
  <c r="CF48" i="1" s="1"/>
  <c r="CD49" i="1"/>
  <c r="CF49" i="1" s="1"/>
  <c r="CD50" i="1"/>
  <c r="CF50" i="1" s="1"/>
  <c r="CD51" i="1"/>
  <c r="CF51" i="1" s="1"/>
  <c r="CD52" i="1"/>
  <c r="CF52" i="1" s="1"/>
  <c r="CD53" i="1"/>
  <c r="CF53" i="1" s="1"/>
  <c r="CD54" i="1"/>
  <c r="CF54" i="1" s="1"/>
  <c r="CD55" i="1"/>
  <c r="CF55" i="1" s="1"/>
  <c r="CD56" i="1"/>
  <c r="CF56" i="1" s="1"/>
  <c r="CD57" i="1"/>
  <c r="CF57" i="1" s="1"/>
  <c r="CD58" i="1"/>
  <c r="CF58" i="1" s="1"/>
  <c r="CD59" i="1"/>
  <c r="CF59" i="1" s="1"/>
  <c r="CD60" i="1"/>
  <c r="CF60" i="1" s="1"/>
  <c r="CD61" i="1"/>
  <c r="CF61" i="1" s="1"/>
  <c r="CD62" i="1"/>
  <c r="CF62" i="1" s="1"/>
  <c r="CD63" i="1"/>
  <c r="CF63" i="1" s="1"/>
  <c r="CD64" i="1"/>
  <c r="CF64" i="1" s="1"/>
  <c r="CD65" i="1"/>
  <c r="CF65" i="1" s="1"/>
  <c r="CD66" i="1"/>
  <c r="CF66" i="1" s="1"/>
  <c r="CD67" i="1"/>
  <c r="CF67" i="1" s="1"/>
  <c r="CD68" i="1"/>
  <c r="CF68" i="1" s="1"/>
  <c r="CD69" i="1"/>
  <c r="CF69" i="1" s="1"/>
  <c r="CD70" i="1"/>
  <c r="CF70" i="1" s="1"/>
  <c r="CD71" i="1"/>
  <c r="CF71" i="1" s="1"/>
  <c r="CD72" i="1"/>
  <c r="CF72" i="1" s="1"/>
  <c r="CD73" i="1"/>
  <c r="CF73" i="1" s="1"/>
  <c r="CD74" i="1"/>
  <c r="CF74" i="1" s="1"/>
  <c r="CD75" i="1"/>
  <c r="CF75" i="1" s="1"/>
  <c r="CD76" i="1"/>
  <c r="CF76" i="1" s="1"/>
  <c r="CD77" i="1"/>
  <c r="CF77" i="1" s="1"/>
  <c r="CD78" i="1"/>
  <c r="CF78" i="1" s="1"/>
  <c r="CD79" i="1"/>
  <c r="CF79" i="1" s="1"/>
  <c r="CD80" i="1"/>
  <c r="CF80" i="1" s="1"/>
  <c r="CD81" i="1"/>
  <c r="CF81" i="1" s="1"/>
  <c r="CD82" i="1"/>
  <c r="CF82" i="1" s="1"/>
  <c r="CD83" i="1"/>
  <c r="CF83" i="1" s="1"/>
  <c r="CD84" i="1"/>
  <c r="CF84" i="1" s="1"/>
  <c r="CD85" i="1"/>
  <c r="CF85" i="1" s="1"/>
  <c r="CD86" i="1"/>
  <c r="CF86" i="1" s="1"/>
  <c r="CD87" i="1"/>
  <c r="CF87" i="1" s="1"/>
  <c r="CD88" i="1"/>
  <c r="CF88" i="1" s="1"/>
  <c r="CD89" i="1"/>
  <c r="CF89" i="1" s="1"/>
  <c r="CD90" i="1"/>
  <c r="CF90" i="1" s="1"/>
  <c r="CD91" i="1"/>
  <c r="CF91" i="1" s="1"/>
  <c r="CD92" i="1"/>
  <c r="CF92" i="1" s="1"/>
  <c r="CD93" i="1"/>
  <c r="CF93" i="1" s="1"/>
  <c r="CD94" i="1"/>
  <c r="CF94" i="1" s="1"/>
  <c r="CD95" i="1"/>
  <c r="CF95" i="1" s="1"/>
  <c r="CD96" i="1"/>
  <c r="CF96" i="1" s="1"/>
  <c r="CD97" i="1"/>
  <c r="CF97" i="1" s="1"/>
  <c r="CD98" i="1"/>
  <c r="CF98" i="1" s="1"/>
  <c r="CD99" i="1"/>
  <c r="CF99" i="1" s="1"/>
  <c r="CD100" i="1"/>
  <c r="CF100" i="1" s="1"/>
  <c r="CD101" i="1"/>
  <c r="CF101" i="1" s="1"/>
  <c r="CD102" i="1"/>
  <c r="CF102" i="1" s="1"/>
  <c r="CD103" i="1"/>
  <c r="CF103" i="1" s="1"/>
  <c r="CD104" i="1"/>
  <c r="CF104" i="1" s="1"/>
  <c r="CD105" i="1"/>
  <c r="CF105" i="1" s="1"/>
  <c r="CD106" i="1"/>
  <c r="CF106" i="1" s="1"/>
  <c r="CD107" i="1"/>
  <c r="CF107" i="1" s="1"/>
  <c r="CD108" i="1"/>
  <c r="CF108" i="1" s="1"/>
  <c r="CD109" i="1"/>
  <c r="CF109" i="1" s="1"/>
  <c r="CD110" i="1"/>
  <c r="CF110" i="1" s="1"/>
  <c r="CD111" i="1"/>
  <c r="CF111" i="1" s="1"/>
  <c r="CD112" i="1"/>
  <c r="CF112" i="1" s="1"/>
  <c r="CD113" i="1"/>
  <c r="CF113" i="1" s="1"/>
  <c r="CD114" i="1"/>
  <c r="CF114" i="1" s="1"/>
  <c r="CD115" i="1"/>
  <c r="CF115" i="1" s="1"/>
  <c r="CD116" i="1"/>
  <c r="CF116" i="1" s="1"/>
  <c r="CD117" i="1"/>
  <c r="CF117" i="1" s="1"/>
  <c r="CD118" i="1"/>
  <c r="CF118" i="1" s="1"/>
  <c r="CD119" i="1"/>
  <c r="CF119" i="1" s="1"/>
  <c r="CD120" i="1"/>
  <c r="CF120" i="1" s="1"/>
  <c r="CD121" i="1"/>
  <c r="CF121" i="1" s="1"/>
  <c r="CD122" i="1"/>
  <c r="CF122" i="1" s="1"/>
  <c r="CD123" i="1"/>
  <c r="CF123" i="1" s="1"/>
  <c r="CD124" i="1"/>
  <c r="CF124" i="1" s="1"/>
  <c r="CD125" i="1"/>
  <c r="CF125" i="1" s="1"/>
  <c r="CD126" i="1"/>
  <c r="CF126" i="1" s="1"/>
  <c r="CD127" i="1"/>
  <c r="CF127" i="1" s="1"/>
  <c r="CD128" i="1"/>
  <c r="CF128" i="1" s="1"/>
  <c r="CD129" i="1"/>
  <c r="CF129" i="1" s="1"/>
  <c r="CD130" i="1"/>
  <c r="CF130" i="1" s="1"/>
  <c r="CD131" i="1"/>
  <c r="CF131" i="1" s="1"/>
  <c r="CD132" i="1"/>
  <c r="CF132" i="1" s="1"/>
  <c r="CD133" i="1"/>
  <c r="CF133" i="1" s="1"/>
  <c r="CD134" i="1"/>
  <c r="CF134" i="1" s="1"/>
  <c r="CD135" i="1"/>
  <c r="CF135" i="1" s="1"/>
  <c r="CD136" i="1"/>
  <c r="CF136" i="1" s="1"/>
  <c r="CD137" i="1"/>
  <c r="CF137" i="1" s="1"/>
  <c r="CD138" i="1"/>
  <c r="CF138" i="1" s="1"/>
  <c r="CD139" i="1"/>
  <c r="CF139" i="1" s="1"/>
  <c r="CD140" i="1"/>
  <c r="CF140" i="1" s="1"/>
  <c r="CD141" i="1"/>
  <c r="CF141" i="1" s="1"/>
  <c r="CD142" i="1"/>
  <c r="CF142" i="1" s="1"/>
  <c r="CD143" i="1"/>
  <c r="CF143" i="1" s="1"/>
  <c r="CD144" i="1"/>
  <c r="CF144" i="1" s="1"/>
  <c r="CD145" i="1"/>
  <c r="CF145" i="1" s="1"/>
  <c r="CD146" i="1"/>
  <c r="CF146" i="1" s="1"/>
  <c r="CD147" i="1"/>
  <c r="CF147" i="1" s="1"/>
  <c r="CD148" i="1"/>
  <c r="CF148" i="1" s="1"/>
  <c r="CD149" i="1"/>
  <c r="CF149" i="1" s="1"/>
  <c r="CD150" i="1"/>
  <c r="CF150" i="1" s="1"/>
  <c r="CD151" i="1"/>
  <c r="CF151" i="1" s="1"/>
  <c r="CD152" i="1"/>
  <c r="CF152" i="1" s="1"/>
  <c r="CD153" i="1"/>
  <c r="CF153" i="1" s="1"/>
  <c r="CD154" i="1"/>
  <c r="CF154" i="1" s="1"/>
  <c r="CD155" i="1"/>
  <c r="CF155" i="1" s="1"/>
  <c r="CD156" i="1"/>
  <c r="CF156" i="1" s="1"/>
  <c r="CD157" i="1"/>
  <c r="CF157" i="1" s="1"/>
  <c r="CD158" i="1"/>
  <c r="CF158" i="1" s="1"/>
  <c r="CD159" i="1"/>
  <c r="CF159" i="1" s="1"/>
  <c r="CD160" i="1"/>
  <c r="CF160" i="1" s="1"/>
  <c r="CD161" i="1"/>
  <c r="CF161" i="1" s="1"/>
  <c r="CD162" i="1"/>
  <c r="CF162" i="1" s="1"/>
  <c r="CD163" i="1"/>
  <c r="CF163" i="1" s="1"/>
  <c r="CD164" i="1"/>
  <c r="CF164" i="1" s="1"/>
  <c r="CD165" i="1"/>
  <c r="CF165" i="1" s="1"/>
  <c r="CD166" i="1"/>
  <c r="CF166" i="1" s="1"/>
  <c r="CD167" i="1"/>
  <c r="CF167" i="1" s="1"/>
  <c r="CD168" i="1"/>
  <c r="CF168" i="1" s="1"/>
  <c r="CD169" i="1"/>
  <c r="CF169" i="1" s="1"/>
  <c r="CD170" i="1"/>
  <c r="CF170" i="1" s="1"/>
  <c r="CD171" i="1"/>
  <c r="CF171" i="1" s="1"/>
  <c r="CD172" i="1"/>
  <c r="CF172" i="1" s="1"/>
  <c r="CD173" i="1"/>
  <c r="CF173" i="1" s="1"/>
  <c r="CD174" i="1"/>
  <c r="CF174" i="1" s="1"/>
  <c r="CD175" i="1"/>
  <c r="CF175" i="1" s="1"/>
  <c r="CD176" i="1"/>
  <c r="CF176" i="1" s="1"/>
  <c r="CD177" i="1"/>
  <c r="CF177" i="1" s="1"/>
  <c r="CD178" i="1"/>
  <c r="CF178" i="1" s="1"/>
  <c r="CD179" i="1"/>
  <c r="CF179" i="1" s="1"/>
  <c r="CD180" i="1"/>
  <c r="CF180" i="1" s="1"/>
  <c r="CD181" i="1"/>
  <c r="CF181" i="1" s="1"/>
  <c r="CD182" i="1"/>
  <c r="CF182" i="1" s="1"/>
  <c r="CD183" i="1"/>
  <c r="CF183" i="1" s="1"/>
  <c r="CD184" i="1"/>
  <c r="CF184" i="1" s="1"/>
  <c r="CD185" i="1"/>
  <c r="CF185" i="1" s="1"/>
  <c r="CD186" i="1"/>
  <c r="CF186" i="1" s="1"/>
  <c r="CD187" i="1"/>
  <c r="CF187" i="1" s="1"/>
  <c r="CD188" i="1"/>
  <c r="CF188" i="1" s="1"/>
  <c r="CD189" i="1"/>
  <c r="CF189" i="1" s="1"/>
  <c r="CD190" i="1"/>
  <c r="CF190" i="1" s="1"/>
  <c r="CD191" i="1"/>
  <c r="CF191" i="1" s="1"/>
  <c r="CD192" i="1"/>
  <c r="CF192" i="1" s="1"/>
  <c r="CD193" i="1"/>
  <c r="CF193" i="1" s="1"/>
  <c r="CD194" i="1"/>
  <c r="CF194" i="1" s="1"/>
  <c r="CD195" i="1"/>
  <c r="CF195" i="1" s="1"/>
  <c r="CD196" i="1"/>
  <c r="CF196" i="1" s="1"/>
  <c r="CD197" i="1"/>
  <c r="CF197" i="1" s="1"/>
  <c r="CD198" i="1"/>
  <c r="CF198" i="1" s="1"/>
  <c r="CD199" i="1"/>
  <c r="CF199" i="1" s="1"/>
  <c r="CD200" i="1"/>
  <c r="CF200" i="1" s="1"/>
  <c r="CD201" i="1"/>
  <c r="CF201" i="1" s="1"/>
  <c r="CD202" i="1"/>
  <c r="CF202" i="1" s="1"/>
  <c r="CD203" i="1"/>
  <c r="CF203" i="1" s="1"/>
  <c r="CD204" i="1"/>
  <c r="CF204" i="1" s="1"/>
  <c r="CD205" i="1"/>
  <c r="CF205" i="1" s="1"/>
  <c r="CD206" i="1"/>
  <c r="CF206" i="1" s="1"/>
  <c r="CD207" i="1"/>
  <c r="CF207" i="1" s="1"/>
  <c r="CD208" i="1"/>
  <c r="CF208" i="1" s="1"/>
  <c r="CD209" i="1"/>
  <c r="CF209" i="1" s="1"/>
  <c r="CD210" i="1"/>
  <c r="CF210" i="1" s="1"/>
  <c r="CD211" i="1"/>
  <c r="CF211" i="1" s="1"/>
  <c r="CD212" i="1"/>
  <c r="CF212" i="1" s="1"/>
  <c r="CD213" i="1"/>
  <c r="CF213" i="1" s="1"/>
  <c r="CD214" i="1"/>
  <c r="CF214" i="1" s="1"/>
  <c r="CD215" i="1"/>
  <c r="CF215" i="1" s="1"/>
  <c r="CD216" i="1"/>
  <c r="CF216" i="1" s="1"/>
  <c r="CD217" i="1"/>
  <c r="CF217" i="1" s="1"/>
  <c r="CD218" i="1"/>
  <c r="CF218" i="1" s="1"/>
  <c r="CD219" i="1"/>
  <c r="CF219" i="1" s="1"/>
  <c r="CD220" i="1"/>
  <c r="CF220" i="1" s="1"/>
  <c r="CD221" i="1"/>
  <c r="CF221" i="1" s="1"/>
  <c r="CD222" i="1"/>
  <c r="CF222" i="1" s="1"/>
  <c r="CD223" i="1"/>
  <c r="CF223" i="1" s="1"/>
  <c r="CD224" i="1"/>
  <c r="CF224" i="1" s="1"/>
  <c r="CD225" i="1"/>
  <c r="CF225" i="1" s="1"/>
  <c r="CD226" i="1"/>
  <c r="CF226" i="1" s="1"/>
  <c r="CD227" i="1"/>
  <c r="CF227" i="1" s="1"/>
  <c r="CD228" i="1"/>
  <c r="CF228" i="1" s="1"/>
  <c r="CD229" i="1"/>
  <c r="CF229" i="1" s="1"/>
  <c r="CD230" i="1"/>
  <c r="CF230" i="1" s="1"/>
  <c r="CD231" i="1"/>
  <c r="CF231" i="1" s="1"/>
  <c r="CD232" i="1"/>
  <c r="CF232" i="1" s="1"/>
  <c r="CD233" i="1"/>
  <c r="CF233" i="1" s="1"/>
  <c r="CD234" i="1"/>
  <c r="CF234" i="1" s="1"/>
  <c r="CD235" i="1"/>
  <c r="CF235" i="1" s="1"/>
  <c r="CD236" i="1"/>
  <c r="CF236" i="1" s="1"/>
  <c r="CD237" i="1"/>
  <c r="CF237" i="1" s="1"/>
  <c r="CD238" i="1"/>
  <c r="CF238" i="1" s="1"/>
  <c r="CD239" i="1"/>
  <c r="CF239" i="1" s="1"/>
  <c r="CD240" i="1"/>
  <c r="CF240" i="1" s="1"/>
  <c r="CD241" i="1"/>
  <c r="CF241" i="1" s="1"/>
  <c r="CD242" i="1"/>
  <c r="CF242" i="1" s="1"/>
  <c r="CD243" i="1"/>
  <c r="CF243" i="1" s="1"/>
  <c r="CD244" i="1"/>
  <c r="CF244" i="1" s="1"/>
  <c r="CD245" i="1"/>
  <c r="CF245" i="1" s="1"/>
  <c r="CD246" i="1"/>
  <c r="CF246" i="1" s="1"/>
  <c r="CD247" i="1"/>
  <c r="CF247" i="1" s="1"/>
  <c r="CD248" i="1"/>
  <c r="CF248" i="1" s="1"/>
  <c r="CD249" i="1"/>
  <c r="CF249" i="1" s="1"/>
  <c r="CD250" i="1"/>
  <c r="CF250" i="1" s="1"/>
  <c r="CD251" i="1"/>
  <c r="CF251" i="1" s="1"/>
  <c r="CD252" i="1"/>
  <c r="CF252" i="1" s="1"/>
  <c r="CD253" i="1"/>
  <c r="CF253" i="1" s="1"/>
  <c r="CD254" i="1"/>
  <c r="CF254" i="1" s="1"/>
  <c r="CD255" i="1"/>
  <c r="CF255" i="1" s="1"/>
  <c r="CD256" i="1"/>
  <c r="CF256" i="1" s="1"/>
  <c r="CD257" i="1"/>
  <c r="CF257" i="1" s="1"/>
  <c r="CD258" i="1"/>
  <c r="CF258" i="1" s="1"/>
  <c r="CD259" i="1"/>
  <c r="CF259" i="1" s="1"/>
  <c r="CD260" i="1"/>
  <c r="CF260" i="1" s="1"/>
  <c r="CD261" i="1"/>
  <c r="CF261" i="1" s="1"/>
  <c r="CD262" i="1"/>
  <c r="CF262" i="1" s="1"/>
  <c r="CD263" i="1"/>
  <c r="CF263" i="1" s="1"/>
  <c r="CD264" i="1"/>
  <c r="CF264" i="1" s="1"/>
  <c r="CD265" i="1"/>
  <c r="CF265" i="1" s="1"/>
  <c r="CD266" i="1"/>
  <c r="CF266" i="1" s="1"/>
  <c r="CD267" i="1"/>
  <c r="CF267" i="1" s="1"/>
  <c r="CD268" i="1"/>
  <c r="CF268" i="1" s="1"/>
  <c r="CD269" i="1"/>
  <c r="CF269" i="1" s="1"/>
  <c r="CD270" i="1"/>
  <c r="CF270" i="1" s="1"/>
  <c r="CD271" i="1"/>
  <c r="CF271" i="1" s="1"/>
  <c r="CD272" i="1"/>
  <c r="CF272" i="1" s="1"/>
  <c r="CD273" i="1"/>
  <c r="CF273" i="1" s="1"/>
  <c r="CD274" i="1"/>
  <c r="CF274" i="1" s="1"/>
  <c r="CD275" i="1"/>
  <c r="CF275" i="1" s="1"/>
  <c r="CD276" i="1"/>
  <c r="CF276" i="1" s="1"/>
  <c r="CD277" i="1"/>
  <c r="CF277" i="1" s="1"/>
  <c r="CD278" i="1"/>
  <c r="CF278" i="1" s="1"/>
  <c r="CD279" i="1"/>
  <c r="CF279" i="1" s="1"/>
  <c r="CD280" i="1"/>
  <c r="CF280" i="1" s="1"/>
  <c r="CD281" i="1"/>
  <c r="CF281" i="1" s="1"/>
  <c r="CD282" i="1"/>
  <c r="CF282" i="1" s="1"/>
  <c r="CD283" i="1"/>
  <c r="CF283" i="1" s="1"/>
  <c r="CD284" i="1"/>
  <c r="CF284" i="1" s="1"/>
  <c r="CD285" i="1"/>
  <c r="CF285" i="1" s="1"/>
  <c r="CD286" i="1"/>
  <c r="CF286" i="1" s="1"/>
  <c r="CD287" i="1"/>
  <c r="CF287" i="1" s="1"/>
  <c r="CD288" i="1"/>
  <c r="CF288" i="1" s="1"/>
  <c r="CD289" i="1"/>
  <c r="CF289" i="1" s="1"/>
  <c r="CD290" i="1"/>
  <c r="CF290" i="1" s="1"/>
  <c r="CD291" i="1"/>
  <c r="CF291" i="1" s="1"/>
  <c r="CD292" i="1"/>
  <c r="CF292" i="1" s="1"/>
  <c r="CD293" i="1"/>
  <c r="CF293" i="1" s="1"/>
  <c r="CD294" i="1"/>
  <c r="CF294" i="1" s="1"/>
  <c r="CD295" i="1"/>
  <c r="CF295" i="1" s="1"/>
  <c r="CD296" i="1"/>
  <c r="CF296" i="1" s="1"/>
  <c r="CD297" i="1"/>
  <c r="CF297" i="1" s="1"/>
  <c r="CD298" i="1"/>
  <c r="CF298" i="1" s="1"/>
  <c r="CD299" i="1"/>
  <c r="CF299" i="1" s="1"/>
  <c r="CD300" i="1"/>
  <c r="CF300" i="1" s="1"/>
  <c r="CD301" i="1"/>
  <c r="CF301" i="1" s="1"/>
  <c r="CD302" i="1"/>
  <c r="CF302" i="1" s="1"/>
  <c r="CD303" i="1"/>
  <c r="CF303" i="1" s="1"/>
  <c r="CD304" i="1"/>
  <c r="CF304" i="1" s="1"/>
  <c r="CD305" i="1"/>
  <c r="CF305" i="1" s="1"/>
  <c r="CD306" i="1"/>
  <c r="CF306" i="1" s="1"/>
  <c r="CD307" i="1"/>
  <c r="CF307" i="1" s="1"/>
  <c r="CD308" i="1"/>
  <c r="CF308" i="1" s="1"/>
  <c r="CD309" i="1"/>
  <c r="CF309" i="1" s="1"/>
  <c r="CD310" i="1"/>
  <c r="CF310" i="1" s="1"/>
  <c r="CD311" i="1"/>
  <c r="CF311" i="1" s="1"/>
  <c r="CD312" i="1"/>
  <c r="CF312" i="1" s="1"/>
  <c r="CD313" i="1"/>
  <c r="CF313" i="1" s="1"/>
  <c r="CD314" i="1"/>
  <c r="CF314" i="1" s="1"/>
  <c r="CD315" i="1"/>
  <c r="CF315" i="1" s="1"/>
  <c r="CD316" i="1"/>
  <c r="CF316" i="1" s="1"/>
  <c r="CD317" i="1"/>
  <c r="CF317" i="1" s="1"/>
  <c r="CD318" i="1"/>
  <c r="CF318" i="1" s="1"/>
  <c r="CD319" i="1"/>
  <c r="CF319" i="1" s="1"/>
  <c r="CD320" i="1"/>
  <c r="CF320" i="1" s="1"/>
  <c r="CD321" i="1"/>
  <c r="CF321" i="1" s="1"/>
  <c r="CD322" i="1"/>
  <c r="CF322" i="1" s="1"/>
  <c r="CD323" i="1"/>
  <c r="CF323" i="1" s="1"/>
  <c r="CD324" i="1"/>
  <c r="CF324" i="1" s="1"/>
  <c r="CD325" i="1"/>
  <c r="CF325" i="1" s="1"/>
  <c r="CD326" i="1"/>
  <c r="CF326" i="1" s="1"/>
  <c r="CD327" i="1"/>
  <c r="CF327" i="1" s="1"/>
  <c r="CD328" i="1"/>
  <c r="CF328" i="1" s="1"/>
  <c r="CD329" i="1"/>
  <c r="CF329" i="1" s="1"/>
  <c r="CD330" i="1"/>
  <c r="CF330" i="1" s="1"/>
  <c r="CD331" i="1"/>
  <c r="CF331" i="1" s="1"/>
  <c r="CD332" i="1"/>
  <c r="CF332" i="1" s="1"/>
  <c r="CD333" i="1"/>
  <c r="CF333" i="1" s="1"/>
  <c r="CD334" i="1"/>
  <c r="CF334" i="1" s="1"/>
  <c r="CD335" i="1"/>
  <c r="CF335" i="1" s="1"/>
  <c r="CD336" i="1"/>
  <c r="CF336" i="1" s="1"/>
  <c r="CD337" i="1"/>
  <c r="CF337" i="1" s="1"/>
  <c r="CD338" i="1"/>
  <c r="CF338" i="1" s="1"/>
  <c r="CD339" i="1"/>
  <c r="CF339" i="1" s="1"/>
  <c r="CD340" i="1"/>
  <c r="CF340" i="1" s="1"/>
  <c r="CD341" i="1"/>
  <c r="CF341" i="1" s="1"/>
  <c r="CD342" i="1"/>
  <c r="CF342" i="1" s="1"/>
  <c r="CD343" i="1"/>
  <c r="CF343" i="1" s="1"/>
  <c r="CD344" i="1"/>
  <c r="CF344" i="1" s="1"/>
  <c r="CD345" i="1"/>
  <c r="CF345" i="1" s="1"/>
  <c r="CD346" i="1"/>
  <c r="CF346" i="1" s="1"/>
  <c r="CD347" i="1"/>
  <c r="CF347" i="1" s="1"/>
  <c r="CD348" i="1"/>
  <c r="CF348" i="1" s="1"/>
  <c r="CD349" i="1"/>
  <c r="CF349" i="1" s="1"/>
  <c r="CD350" i="1"/>
  <c r="CF350" i="1" s="1"/>
  <c r="CD351" i="1"/>
  <c r="CF351" i="1" s="1"/>
  <c r="CD352" i="1"/>
  <c r="CF352" i="1" s="1"/>
  <c r="CD353" i="1"/>
  <c r="CF353" i="1" s="1"/>
  <c r="CD354" i="1"/>
  <c r="CF354" i="1" s="1"/>
  <c r="CD355" i="1"/>
  <c r="CF355" i="1" s="1"/>
  <c r="CD356" i="1"/>
  <c r="CF356" i="1" s="1"/>
  <c r="CD357" i="1"/>
  <c r="CF357" i="1" s="1"/>
  <c r="CD358" i="1"/>
  <c r="CF358" i="1" s="1"/>
  <c r="CD359" i="1"/>
  <c r="CF359" i="1" s="1"/>
  <c r="CD360" i="1"/>
  <c r="CF360" i="1" s="1"/>
  <c r="CD361" i="1"/>
  <c r="CF361" i="1" s="1"/>
  <c r="CD362" i="1"/>
  <c r="CF362" i="1" s="1"/>
  <c r="CD363" i="1"/>
  <c r="CF363" i="1" s="1"/>
  <c r="CD364" i="1"/>
  <c r="CF364" i="1" s="1"/>
  <c r="CD365" i="1"/>
  <c r="CF365" i="1" s="1"/>
  <c r="CD366" i="1"/>
  <c r="CF366" i="1" s="1"/>
  <c r="CD367" i="1"/>
  <c r="CF367" i="1" s="1"/>
  <c r="CD368" i="1"/>
  <c r="CF368" i="1" s="1"/>
  <c r="CD369" i="1"/>
  <c r="CF369" i="1" s="1"/>
  <c r="CD370" i="1"/>
  <c r="CF370" i="1" s="1"/>
  <c r="CD371" i="1"/>
  <c r="CF371" i="1" s="1"/>
  <c r="CD372" i="1"/>
  <c r="CF372" i="1" s="1"/>
  <c r="CD373" i="1"/>
  <c r="CF373" i="1" s="1"/>
  <c r="CD374" i="1"/>
  <c r="CF374" i="1" s="1"/>
  <c r="CD375" i="1"/>
  <c r="CF375" i="1" s="1"/>
  <c r="CD376" i="1"/>
  <c r="CF376" i="1" s="1"/>
  <c r="CD377" i="1"/>
  <c r="CF377" i="1" s="1"/>
  <c r="CD378" i="1"/>
  <c r="CF378" i="1" s="1"/>
  <c r="CD379" i="1"/>
  <c r="CF379" i="1" s="1"/>
  <c r="CD380" i="1"/>
  <c r="CF380" i="1" s="1"/>
  <c r="CD381" i="1"/>
  <c r="CF381" i="1" s="1"/>
  <c r="CD382" i="1"/>
  <c r="CF382" i="1" s="1"/>
  <c r="CD383" i="1"/>
  <c r="CF383" i="1" s="1"/>
  <c r="CD384" i="1"/>
  <c r="CF384" i="1" s="1"/>
  <c r="CD385" i="1"/>
  <c r="CF385" i="1" s="1"/>
  <c r="CD386" i="1"/>
  <c r="CF386" i="1" s="1"/>
  <c r="CD387" i="1"/>
  <c r="CF387" i="1" s="1"/>
  <c r="CD388" i="1"/>
  <c r="CF388" i="1" s="1"/>
  <c r="CD389" i="1"/>
  <c r="CF389" i="1" s="1"/>
  <c r="CD390" i="1"/>
  <c r="CF390" i="1" s="1"/>
  <c r="CD391" i="1"/>
  <c r="CF391" i="1" s="1"/>
  <c r="CD392" i="1"/>
  <c r="CF392" i="1" s="1"/>
  <c r="CD393" i="1"/>
  <c r="CF393" i="1" s="1"/>
  <c r="CD394" i="1"/>
  <c r="CF394" i="1" s="1"/>
  <c r="CD395" i="1"/>
  <c r="CF395" i="1" s="1"/>
  <c r="CD396" i="1"/>
  <c r="CF396" i="1" s="1"/>
  <c r="CD397" i="1"/>
  <c r="CF397" i="1" s="1"/>
  <c r="CD398" i="1"/>
  <c r="CF398" i="1" s="1"/>
  <c r="CD399" i="1"/>
  <c r="CF399" i="1" s="1"/>
  <c r="CD400" i="1"/>
  <c r="CF400" i="1" s="1"/>
  <c r="CD401" i="1"/>
  <c r="CF401" i="1" s="1"/>
  <c r="CD402" i="1"/>
  <c r="CF402" i="1" s="1"/>
  <c r="CD403" i="1"/>
  <c r="CF403" i="1" s="1"/>
  <c r="CD404" i="1"/>
  <c r="CF404" i="1" s="1"/>
  <c r="CD405" i="1"/>
  <c r="CF405" i="1" s="1"/>
  <c r="CD406" i="1"/>
  <c r="CF406" i="1" s="1"/>
  <c r="CD407" i="1"/>
  <c r="CF407" i="1" s="1"/>
  <c r="CD408" i="1"/>
  <c r="CF408" i="1" s="1"/>
  <c r="CD409" i="1"/>
  <c r="CF409" i="1" s="1"/>
  <c r="CD410" i="1"/>
  <c r="CF410" i="1" s="1"/>
  <c r="CD411" i="1"/>
  <c r="CF411" i="1" s="1"/>
  <c r="CD412" i="1"/>
  <c r="CF412" i="1" s="1"/>
  <c r="CD413" i="1"/>
  <c r="CF413" i="1" s="1"/>
  <c r="CD414" i="1"/>
  <c r="CF414" i="1" s="1"/>
  <c r="CD415" i="1"/>
  <c r="CF415" i="1" s="1"/>
  <c r="CD416" i="1"/>
  <c r="CF416" i="1" s="1"/>
  <c r="CD417" i="1"/>
  <c r="CF417" i="1" s="1"/>
  <c r="CD418" i="1"/>
  <c r="CF418" i="1" s="1"/>
  <c r="CD419" i="1"/>
  <c r="CF419" i="1" s="1"/>
  <c r="CD420" i="1"/>
  <c r="CF420" i="1" s="1"/>
  <c r="CD421" i="1"/>
  <c r="CF421" i="1" s="1"/>
  <c r="CD422" i="1"/>
  <c r="CF422" i="1" s="1"/>
  <c r="CD423" i="1"/>
  <c r="CF423" i="1" s="1"/>
  <c r="CD424" i="1"/>
  <c r="CF424" i="1" s="1"/>
  <c r="CD425" i="1"/>
  <c r="CF425" i="1" s="1"/>
  <c r="CD426" i="1"/>
  <c r="CF426" i="1" s="1"/>
  <c r="CD427" i="1"/>
  <c r="CF427" i="1" s="1"/>
  <c r="CD428" i="1"/>
  <c r="CF428" i="1" s="1"/>
  <c r="CD429" i="1"/>
  <c r="CF429" i="1" s="1"/>
  <c r="CD430" i="1"/>
  <c r="CF430" i="1" s="1"/>
  <c r="CD431" i="1"/>
  <c r="CF431" i="1" s="1"/>
  <c r="CD432" i="1"/>
  <c r="CF432" i="1" s="1"/>
  <c r="CD433" i="1"/>
  <c r="CF433" i="1" s="1"/>
  <c r="CD434" i="1"/>
  <c r="CF434" i="1" s="1"/>
  <c r="CD435" i="1"/>
  <c r="CF435" i="1" s="1"/>
  <c r="CD436" i="1"/>
  <c r="CF436" i="1" s="1"/>
  <c r="CD437" i="1"/>
  <c r="CF437" i="1" s="1"/>
  <c r="CD438" i="1"/>
  <c r="CF438" i="1" s="1"/>
  <c r="CD439" i="1"/>
  <c r="CF439" i="1" s="1"/>
  <c r="CD440" i="1"/>
  <c r="CF440" i="1" s="1"/>
  <c r="CD441" i="1"/>
  <c r="CF441" i="1" s="1"/>
  <c r="CD442" i="1"/>
  <c r="CF442" i="1" s="1"/>
  <c r="CD443" i="1"/>
  <c r="CF443" i="1" s="1"/>
  <c r="CD444" i="1"/>
  <c r="CF444" i="1" s="1"/>
  <c r="CD445" i="1"/>
  <c r="CF445" i="1" s="1"/>
  <c r="CD446" i="1"/>
  <c r="CF446" i="1" s="1"/>
  <c r="CD447" i="1"/>
  <c r="CF447" i="1" s="1"/>
  <c r="CD448" i="1"/>
  <c r="CF448" i="1" s="1"/>
  <c r="CD449" i="1"/>
  <c r="CF449" i="1" s="1"/>
  <c r="CD450" i="1"/>
  <c r="CF450" i="1" s="1"/>
  <c r="CD451" i="1"/>
  <c r="CF451" i="1" s="1"/>
  <c r="CD452" i="1"/>
  <c r="CF452" i="1" s="1"/>
  <c r="CD453" i="1"/>
  <c r="CF453" i="1" s="1"/>
  <c r="CD454" i="1"/>
  <c r="CF454" i="1" s="1"/>
  <c r="CD455" i="1"/>
  <c r="CF455" i="1" s="1"/>
  <c r="CD456" i="1"/>
  <c r="CF456" i="1" s="1"/>
  <c r="CD457" i="1"/>
  <c r="CF457" i="1" s="1"/>
  <c r="CD458" i="1"/>
  <c r="CF458" i="1" s="1"/>
  <c r="CD459" i="1"/>
  <c r="CF459" i="1" s="1"/>
  <c r="CD460" i="1"/>
  <c r="CF460" i="1" s="1"/>
  <c r="CD461" i="1"/>
  <c r="CF461" i="1" s="1"/>
  <c r="CD462" i="1"/>
  <c r="CF462" i="1" s="1"/>
  <c r="CD463" i="1"/>
  <c r="CF463" i="1" s="1"/>
  <c r="CD464" i="1"/>
  <c r="CF464" i="1" s="1"/>
  <c r="CD465" i="1"/>
  <c r="CF465" i="1" s="1"/>
  <c r="CD466" i="1"/>
  <c r="CF466" i="1" s="1"/>
  <c r="CD467" i="1"/>
  <c r="CF467" i="1" s="1"/>
  <c r="CD468" i="1"/>
  <c r="CF468" i="1" s="1"/>
  <c r="CD469" i="1"/>
  <c r="CF469" i="1" s="1"/>
  <c r="CD470" i="1"/>
  <c r="CF470" i="1" s="1"/>
  <c r="CD471" i="1"/>
  <c r="CF471" i="1" s="1"/>
  <c r="CD472" i="1"/>
  <c r="CF472" i="1" s="1"/>
  <c r="CD473" i="1"/>
  <c r="CF473" i="1" s="1"/>
  <c r="CD474" i="1"/>
  <c r="CF474" i="1" s="1"/>
  <c r="CD475" i="1"/>
  <c r="CF475" i="1" s="1"/>
  <c r="CD476" i="1"/>
  <c r="CF476" i="1" s="1"/>
  <c r="CD477" i="1"/>
  <c r="CF477" i="1" s="1"/>
  <c r="CD478" i="1"/>
  <c r="CF478" i="1" s="1"/>
  <c r="CD479" i="1"/>
  <c r="CF479" i="1" s="1"/>
  <c r="CD480" i="1"/>
  <c r="CF480" i="1" s="1"/>
  <c r="CD481" i="1"/>
  <c r="CF481" i="1" s="1"/>
  <c r="CD482" i="1"/>
  <c r="CF482" i="1" s="1"/>
  <c r="CD483" i="1"/>
  <c r="CF483" i="1" s="1"/>
  <c r="CD484" i="1"/>
  <c r="CF484" i="1" s="1"/>
  <c r="CD485" i="1"/>
  <c r="CF485" i="1" s="1"/>
  <c r="CD486" i="1"/>
  <c r="CF486" i="1" s="1"/>
  <c r="CD487" i="1"/>
  <c r="CF487" i="1" s="1"/>
  <c r="CD488" i="1"/>
  <c r="CF488" i="1" s="1"/>
  <c r="CD489" i="1"/>
  <c r="CF489" i="1" s="1"/>
  <c r="CD490" i="1"/>
  <c r="CF490" i="1" s="1"/>
  <c r="CD491" i="1"/>
  <c r="CF491" i="1" s="1"/>
  <c r="CD492" i="1"/>
  <c r="CF492" i="1" s="1"/>
  <c r="CD493" i="1"/>
  <c r="CF493" i="1" s="1"/>
  <c r="CD494" i="1"/>
  <c r="CF494" i="1" s="1"/>
  <c r="CD495" i="1"/>
  <c r="CF495" i="1" s="1"/>
  <c r="CD496" i="1"/>
  <c r="CF496" i="1" s="1"/>
  <c r="CD497" i="1"/>
  <c r="CF497" i="1" s="1"/>
  <c r="CD498" i="1"/>
  <c r="CF498" i="1" s="1"/>
  <c r="CD499" i="1"/>
  <c r="CF499" i="1" s="1"/>
  <c r="CD500" i="1"/>
  <c r="CF500" i="1" s="1"/>
  <c r="CD501" i="1"/>
  <c r="CF501" i="1" s="1"/>
  <c r="CD502" i="1"/>
  <c r="CF502" i="1" s="1"/>
  <c r="CD503" i="1"/>
  <c r="CF503" i="1" s="1"/>
  <c r="CD504" i="1"/>
  <c r="CF504" i="1" s="1"/>
  <c r="CD505" i="1"/>
  <c r="CF505" i="1" s="1"/>
  <c r="CD506" i="1"/>
  <c r="CF506" i="1" s="1"/>
  <c r="CD507" i="1"/>
  <c r="CF507" i="1" s="1"/>
  <c r="CD508" i="1"/>
  <c r="CF508" i="1" s="1"/>
  <c r="CD509" i="1"/>
  <c r="CF509" i="1" s="1"/>
  <c r="CD510" i="1"/>
  <c r="CF510" i="1" s="1"/>
  <c r="CD511" i="1"/>
  <c r="CF511" i="1" s="1"/>
  <c r="CD512" i="1"/>
  <c r="CF512" i="1" s="1"/>
  <c r="CD513" i="1"/>
  <c r="CF513" i="1" s="1"/>
  <c r="CD514" i="1"/>
  <c r="CF514" i="1" s="1"/>
  <c r="CD515" i="1"/>
  <c r="CF515" i="1" s="1"/>
  <c r="CD516" i="1"/>
  <c r="CF516" i="1" s="1"/>
  <c r="CD517" i="1"/>
  <c r="CF517" i="1" s="1"/>
  <c r="CD518" i="1"/>
  <c r="CF518" i="1" s="1"/>
  <c r="CD519" i="1"/>
  <c r="CF519" i="1" s="1"/>
  <c r="CD520" i="1"/>
  <c r="CF520" i="1" s="1"/>
  <c r="CD521" i="1"/>
  <c r="CF521" i="1" s="1"/>
  <c r="CD522" i="1"/>
  <c r="CF522" i="1" s="1"/>
  <c r="CD523" i="1"/>
  <c r="CF523" i="1" s="1"/>
  <c r="CD524" i="1"/>
  <c r="CF524" i="1" s="1"/>
  <c r="CD525" i="1"/>
  <c r="CF525" i="1" s="1"/>
  <c r="CD526" i="1"/>
  <c r="CF526" i="1" s="1"/>
  <c r="CD527" i="1"/>
  <c r="CF527" i="1" s="1"/>
  <c r="CD528" i="1"/>
  <c r="CF528" i="1" s="1"/>
  <c r="CD529" i="1"/>
  <c r="CF529" i="1" s="1"/>
  <c r="CD530" i="1"/>
  <c r="CF530" i="1" s="1"/>
  <c r="CD531" i="1"/>
  <c r="CF531" i="1" s="1"/>
  <c r="CD532" i="1"/>
  <c r="CF532" i="1" s="1"/>
  <c r="CD533" i="1"/>
  <c r="CF533" i="1" s="1"/>
  <c r="CD534" i="1"/>
  <c r="CF534" i="1" s="1"/>
  <c r="CD535" i="1"/>
  <c r="CF535" i="1" s="1"/>
  <c r="CD536" i="1"/>
  <c r="CF536" i="1" s="1"/>
  <c r="CD537" i="1"/>
  <c r="CF537" i="1" s="1"/>
  <c r="CD538" i="1"/>
  <c r="CF538" i="1" s="1"/>
  <c r="CD539" i="1"/>
  <c r="CF539" i="1" s="1"/>
  <c r="CD540" i="1"/>
  <c r="CF540" i="1" s="1"/>
  <c r="CD541" i="1"/>
  <c r="CF541" i="1" s="1"/>
  <c r="CD542" i="1"/>
  <c r="CF542" i="1" s="1"/>
  <c r="CD543" i="1"/>
  <c r="CF543" i="1" s="1"/>
  <c r="CD544" i="1"/>
  <c r="CF544" i="1" s="1"/>
  <c r="CD545" i="1"/>
  <c r="CF545" i="1" s="1"/>
  <c r="CD546" i="1"/>
  <c r="CF546" i="1" s="1"/>
  <c r="CD547" i="1"/>
  <c r="CF547" i="1" s="1"/>
  <c r="CD548" i="1"/>
  <c r="CF548" i="1" s="1"/>
  <c r="CD549" i="1"/>
  <c r="CF549" i="1" s="1"/>
  <c r="CD550" i="1"/>
  <c r="CF550" i="1" s="1"/>
  <c r="CD551" i="1"/>
  <c r="CF551" i="1" s="1"/>
  <c r="CD552" i="1"/>
  <c r="CF552" i="1" s="1"/>
  <c r="CD553" i="1"/>
  <c r="CF553" i="1" s="1"/>
  <c r="CD554" i="1"/>
  <c r="CF554" i="1" s="1"/>
  <c r="CD555" i="1"/>
  <c r="CF555" i="1" s="1"/>
  <c r="CD556" i="1"/>
  <c r="CF556" i="1" s="1"/>
  <c r="CD557" i="1"/>
  <c r="CF557" i="1" s="1"/>
  <c r="CD558" i="1"/>
  <c r="CF558" i="1" s="1"/>
  <c r="CD559" i="1"/>
  <c r="CF559" i="1" s="1"/>
  <c r="CD560" i="1"/>
  <c r="CF560" i="1" s="1"/>
  <c r="CD561" i="1"/>
  <c r="CF561" i="1" s="1"/>
  <c r="CD562" i="1"/>
  <c r="CF562" i="1" s="1"/>
  <c r="CD563" i="1"/>
  <c r="CF563" i="1" s="1"/>
  <c r="CD564" i="1"/>
  <c r="CF564" i="1" s="1"/>
  <c r="CD565" i="1"/>
  <c r="CF565" i="1" s="1"/>
  <c r="CD566" i="1"/>
  <c r="CF566" i="1" s="1"/>
  <c r="CD567" i="1"/>
  <c r="CF567" i="1" s="1"/>
  <c r="CD568" i="1"/>
  <c r="CF568" i="1" s="1"/>
  <c r="CD569" i="1"/>
  <c r="CF569" i="1" s="1"/>
  <c r="CD570" i="1"/>
  <c r="CF570" i="1" s="1"/>
  <c r="CD571" i="1"/>
  <c r="CF571" i="1" s="1"/>
  <c r="CD572" i="1"/>
  <c r="CF572" i="1" s="1"/>
  <c r="CD573" i="1"/>
  <c r="CF573" i="1" s="1"/>
  <c r="CD574" i="1"/>
  <c r="CF574" i="1" s="1"/>
  <c r="CD575" i="1"/>
  <c r="CF575" i="1" s="1"/>
  <c r="CD576" i="1"/>
  <c r="CF576" i="1" s="1"/>
  <c r="CD577" i="1"/>
  <c r="CF577" i="1" s="1"/>
  <c r="CD578" i="1"/>
  <c r="CF578" i="1" s="1"/>
  <c r="CD579" i="1"/>
  <c r="CF579" i="1" s="1"/>
  <c r="CD580" i="1"/>
  <c r="CF580" i="1" s="1"/>
  <c r="CD581" i="1"/>
  <c r="CF581" i="1" s="1"/>
  <c r="CD582" i="1"/>
  <c r="CF582" i="1" s="1"/>
  <c r="CD583" i="1"/>
  <c r="CF583" i="1" s="1"/>
  <c r="CD584" i="1"/>
  <c r="CF584" i="1" s="1"/>
  <c r="CD585" i="1"/>
  <c r="CF585" i="1" s="1"/>
  <c r="CD586" i="1"/>
  <c r="CF586" i="1" s="1"/>
  <c r="CD587" i="1"/>
  <c r="CF587" i="1" s="1"/>
  <c r="CD588" i="1"/>
  <c r="CF588" i="1" s="1"/>
  <c r="CD589" i="1"/>
  <c r="CF589" i="1" s="1"/>
  <c r="CD590" i="1"/>
  <c r="CF590" i="1" s="1"/>
  <c r="CD591" i="1"/>
  <c r="CF591" i="1" s="1"/>
  <c r="CD592" i="1"/>
  <c r="CF592" i="1" s="1"/>
  <c r="CD593" i="1"/>
  <c r="CF593" i="1" s="1"/>
  <c r="CD594" i="1"/>
  <c r="CF594" i="1" s="1"/>
  <c r="CD595" i="1"/>
  <c r="CF595" i="1" s="1"/>
  <c r="CD596" i="1"/>
  <c r="CF596" i="1" s="1"/>
  <c r="CD597" i="1"/>
  <c r="CF597" i="1" s="1"/>
  <c r="CD598" i="1"/>
  <c r="CF598" i="1" s="1"/>
  <c r="CD599" i="1"/>
  <c r="CF599" i="1" s="1"/>
  <c r="CD600" i="1"/>
  <c r="CF600" i="1" s="1"/>
  <c r="CD601" i="1"/>
  <c r="CF601" i="1" s="1"/>
  <c r="CD602" i="1"/>
  <c r="CF602" i="1" s="1"/>
  <c r="CD603" i="1"/>
  <c r="CF603" i="1" s="1"/>
  <c r="CD604" i="1"/>
  <c r="CF604" i="1" s="1"/>
  <c r="CD605" i="1"/>
  <c r="CF605" i="1" s="1"/>
  <c r="CD606" i="1"/>
  <c r="CF606" i="1" s="1"/>
  <c r="CD607" i="1"/>
  <c r="CF607" i="1" s="1"/>
  <c r="CD608" i="1"/>
  <c r="CF608" i="1" s="1"/>
  <c r="CD609" i="1"/>
  <c r="CF609" i="1" s="1"/>
  <c r="CD610" i="1"/>
  <c r="CF610" i="1" s="1"/>
  <c r="CD611" i="1"/>
  <c r="CF611" i="1" s="1"/>
  <c r="CD612" i="1"/>
  <c r="CF612" i="1" s="1"/>
  <c r="CD613" i="1"/>
  <c r="CF613" i="1" s="1"/>
  <c r="CD614" i="1"/>
  <c r="CF614" i="1" s="1"/>
  <c r="CD615" i="1"/>
  <c r="CF615" i="1" s="1"/>
  <c r="CD616" i="1"/>
  <c r="CF616" i="1" s="1"/>
  <c r="CD617" i="1"/>
  <c r="CF617" i="1" s="1"/>
  <c r="CD618" i="1"/>
  <c r="CF618" i="1" s="1"/>
  <c r="CD619" i="1"/>
  <c r="CF619" i="1" s="1"/>
  <c r="CD620" i="1"/>
  <c r="CF620" i="1" s="1"/>
  <c r="CD621" i="1"/>
  <c r="CF621" i="1" s="1"/>
  <c r="CD622" i="1"/>
  <c r="CF622" i="1" s="1"/>
  <c r="CD623" i="1"/>
  <c r="CF623" i="1" s="1"/>
  <c r="CD624" i="1"/>
  <c r="CF624" i="1" s="1"/>
  <c r="CD625" i="1"/>
  <c r="CF625" i="1" s="1"/>
  <c r="CD626" i="1"/>
  <c r="CF626" i="1" s="1"/>
  <c r="CD627" i="1"/>
  <c r="CF627" i="1" s="1"/>
  <c r="CD628" i="1"/>
  <c r="CF628" i="1" s="1"/>
  <c r="CD629" i="1"/>
  <c r="CF629" i="1" s="1"/>
  <c r="CD630" i="1"/>
  <c r="CF630" i="1" s="1"/>
  <c r="CD631" i="1"/>
  <c r="CF631" i="1" s="1"/>
  <c r="CD632" i="1"/>
  <c r="CF632" i="1" s="1"/>
  <c r="CD633" i="1"/>
  <c r="CF633" i="1" s="1"/>
  <c r="CD634" i="1"/>
  <c r="CF634" i="1" s="1"/>
  <c r="CD635" i="1"/>
  <c r="CF635" i="1" s="1"/>
  <c r="CD636" i="1"/>
  <c r="CF636" i="1" s="1"/>
  <c r="CD637" i="1"/>
  <c r="CF637" i="1" s="1"/>
  <c r="CD638" i="1"/>
  <c r="CF638" i="1" s="1"/>
  <c r="CD639" i="1"/>
  <c r="CF639" i="1" s="1"/>
  <c r="CD640" i="1"/>
  <c r="CF640" i="1" s="1"/>
  <c r="CD641" i="1"/>
  <c r="CF641" i="1" s="1"/>
  <c r="CD642" i="1"/>
  <c r="CF642" i="1" s="1"/>
  <c r="CD643" i="1"/>
  <c r="CF643" i="1" s="1"/>
  <c r="CD644" i="1"/>
  <c r="CF644" i="1" s="1"/>
  <c r="CD645" i="1"/>
  <c r="CF645" i="1" s="1"/>
  <c r="CD646" i="1"/>
  <c r="CF646" i="1" s="1"/>
  <c r="CD647" i="1"/>
  <c r="CF647" i="1" s="1"/>
  <c r="CD648" i="1"/>
  <c r="CF648" i="1" s="1"/>
  <c r="CD649" i="1"/>
  <c r="CF649" i="1" s="1"/>
  <c r="CD650" i="1"/>
  <c r="CF650" i="1" s="1"/>
  <c r="CD651" i="1"/>
  <c r="CF651" i="1" s="1"/>
  <c r="CD652" i="1"/>
  <c r="CF652" i="1" s="1"/>
  <c r="CD653" i="1"/>
  <c r="CF653" i="1" s="1"/>
  <c r="CD654" i="1"/>
  <c r="CF654" i="1" s="1"/>
  <c r="CD655" i="1"/>
  <c r="CF655" i="1" s="1"/>
  <c r="CD656" i="1"/>
  <c r="CF656" i="1" s="1"/>
  <c r="CD657" i="1"/>
  <c r="CF657" i="1" s="1"/>
  <c r="CD658" i="1"/>
  <c r="CF658" i="1" s="1"/>
  <c r="CD659" i="1"/>
  <c r="CF659" i="1" s="1"/>
  <c r="CD660" i="1"/>
  <c r="CF660" i="1" s="1"/>
  <c r="CD661" i="1"/>
  <c r="CF661" i="1" s="1"/>
  <c r="CD662" i="1"/>
  <c r="CF662" i="1" s="1"/>
  <c r="CD663" i="1"/>
  <c r="CF663" i="1" s="1"/>
  <c r="CD664" i="1"/>
  <c r="CF664" i="1" s="1"/>
  <c r="CD665" i="1"/>
  <c r="CF665" i="1" s="1"/>
  <c r="CD666" i="1"/>
  <c r="CF666" i="1" s="1"/>
  <c r="CD667" i="1"/>
  <c r="CF667" i="1" s="1"/>
  <c r="CD668" i="1"/>
  <c r="CF668" i="1" s="1"/>
  <c r="CD669" i="1"/>
  <c r="CF669" i="1" s="1"/>
  <c r="CD670" i="1"/>
  <c r="CF670" i="1" s="1"/>
  <c r="CD671" i="1"/>
  <c r="CF671" i="1" s="1"/>
  <c r="CD672" i="1"/>
  <c r="CF672" i="1" s="1"/>
  <c r="CD673" i="1"/>
  <c r="CF673" i="1" s="1"/>
  <c r="CD674" i="1"/>
  <c r="CF674" i="1" s="1"/>
  <c r="CD675" i="1"/>
  <c r="CF675" i="1" s="1"/>
  <c r="CD676" i="1"/>
  <c r="CF676" i="1" s="1"/>
  <c r="CD677" i="1"/>
  <c r="CF677" i="1" s="1"/>
  <c r="CD678" i="1"/>
  <c r="CF678" i="1" s="1"/>
  <c r="CD679" i="1"/>
  <c r="CF679" i="1" s="1"/>
  <c r="CD680" i="1"/>
  <c r="CF680" i="1" s="1"/>
  <c r="CD681" i="1"/>
  <c r="CF681" i="1" s="1"/>
  <c r="CD682" i="1"/>
  <c r="CF682" i="1" s="1"/>
  <c r="CD683" i="1"/>
  <c r="CF683" i="1" s="1"/>
  <c r="CD684" i="1"/>
  <c r="CF684" i="1" s="1"/>
  <c r="CD685" i="1"/>
  <c r="CF685" i="1" s="1"/>
  <c r="CD686" i="1"/>
  <c r="CF686" i="1" s="1"/>
  <c r="CD687" i="1"/>
  <c r="CF687" i="1" s="1"/>
  <c r="CD688" i="1"/>
  <c r="CF688" i="1" s="1"/>
  <c r="CD689" i="1"/>
  <c r="CF689" i="1" s="1"/>
  <c r="CD690" i="1"/>
  <c r="CF690" i="1" s="1"/>
  <c r="CD691" i="1"/>
  <c r="CF691" i="1" s="1"/>
  <c r="CD692" i="1"/>
  <c r="CF692" i="1" s="1"/>
  <c r="CD693" i="1"/>
  <c r="CF693" i="1" s="1"/>
  <c r="CD694" i="1"/>
  <c r="CF694" i="1" s="1"/>
  <c r="CD695" i="1"/>
  <c r="CF695" i="1" s="1"/>
  <c r="CD696" i="1"/>
  <c r="CF696" i="1" s="1"/>
  <c r="CD697" i="1"/>
  <c r="CF697" i="1" s="1"/>
  <c r="CD698" i="1"/>
  <c r="CF698" i="1" s="1"/>
  <c r="CD699" i="1"/>
  <c r="CF699" i="1" s="1"/>
  <c r="CD700" i="1"/>
  <c r="CF700" i="1" s="1"/>
  <c r="CD701" i="1"/>
  <c r="CF701" i="1" s="1"/>
  <c r="CD702" i="1"/>
  <c r="CF702" i="1" s="1"/>
  <c r="CD703" i="1"/>
  <c r="CF703" i="1" s="1"/>
  <c r="CD704" i="1"/>
  <c r="CF704" i="1" s="1"/>
  <c r="CD705" i="1"/>
  <c r="CF705" i="1" s="1"/>
  <c r="CD706" i="1"/>
  <c r="CF706" i="1" s="1"/>
  <c r="CD707" i="1"/>
  <c r="CF707" i="1" s="1"/>
  <c r="CD708" i="1"/>
  <c r="CF708" i="1" s="1"/>
  <c r="CD709" i="1"/>
  <c r="CF709" i="1" s="1"/>
  <c r="CD710" i="1"/>
  <c r="CF710" i="1" s="1"/>
  <c r="CD711" i="1"/>
  <c r="CF711" i="1" s="1"/>
  <c r="CD712" i="1"/>
  <c r="CF712" i="1" s="1"/>
  <c r="CD713" i="1"/>
  <c r="CF713" i="1" s="1"/>
  <c r="CD714" i="1"/>
  <c r="CF714" i="1" s="1"/>
  <c r="CD715" i="1"/>
  <c r="CF715" i="1" s="1"/>
  <c r="CD716" i="1"/>
  <c r="CF716" i="1" s="1"/>
  <c r="CD717" i="1"/>
  <c r="CF717" i="1" s="1"/>
  <c r="CD718" i="1"/>
  <c r="CF718" i="1" s="1"/>
  <c r="CD719" i="1"/>
  <c r="CF719" i="1" s="1"/>
  <c r="CD720" i="1"/>
  <c r="CF720" i="1" s="1"/>
  <c r="CD721" i="1"/>
  <c r="CF721" i="1" s="1"/>
  <c r="CD722" i="1"/>
  <c r="CF722" i="1" s="1"/>
  <c r="CD723" i="1"/>
  <c r="CF723" i="1" s="1"/>
  <c r="CD724" i="1"/>
  <c r="CF724" i="1" s="1"/>
  <c r="CD725" i="1"/>
  <c r="CF725" i="1" s="1"/>
  <c r="CD726" i="1"/>
  <c r="CF726" i="1" s="1"/>
  <c r="CD727" i="1"/>
  <c r="CF727" i="1" s="1"/>
  <c r="CD728" i="1"/>
  <c r="CF728" i="1" s="1"/>
  <c r="CD729" i="1"/>
  <c r="CF729" i="1" s="1"/>
  <c r="CD730" i="1"/>
  <c r="CF730" i="1" s="1"/>
  <c r="CD731" i="1"/>
  <c r="CF731" i="1" s="1"/>
  <c r="CD732" i="1"/>
  <c r="CF732" i="1" s="1"/>
  <c r="CD733" i="1"/>
  <c r="CF733" i="1" s="1"/>
  <c r="CD734" i="1"/>
  <c r="CF734" i="1" s="1"/>
  <c r="CD735" i="1"/>
  <c r="CF735" i="1" s="1"/>
  <c r="CD736" i="1"/>
  <c r="CF736" i="1" s="1"/>
  <c r="CD737" i="1"/>
  <c r="CF737" i="1" s="1"/>
  <c r="CD738" i="1"/>
  <c r="CF738" i="1" s="1"/>
  <c r="CD739" i="1"/>
  <c r="CF739" i="1" s="1"/>
  <c r="CD740" i="1"/>
  <c r="CF740" i="1" s="1"/>
  <c r="CD741" i="1"/>
  <c r="CF741" i="1" s="1"/>
  <c r="CD742" i="1"/>
  <c r="CF742" i="1" s="1"/>
  <c r="CD743" i="1"/>
  <c r="CF743" i="1" s="1"/>
  <c r="CD744" i="1"/>
  <c r="CF744" i="1" s="1"/>
  <c r="CD745" i="1"/>
  <c r="CF745" i="1" s="1"/>
  <c r="CD746" i="1"/>
  <c r="CF746" i="1" s="1"/>
  <c r="CD747" i="1"/>
  <c r="CF747" i="1" s="1"/>
  <c r="CD748" i="1"/>
  <c r="CF748" i="1" s="1"/>
  <c r="CD749" i="1"/>
  <c r="CF749" i="1" s="1"/>
  <c r="CD750" i="1"/>
  <c r="CF750" i="1" s="1"/>
  <c r="CD751" i="1"/>
  <c r="CF751" i="1" s="1"/>
  <c r="CD752" i="1"/>
  <c r="CF752" i="1" s="1"/>
  <c r="CD753" i="1"/>
  <c r="CF753" i="1" s="1"/>
  <c r="CD754" i="1"/>
  <c r="CF754" i="1" s="1"/>
  <c r="CD755" i="1"/>
  <c r="CF755" i="1" s="1"/>
  <c r="CD756" i="1"/>
  <c r="CF756" i="1" s="1"/>
  <c r="CD757" i="1"/>
  <c r="CF757" i="1" s="1"/>
  <c r="CD758" i="1"/>
  <c r="CF758" i="1" s="1"/>
  <c r="CD759" i="1"/>
  <c r="CF759" i="1" s="1"/>
  <c r="CD760" i="1"/>
  <c r="CF760" i="1" s="1"/>
  <c r="CD761" i="1"/>
  <c r="CF761" i="1" s="1"/>
  <c r="CD762" i="1"/>
  <c r="CF762" i="1" s="1"/>
  <c r="CD763" i="1"/>
  <c r="CF763" i="1" s="1"/>
  <c r="CD764" i="1"/>
  <c r="CF764" i="1" s="1"/>
  <c r="CD765" i="1"/>
  <c r="CF765" i="1" s="1"/>
  <c r="CD766" i="1"/>
  <c r="CF766" i="1" s="1"/>
  <c r="CD767" i="1"/>
  <c r="CF767" i="1" s="1"/>
  <c r="CD768" i="1"/>
  <c r="CF768" i="1" s="1"/>
  <c r="CD769" i="1"/>
  <c r="CF769" i="1" s="1"/>
  <c r="CD770" i="1"/>
  <c r="CF770" i="1" s="1"/>
  <c r="CD771" i="1"/>
  <c r="CF771" i="1" s="1"/>
  <c r="CD772" i="1"/>
  <c r="CF772" i="1" s="1"/>
  <c r="CD773" i="1"/>
  <c r="CF773" i="1" s="1"/>
  <c r="CD774" i="1"/>
  <c r="CF774" i="1" s="1"/>
  <c r="CD775" i="1"/>
  <c r="CF775" i="1" s="1"/>
  <c r="CD776" i="1"/>
  <c r="CF776" i="1" s="1"/>
  <c r="CD777" i="1"/>
  <c r="CF777" i="1" s="1"/>
  <c r="CD778" i="1"/>
  <c r="CF778" i="1" s="1"/>
  <c r="CD779" i="1"/>
  <c r="CF779" i="1" s="1"/>
  <c r="CD780" i="1"/>
  <c r="CF780" i="1" s="1"/>
  <c r="CD781" i="1"/>
  <c r="CF781" i="1" s="1"/>
  <c r="CD782" i="1"/>
  <c r="CF782" i="1" s="1"/>
  <c r="CD783" i="1"/>
  <c r="CF783" i="1" s="1"/>
  <c r="CD784" i="1"/>
  <c r="CF784" i="1" s="1"/>
  <c r="CD785" i="1"/>
  <c r="CF785" i="1" s="1"/>
  <c r="CD786" i="1"/>
  <c r="CF786" i="1" s="1"/>
  <c r="CD787" i="1"/>
  <c r="CF787" i="1" s="1"/>
  <c r="CD788" i="1"/>
  <c r="CF788" i="1" s="1"/>
  <c r="CD789" i="1"/>
  <c r="CF789" i="1" s="1"/>
  <c r="CD790" i="1"/>
  <c r="CF790" i="1" s="1"/>
  <c r="CD791" i="1"/>
  <c r="CF791" i="1" s="1"/>
  <c r="CD792" i="1"/>
  <c r="CF792" i="1" s="1"/>
  <c r="CD793" i="1"/>
  <c r="CF793" i="1" s="1"/>
  <c r="CD794" i="1"/>
  <c r="CF794" i="1" s="1"/>
  <c r="CD795" i="1"/>
  <c r="CF795" i="1" s="1"/>
  <c r="CD796" i="1"/>
  <c r="CF796" i="1" s="1"/>
  <c r="CD797" i="1"/>
  <c r="CF797" i="1" s="1"/>
  <c r="CD798" i="1"/>
  <c r="CF798" i="1" s="1"/>
  <c r="CD799" i="1"/>
  <c r="CF799" i="1" s="1"/>
  <c r="CD800" i="1"/>
  <c r="CF800" i="1" s="1"/>
  <c r="CD801" i="1"/>
  <c r="CF801" i="1" s="1"/>
  <c r="CD802" i="1"/>
  <c r="CF802" i="1" s="1"/>
  <c r="CD803" i="1"/>
  <c r="CF803" i="1" s="1"/>
  <c r="CD804" i="1"/>
  <c r="CF804" i="1" s="1"/>
  <c r="CD805" i="1"/>
  <c r="CF805" i="1" s="1"/>
  <c r="CD806" i="1"/>
  <c r="CF806" i="1" s="1"/>
  <c r="CD807" i="1"/>
  <c r="CF807" i="1" s="1"/>
  <c r="CD808" i="1"/>
  <c r="CF808" i="1" s="1"/>
  <c r="CD809" i="1"/>
  <c r="CF809" i="1" s="1"/>
  <c r="CD810" i="1"/>
  <c r="CF810" i="1" s="1"/>
  <c r="CD811" i="1"/>
  <c r="CF811" i="1" s="1"/>
  <c r="CD812" i="1"/>
  <c r="CF812" i="1" s="1"/>
  <c r="CD813" i="1"/>
  <c r="CF813" i="1" s="1"/>
  <c r="CD814" i="1"/>
  <c r="CF814" i="1" s="1"/>
  <c r="CD815" i="1"/>
  <c r="CF815" i="1" s="1"/>
  <c r="CD816" i="1"/>
  <c r="CF816" i="1" s="1"/>
  <c r="CD817" i="1"/>
  <c r="CF817" i="1" s="1"/>
  <c r="CD818" i="1"/>
  <c r="CF818" i="1" s="1"/>
  <c r="CD819" i="1"/>
  <c r="CF819" i="1" s="1"/>
  <c r="CD820" i="1"/>
  <c r="CF820" i="1" s="1"/>
  <c r="CD821" i="1"/>
  <c r="CF821" i="1" s="1"/>
  <c r="CD822" i="1"/>
  <c r="CF822" i="1" s="1"/>
  <c r="CD823" i="1"/>
  <c r="CF823" i="1" s="1"/>
  <c r="CD824" i="1"/>
  <c r="CF824" i="1" s="1"/>
  <c r="CD825" i="1"/>
  <c r="CF825" i="1" s="1"/>
  <c r="CD826" i="1"/>
  <c r="CF826" i="1" s="1"/>
  <c r="CD827" i="1"/>
  <c r="CF827" i="1" s="1"/>
  <c r="CD828" i="1"/>
  <c r="CF828" i="1" s="1"/>
  <c r="CD829" i="1"/>
  <c r="CF829" i="1" s="1"/>
  <c r="CD830" i="1"/>
  <c r="CF830" i="1" s="1"/>
  <c r="CD831" i="1"/>
  <c r="CF831" i="1" s="1"/>
  <c r="CD832" i="1"/>
  <c r="CF832" i="1" s="1"/>
  <c r="CD833" i="1"/>
  <c r="CF833" i="1" s="1"/>
  <c r="CD834" i="1"/>
  <c r="CF834" i="1" s="1"/>
  <c r="CD835" i="1"/>
  <c r="CF835" i="1" s="1"/>
  <c r="CD836" i="1"/>
  <c r="CF836" i="1" s="1"/>
  <c r="CD837" i="1"/>
  <c r="CF837" i="1" s="1"/>
  <c r="CD838" i="1"/>
  <c r="CF838" i="1" s="1"/>
  <c r="CD839" i="1"/>
  <c r="CF839" i="1" s="1"/>
  <c r="CD840" i="1"/>
  <c r="CF840" i="1" s="1"/>
  <c r="CD841" i="1"/>
  <c r="CF841" i="1" s="1"/>
  <c r="CD842" i="1"/>
  <c r="CF842" i="1" s="1"/>
  <c r="CD843" i="1"/>
  <c r="CF843" i="1" s="1"/>
  <c r="CD844" i="1"/>
  <c r="CF844" i="1" s="1"/>
  <c r="CD845" i="1"/>
  <c r="CF845" i="1" s="1"/>
  <c r="CD846" i="1"/>
  <c r="CF846" i="1" s="1"/>
  <c r="CD847" i="1"/>
  <c r="CF847" i="1" s="1"/>
  <c r="CD848" i="1"/>
  <c r="CF848" i="1" s="1"/>
  <c r="CD849" i="1"/>
  <c r="CF849" i="1" s="1"/>
  <c r="CD850" i="1"/>
  <c r="CF850" i="1" s="1"/>
  <c r="CD851" i="1"/>
  <c r="CF851" i="1" s="1"/>
  <c r="CD852" i="1"/>
  <c r="CF852" i="1" s="1"/>
  <c r="CD853" i="1"/>
  <c r="CF853" i="1" s="1"/>
  <c r="CD854" i="1"/>
  <c r="CF854" i="1" s="1"/>
  <c r="CD855" i="1"/>
  <c r="CF855" i="1" s="1"/>
  <c r="CD856" i="1"/>
  <c r="CF856" i="1" s="1"/>
  <c r="CD857" i="1"/>
  <c r="CF857" i="1" s="1"/>
  <c r="CD858" i="1"/>
  <c r="CF858" i="1" s="1"/>
  <c r="CD859" i="1"/>
  <c r="CF859" i="1" s="1"/>
  <c r="CD860" i="1"/>
  <c r="CF860" i="1" s="1"/>
  <c r="CD861" i="1"/>
  <c r="CF861" i="1" s="1"/>
  <c r="CD862" i="1"/>
  <c r="CF862" i="1" s="1"/>
  <c r="CD863" i="1"/>
  <c r="CF863" i="1" s="1"/>
  <c r="CD864" i="1"/>
  <c r="CF864" i="1" s="1"/>
  <c r="CD865" i="1"/>
  <c r="CF865" i="1" s="1"/>
  <c r="CD866" i="1"/>
  <c r="CF866" i="1" s="1"/>
  <c r="CD867" i="1"/>
  <c r="CF867" i="1" s="1"/>
  <c r="CD868" i="1"/>
  <c r="CF868" i="1" s="1"/>
  <c r="CD869" i="1"/>
  <c r="CF869" i="1" s="1"/>
  <c r="CD870" i="1"/>
  <c r="CF870" i="1" s="1"/>
  <c r="CD871" i="1"/>
  <c r="CF871" i="1" s="1"/>
  <c r="CD872" i="1"/>
  <c r="CF872" i="1" s="1"/>
  <c r="CD873" i="1"/>
  <c r="CF873" i="1" s="1"/>
  <c r="CD874" i="1"/>
  <c r="CF874" i="1" s="1"/>
  <c r="CD875" i="1"/>
  <c r="CF875" i="1" s="1"/>
  <c r="CD876" i="1"/>
  <c r="CF876" i="1" s="1"/>
  <c r="CD877" i="1"/>
  <c r="CF877" i="1" s="1"/>
  <c r="CD878" i="1"/>
  <c r="CF878" i="1" s="1"/>
  <c r="CD879" i="1"/>
  <c r="CF879" i="1" s="1"/>
  <c r="CD880" i="1"/>
  <c r="CF880" i="1" s="1"/>
  <c r="CD881" i="1"/>
  <c r="CF881" i="1" s="1"/>
  <c r="CD882" i="1"/>
  <c r="CF882" i="1" s="1"/>
  <c r="CD883" i="1"/>
  <c r="CF883" i="1" s="1"/>
  <c r="CD884" i="1"/>
  <c r="CF884" i="1" s="1"/>
  <c r="CD885" i="1"/>
  <c r="CF885" i="1" s="1"/>
  <c r="CD886" i="1"/>
  <c r="CF886" i="1" s="1"/>
  <c r="CD887" i="1"/>
  <c r="CF887" i="1" s="1"/>
  <c r="CD888" i="1"/>
  <c r="CF888" i="1" s="1"/>
  <c r="CD889" i="1"/>
  <c r="CF889" i="1" s="1"/>
  <c r="CD890" i="1"/>
  <c r="CF890" i="1" s="1"/>
  <c r="CD891" i="1"/>
  <c r="CF891" i="1" s="1"/>
  <c r="CD892" i="1"/>
  <c r="CF892" i="1" s="1"/>
  <c r="CD893" i="1"/>
  <c r="CF893" i="1" s="1"/>
  <c r="CD894" i="1"/>
  <c r="CF894" i="1" s="1"/>
  <c r="CD895" i="1"/>
  <c r="CF895" i="1" s="1"/>
  <c r="CD896" i="1"/>
  <c r="CF896" i="1" s="1"/>
  <c r="CD897" i="1"/>
  <c r="CF897" i="1" s="1"/>
  <c r="CD898" i="1"/>
  <c r="CF898" i="1" s="1"/>
  <c r="CD899" i="1"/>
  <c r="CF899" i="1" s="1"/>
  <c r="CD900" i="1"/>
  <c r="CF900" i="1" s="1"/>
  <c r="CD901" i="1"/>
  <c r="CF901" i="1" s="1"/>
  <c r="CD902" i="1"/>
  <c r="CF902" i="1" s="1"/>
  <c r="CD903" i="1"/>
  <c r="CF903" i="1" s="1"/>
  <c r="CD904" i="1"/>
  <c r="CF904" i="1" s="1"/>
  <c r="CD905" i="1"/>
  <c r="CF905" i="1" s="1"/>
  <c r="CD906" i="1"/>
  <c r="CF906" i="1" s="1"/>
  <c r="CD907" i="1"/>
  <c r="CF907" i="1" s="1"/>
  <c r="CD908" i="1"/>
  <c r="CF908" i="1" s="1"/>
  <c r="CD909" i="1"/>
  <c r="CF909" i="1" s="1"/>
  <c r="CD910" i="1"/>
  <c r="CF910" i="1" s="1"/>
  <c r="CD911" i="1"/>
  <c r="CF911" i="1" s="1"/>
  <c r="CD912" i="1"/>
  <c r="CF912" i="1" s="1"/>
  <c r="CD913" i="1"/>
  <c r="CF913" i="1" s="1"/>
  <c r="CD914" i="1"/>
  <c r="CF914" i="1" s="1"/>
  <c r="CD915" i="1"/>
  <c r="CF915" i="1" s="1"/>
  <c r="CD916" i="1"/>
  <c r="CF916" i="1" s="1"/>
  <c r="CD917" i="1"/>
  <c r="CF917" i="1" s="1"/>
  <c r="CD918" i="1"/>
  <c r="CF918" i="1" s="1"/>
  <c r="CD919" i="1"/>
  <c r="CF919" i="1" s="1"/>
  <c r="CD920" i="1"/>
  <c r="CF920" i="1" s="1"/>
  <c r="CD921" i="1"/>
  <c r="CF921" i="1" s="1"/>
  <c r="CD922" i="1"/>
  <c r="CF922" i="1" s="1"/>
  <c r="CD923" i="1"/>
  <c r="CF923" i="1" s="1"/>
  <c r="CD924" i="1"/>
  <c r="CF924" i="1" s="1"/>
  <c r="CD925" i="1"/>
  <c r="CF925" i="1" s="1"/>
  <c r="CD926" i="1"/>
  <c r="CF926" i="1" s="1"/>
  <c r="CD927" i="1"/>
  <c r="CF927" i="1" s="1"/>
  <c r="CD928" i="1"/>
  <c r="CF928" i="1" s="1"/>
  <c r="CD929" i="1"/>
  <c r="CF929" i="1" s="1"/>
  <c r="CD930" i="1"/>
  <c r="CF930" i="1" s="1"/>
  <c r="CD931" i="1"/>
  <c r="CF931" i="1" s="1"/>
  <c r="CD932" i="1"/>
  <c r="CF932" i="1" s="1"/>
  <c r="CD933" i="1"/>
  <c r="CF933" i="1" s="1"/>
  <c r="CD934" i="1"/>
  <c r="CF934" i="1" s="1"/>
  <c r="CD935" i="1"/>
  <c r="CF935" i="1" s="1"/>
  <c r="CD936" i="1"/>
  <c r="CF936" i="1" s="1"/>
  <c r="CD937" i="1"/>
  <c r="CF937" i="1" s="1"/>
  <c r="CD938" i="1"/>
  <c r="CF938" i="1" s="1"/>
  <c r="CD939" i="1"/>
  <c r="CF939" i="1" s="1"/>
  <c r="CD940" i="1"/>
  <c r="CF940" i="1" s="1"/>
  <c r="CD941" i="1"/>
  <c r="CF941" i="1" s="1"/>
  <c r="CD942" i="1"/>
  <c r="CF942" i="1" s="1"/>
  <c r="CD943" i="1"/>
  <c r="CF943" i="1" s="1"/>
  <c r="CD944" i="1"/>
  <c r="CF944" i="1" s="1"/>
  <c r="CD945" i="1"/>
  <c r="CF945" i="1" s="1"/>
  <c r="CD946" i="1"/>
  <c r="CF946" i="1" s="1"/>
  <c r="CD947" i="1"/>
  <c r="CF947" i="1" s="1"/>
  <c r="CD948" i="1"/>
  <c r="CF948" i="1" s="1"/>
  <c r="CD949" i="1"/>
  <c r="CF949" i="1" s="1"/>
  <c r="CD950" i="1"/>
  <c r="CF950" i="1" s="1"/>
  <c r="CD951" i="1"/>
  <c r="CF951" i="1" s="1"/>
  <c r="CD952" i="1"/>
  <c r="CF952" i="1" s="1"/>
  <c r="CD953" i="1"/>
  <c r="CF953" i="1" s="1"/>
  <c r="CD954" i="1"/>
  <c r="CF954" i="1" s="1"/>
  <c r="CD955" i="1"/>
  <c r="CF955" i="1" s="1"/>
  <c r="CD956" i="1"/>
  <c r="CF956" i="1" s="1"/>
  <c r="CD957" i="1"/>
  <c r="CF957" i="1" s="1"/>
  <c r="CD958" i="1"/>
  <c r="CF958" i="1" s="1"/>
  <c r="CD959" i="1"/>
  <c r="CF959" i="1" s="1"/>
  <c r="CD960" i="1"/>
  <c r="CF960" i="1" s="1"/>
  <c r="CD961" i="1"/>
  <c r="CF961" i="1" s="1"/>
  <c r="CD962" i="1"/>
  <c r="CF962" i="1" s="1"/>
  <c r="CD963" i="1"/>
  <c r="CF963" i="1" s="1"/>
  <c r="CD964" i="1"/>
  <c r="CF964" i="1" s="1"/>
  <c r="CD965" i="1"/>
  <c r="CF965" i="1" s="1"/>
  <c r="CD966" i="1"/>
  <c r="CF966" i="1" s="1"/>
  <c r="CD967" i="1"/>
  <c r="CF967" i="1" s="1"/>
  <c r="CD968" i="1"/>
  <c r="CF968" i="1" s="1"/>
  <c r="CD969" i="1"/>
  <c r="CF969" i="1" s="1"/>
  <c r="CD970" i="1"/>
  <c r="CF970" i="1" s="1"/>
  <c r="CD971" i="1"/>
  <c r="CF971" i="1" s="1"/>
  <c r="CD972" i="1"/>
  <c r="CF972" i="1" s="1"/>
  <c r="CD973" i="1"/>
  <c r="CF973" i="1" s="1"/>
  <c r="CD974" i="1"/>
  <c r="CF974" i="1" s="1"/>
  <c r="CD975" i="1"/>
  <c r="CF975" i="1" s="1"/>
  <c r="CD976" i="1"/>
  <c r="CF976" i="1" s="1"/>
  <c r="CD977" i="1"/>
  <c r="CF977" i="1" s="1"/>
  <c r="CD978" i="1"/>
  <c r="CF978" i="1" s="1"/>
  <c r="CD979" i="1"/>
  <c r="CF979" i="1" s="1"/>
  <c r="CD980" i="1"/>
  <c r="CF980" i="1" s="1"/>
  <c r="CD981" i="1"/>
  <c r="CF981" i="1" s="1"/>
  <c r="CD982" i="1"/>
  <c r="CF982" i="1" s="1"/>
  <c r="CD983" i="1"/>
  <c r="CF983" i="1" s="1"/>
  <c r="CD984" i="1"/>
  <c r="CF984" i="1" s="1"/>
  <c r="CD985" i="1"/>
  <c r="CF985" i="1" s="1"/>
  <c r="CD986" i="1"/>
  <c r="CF986" i="1" s="1"/>
  <c r="CD987" i="1"/>
  <c r="CF987" i="1" s="1"/>
  <c r="CD988" i="1"/>
  <c r="CF988" i="1" s="1"/>
  <c r="CD989" i="1"/>
  <c r="CF989" i="1" s="1"/>
  <c r="CD990" i="1"/>
  <c r="CF990" i="1" s="1"/>
  <c r="CD991" i="1"/>
  <c r="CF991" i="1" s="1"/>
  <c r="CD992" i="1"/>
  <c r="CF992" i="1" s="1"/>
  <c r="CD993" i="1"/>
  <c r="CF993" i="1" s="1"/>
  <c r="CD994" i="1"/>
  <c r="CF994" i="1" s="1"/>
  <c r="CD995" i="1"/>
  <c r="CF995" i="1" s="1"/>
  <c r="CD996" i="1"/>
  <c r="CF996" i="1" s="1"/>
  <c r="CD997" i="1"/>
  <c r="CF997" i="1" s="1"/>
  <c r="CD998" i="1"/>
  <c r="CF998" i="1" s="1"/>
  <c r="CD999" i="1"/>
  <c r="CF999" i="1" s="1"/>
  <c r="CD1000" i="1"/>
  <c r="CF1000" i="1" s="1"/>
  <c r="CD1001" i="1"/>
  <c r="CF1001" i="1" s="1"/>
  <c r="CD1002" i="1"/>
  <c r="CF1002" i="1" s="1"/>
  <c r="CD1003" i="1"/>
  <c r="CF1003" i="1" s="1"/>
  <c r="CD1004" i="1"/>
  <c r="CF1004" i="1" s="1"/>
  <c r="CD1005" i="1"/>
  <c r="CF1005" i="1" s="1"/>
  <c r="CD1006" i="1"/>
  <c r="CF1006" i="1" s="1"/>
  <c r="CD1007" i="1"/>
  <c r="CF1007" i="1" s="1"/>
  <c r="CD1008" i="1"/>
  <c r="CF1008" i="1" s="1"/>
  <c r="CD1009" i="1"/>
  <c r="CF1009" i="1" s="1"/>
  <c r="CD1010" i="1"/>
  <c r="CF1010" i="1" s="1"/>
  <c r="CD1011" i="1"/>
  <c r="CF1011" i="1" s="1"/>
  <c r="CD1012" i="1"/>
  <c r="CF1012" i="1" s="1"/>
  <c r="CD1013" i="1"/>
  <c r="CF1013" i="1" s="1"/>
  <c r="CD1014" i="1"/>
  <c r="CF1014" i="1" s="1"/>
  <c r="CD1015" i="1"/>
  <c r="CF1015" i="1" s="1"/>
  <c r="CD1016" i="1"/>
  <c r="CF1016" i="1" s="1"/>
  <c r="CD1017" i="1"/>
  <c r="CF1017" i="1" s="1"/>
  <c r="CD1018" i="1"/>
  <c r="CF1018" i="1" s="1"/>
  <c r="CD1019" i="1"/>
  <c r="CF1019" i="1" s="1"/>
  <c r="CD1020" i="1"/>
  <c r="CF1020" i="1" s="1"/>
  <c r="CD1021" i="1"/>
  <c r="CF1021" i="1" s="1"/>
  <c r="CD1022" i="1"/>
  <c r="CF1022" i="1" s="1"/>
  <c r="CD1023" i="1"/>
  <c r="CF1023" i="1" s="1"/>
  <c r="CD1024" i="1"/>
  <c r="CF1024" i="1" s="1"/>
  <c r="CD1025" i="1"/>
  <c r="CF1025" i="1" s="1"/>
  <c r="CD1026" i="1"/>
  <c r="CF1026" i="1" s="1"/>
  <c r="CD1027" i="1"/>
  <c r="CF1027" i="1" s="1"/>
  <c r="CD1028" i="1"/>
  <c r="CF1028" i="1" s="1"/>
  <c r="CD1029" i="1"/>
  <c r="CF1029" i="1" s="1"/>
  <c r="CD1030" i="1"/>
  <c r="CF1030" i="1" s="1"/>
  <c r="CD1031" i="1"/>
  <c r="CF1031" i="1" s="1"/>
  <c r="CD1032" i="1"/>
  <c r="CF1032" i="1" s="1"/>
  <c r="CD1033" i="1"/>
  <c r="CF1033" i="1" s="1"/>
  <c r="CD1034" i="1"/>
  <c r="CF1034" i="1" s="1"/>
  <c r="CD1035" i="1"/>
  <c r="CF1035" i="1" s="1"/>
  <c r="CD1036" i="1"/>
  <c r="CF1036" i="1" s="1"/>
  <c r="CD1037" i="1"/>
  <c r="CF1037" i="1" s="1"/>
  <c r="CD1038" i="1"/>
  <c r="CF1038" i="1" s="1"/>
  <c r="CD1039" i="1"/>
  <c r="CF1039" i="1" s="1"/>
  <c r="CD1040" i="1"/>
  <c r="CF1040" i="1" s="1"/>
  <c r="CD1041" i="1"/>
  <c r="CF1041" i="1" s="1"/>
  <c r="CD1042" i="1"/>
  <c r="CF1042" i="1" s="1"/>
  <c r="CD1043" i="1"/>
  <c r="CF1043" i="1" s="1"/>
  <c r="CD1044" i="1"/>
  <c r="CF1044" i="1" s="1"/>
  <c r="CD1045" i="1"/>
  <c r="CF1045" i="1" s="1"/>
  <c r="CD1046" i="1"/>
  <c r="CF1046" i="1" s="1"/>
  <c r="CD1047" i="1"/>
  <c r="CF1047" i="1" s="1"/>
  <c r="CD1048" i="1"/>
  <c r="CF1048" i="1" s="1"/>
  <c r="CD1049" i="1"/>
  <c r="CF1049" i="1" s="1"/>
  <c r="CD1050" i="1"/>
  <c r="CF1050" i="1" s="1"/>
  <c r="CD1051" i="1"/>
  <c r="CF1051" i="1" s="1"/>
  <c r="CD1052" i="1"/>
  <c r="CF1052" i="1" s="1"/>
  <c r="CD1053" i="1"/>
  <c r="CF1053" i="1" s="1"/>
  <c r="CD1054" i="1"/>
  <c r="CF1054" i="1" s="1"/>
  <c r="CD1055" i="1"/>
  <c r="CF1055" i="1" s="1"/>
  <c r="CD1056" i="1"/>
  <c r="CF1056" i="1" s="1"/>
  <c r="CD1057" i="1"/>
  <c r="CF1057" i="1" s="1"/>
  <c r="CD1058" i="1"/>
  <c r="CF1058" i="1" s="1"/>
  <c r="CD1059" i="1"/>
  <c r="CF1059" i="1" s="1"/>
  <c r="CD1060" i="1"/>
  <c r="CF1060" i="1" s="1"/>
  <c r="CD1061" i="1"/>
  <c r="CF1061" i="1" s="1"/>
  <c r="CD1062" i="1"/>
  <c r="CF1062" i="1" s="1"/>
  <c r="CD1063" i="1"/>
  <c r="CF1063" i="1" s="1"/>
  <c r="CD1064" i="1"/>
  <c r="CF1064" i="1" s="1"/>
  <c r="CD1065" i="1"/>
  <c r="CF1065" i="1" s="1"/>
  <c r="CD1066" i="1"/>
  <c r="CF1066" i="1" s="1"/>
  <c r="CD1067" i="1"/>
  <c r="CF1067" i="1" s="1"/>
  <c r="CD1068" i="1"/>
  <c r="CF1068" i="1" s="1"/>
  <c r="CD1069" i="1"/>
  <c r="CF1069" i="1" s="1"/>
  <c r="CD1070" i="1"/>
  <c r="CF1070" i="1" s="1"/>
  <c r="CD1071" i="1"/>
  <c r="CF1071" i="1" s="1"/>
  <c r="CD1072" i="1"/>
  <c r="CF1072" i="1" s="1"/>
  <c r="CD1073" i="1"/>
  <c r="CF1073" i="1" s="1"/>
  <c r="CD1074" i="1"/>
  <c r="CF1074" i="1" s="1"/>
  <c r="CD1075" i="1"/>
  <c r="CF1075" i="1" s="1"/>
  <c r="CD1076" i="1"/>
  <c r="CF1076" i="1" s="1"/>
  <c r="CD1077" i="1"/>
  <c r="CF1077" i="1" s="1"/>
  <c r="CD1078" i="1"/>
  <c r="CF1078" i="1" s="1"/>
  <c r="CD1079" i="1"/>
  <c r="CF1079" i="1" s="1"/>
  <c r="CD1080" i="1"/>
  <c r="CF1080" i="1" s="1"/>
  <c r="CD1081" i="1"/>
  <c r="CF1081" i="1" s="1"/>
  <c r="CD1082" i="1"/>
  <c r="CF1082" i="1" s="1"/>
  <c r="CD1083" i="1"/>
  <c r="CF1083" i="1" s="1"/>
  <c r="CD1084" i="1"/>
  <c r="CF1084" i="1" s="1"/>
  <c r="CD1085" i="1"/>
  <c r="CF1085" i="1" s="1"/>
  <c r="CD1086" i="1"/>
  <c r="CF1086" i="1" s="1"/>
  <c r="CD1087" i="1"/>
  <c r="CF1087" i="1" s="1"/>
  <c r="CD1088" i="1"/>
  <c r="CF1088" i="1" s="1"/>
  <c r="CD1089" i="1"/>
  <c r="CF1089" i="1" s="1"/>
  <c r="CD1090" i="1"/>
  <c r="CF1090" i="1" s="1"/>
  <c r="CD1091" i="1"/>
  <c r="CF1091" i="1" s="1"/>
  <c r="CD1092" i="1"/>
  <c r="CF1092" i="1" s="1"/>
  <c r="CD1093" i="1"/>
  <c r="CF1093" i="1" s="1"/>
  <c r="CD1094" i="1"/>
  <c r="CF1094" i="1" s="1"/>
  <c r="CD1095" i="1"/>
  <c r="CF1095" i="1" s="1"/>
  <c r="CD1096" i="1"/>
  <c r="CF1096" i="1" s="1"/>
  <c r="CD1097" i="1"/>
  <c r="CF1097" i="1" s="1"/>
  <c r="CD1098" i="1"/>
  <c r="CF1098" i="1" s="1"/>
  <c r="CD1099" i="1"/>
  <c r="CF1099" i="1" s="1"/>
  <c r="CD1100" i="1"/>
  <c r="CF1100" i="1" s="1"/>
  <c r="CD1101" i="1"/>
  <c r="CF1101" i="1" s="1"/>
  <c r="CD1102" i="1"/>
  <c r="CF1102" i="1" s="1"/>
  <c r="CD1103" i="1"/>
  <c r="CF1103" i="1" s="1"/>
  <c r="CD1104" i="1"/>
  <c r="CF1104" i="1" s="1"/>
  <c r="CD1105" i="1"/>
  <c r="CF1105" i="1" s="1"/>
  <c r="CD1106" i="1"/>
  <c r="CF1106" i="1" s="1"/>
  <c r="CD1107" i="1"/>
  <c r="CF1107" i="1" s="1"/>
  <c r="CD1108" i="1"/>
  <c r="CF1108" i="1" s="1"/>
  <c r="CD1109" i="1"/>
  <c r="CF1109" i="1" s="1"/>
  <c r="CD1110" i="1"/>
  <c r="CF1110" i="1" s="1"/>
  <c r="CD1111" i="1"/>
  <c r="CF1111" i="1" s="1"/>
  <c r="CD1112" i="1"/>
  <c r="CF1112" i="1" s="1"/>
  <c r="CD1113" i="1"/>
  <c r="CF1113" i="1" s="1"/>
  <c r="CD1114" i="1"/>
  <c r="CF1114" i="1" s="1"/>
  <c r="CD1115" i="1"/>
  <c r="CF1115" i="1" s="1"/>
  <c r="CD1116" i="1"/>
  <c r="CF1116" i="1" s="1"/>
  <c r="CD1117" i="1"/>
  <c r="CF1117" i="1" s="1"/>
  <c r="CD1118" i="1"/>
  <c r="CF1118" i="1" s="1"/>
  <c r="CD1119" i="1"/>
  <c r="CF1119" i="1" s="1"/>
  <c r="CD1120" i="1"/>
  <c r="CF1120" i="1" s="1"/>
  <c r="CD1121" i="1"/>
  <c r="CF1121" i="1" s="1"/>
  <c r="CD1122" i="1"/>
  <c r="CF1122" i="1" s="1"/>
  <c r="CD1123" i="1"/>
  <c r="CF1123" i="1" s="1"/>
  <c r="CD1124" i="1"/>
  <c r="CF1124" i="1" s="1"/>
  <c r="CD1125" i="1"/>
  <c r="CF1125" i="1" s="1"/>
  <c r="CD1126" i="1"/>
  <c r="CF1126" i="1" s="1"/>
  <c r="CD1127" i="1"/>
  <c r="CF1127" i="1" s="1"/>
  <c r="CD1128" i="1"/>
  <c r="CF1128" i="1" s="1"/>
  <c r="CD1129" i="1"/>
  <c r="CF1129" i="1" s="1"/>
  <c r="CD1130" i="1"/>
  <c r="CF1130" i="1" s="1"/>
  <c r="CD1131" i="1"/>
  <c r="CF1131" i="1" s="1"/>
  <c r="CD1132" i="1"/>
  <c r="CF1132" i="1" s="1"/>
  <c r="CD1133" i="1"/>
  <c r="CF1133" i="1" s="1"/>
  <c r="CD1134" i="1"/>
  <c r="CF1134" i="1" s="1"/>
  <c r="CD1135" i="1"/>
  <c r="CF1135" i="1" s="1"/>
  <c r="CD1136" i="1"/>
  <c r="CF1136" i="1" s="1"/>
  <c r="CD1137" i="1"/>
  <c r="CF1137" i="1" s="1"/>
  <c r="CD1138" i="1"/>
  <c r="CF1138" i="1" s="1"/>
  <c r="CD1139" i="1"/>
  <c r="CF1139" i="1" s="1"/>
  <c r="CD1140" i="1"/>
  <c r="CF1140" i="1" s="1"/>
  <c r="CD1141" i="1"/>
  <c r="CF1141" i="1" s="1"/>
  <c r="CD1142" i="1"/>
  <c r="CF1142" i="1" s="1"/>
  <c r="CD1143" i="1"/>
  <c r="CF1143" i="1" s="1"/>
  <c r="CD1144" i="1"/>
  <c r="CF1144" i="1" s="1"/>
  <c r="CD1145" i="1"/>
  <c r="CF1145" i="1" s="1"/>
  <c r="CD1146" i="1"/>
  <c r="CF1146" i="1" s="1"/>
  <c r="CD1147" i="1"/>
  <c r="CF1147" i="1" s="1"/>
  <c r="CD1148" i="1"/>
  <c r="CF1148" i="1" s="1"/>
  <c r="CD1149" i="1"/>
  <c r="CF1149" i="1" s="1"/>
  <c r="CD1150" i="1"/>
  <c r="CF1150" i="1" s="1"/>
  <c r="CD1151" i="1"/>
  <c r="CF1151" i="1" s="1"/>
  <c r="CD1152" i="1"/>
  <c r="CF1152" i="1" s="1"/>
  <c r="CD1153" i="1"/>
  <c r="CF1153" i="1" s="1"/>
  <c r="CD1154" i="1"/>
  <c r="CF1154" i="1" s="1"/>
  <c r="CD1155" i="1"/>
  <c r="CF1155" i="1" s="1"/>
  <c r="CD1156" i="1"/>
  <c r="CF1156" i="1" s="1"/>
  <c r="CD1157" i="1"/>
  <c r="CF1157" i="1" s="1"/>
  <c r="CD1158" i="1"/>
  <c r="CF1158" i="1" s="1"/>
  <c r="CD1159" i="1"/>
  <c r="CF1159" i="1" s="1"/>
  <c r="CD1160" i="1"/>
  <c r="CF1160" i="1" s="1"/>
  <c r="CD1161" i="1"/>
  <c r="CF1161" i="1" s="1"/>
  <c r="CD1162" i="1"/>
  <c r="CF1162" i="1" s="1"/>
  <c r="CD1163" i="1"/>
  <c r="CF1163" i="1" s="1"/>
  <c r="CD1164" i="1"/>
  <c r="CF1164" i="1" s="1"/>
  <c r="CD1165" i="1"/>
  <c r="CF1165" i="1" s="1"/>
  <c r="CD1166" i="1"/>
  <c r="CF1166" i="1" s="1"/>
  <c r="CD1167" i="1"/>
  <c r="CF1167" i="1" s="1"/>
  <c r="CD1168" i="1"/>
  <c r="CF1168" i="1" s="1"/>
  <c r="CD1169" i="1"/>
  <c r="CF1169" i="1" s="1"/>
  <c r="CD1170" i="1"/>
  <c r="CF1170" i="1" s="1"/>
  <c r="CD1171" i="1"/>
  <c r="CF1171" i="1" s="1"/>
  <c r="CD1172" i="1"/>
  <c r="CF1172" i="1" s="1"/>
  <c r="CD1173" i="1"/>
  <c r="CF1173" i="1" s="1"/>
  <c r="CD1174" i="1"/>
  <c r="CF1174" i="1" s="1"/>
  <c r="CD1175" i="1"/>
  <c r="CF1175" i="1" s="1"/>
  <c r="CD1176" i="1"/>
  <c r="CF1176" i="1" s="1"/>
  <c r="CD1177" i="1"/>
  <c r="CF1177" i="1" s="1"/>
  <c r="CD1178" i="1"/>
  <c r="CF1178" i="1" s="1"/>
  <c r="CD1179" i="1"/>
  <c r="CF1179" i="1" s="1"/>
  <c r="CD1180" i="1"/>
  <c r="CF1180" i="1" s="1"/>
  <c r="CD1181" i="1"/>
  <c r="CF1181" i="1" s="1"/>
  <c r="CD1182" i="1"/>
  <c r="CF1182" i="1" s="1"/>
  <c r="CD1183" i="1"/>
  <c r="CF1183" i="1" s="1"/>
  <c r="CD1184" i="1"/>
  <c r="CF1184" i="1" s="1"/>
  <c r="CD1185" i="1"/>
  <c r="CF1185" i="1" s="1"/>
  <c r="CD1186" i="1"/>
  <c r="CF1186" i="1" s="1"/>
  <c r="CD1187" i="1"/>
  <c r="CF1187" i="1" s="1"/>
  <c r="CD1188" i="1"/>
  <c r="CF1188" i="1" s="1"/>
  <c r="CD1189" i="1"/>
  <c r="CF1189" i="1" s="1"/>
  <c r="CD1190" i="1"/>
  <c r="CF1190" i="1" s="1"/>
  <c r="CD1191" i="1"/>
  <c r="CF1191" i="1" s="1"/>
  <c r="CD1192" i="1"/>
  <c r="CF1192" i="1" s="1"/>
  <c r="CD1193" i="1"/>
  <c r="CF1193" i="1" s="1"/>
  <c r="CD1194" i="1"/>
  <c r="CF1194" i="1" s="1"/>
  <c r="CD1195" i="1"/>
  <c r="CF1195" i="1" s="1"/>
  <c r="CD1196" i="1"/>
  <c r="CF1196" i="1" s="1"/>
  <c r="CD1197" i="1"/>
  <c r="CF1197" i="1" s="1"/>
  <c r="CD1198" i="1"/>
  <c r="CF1198" i="1" s="1"/>
  <c r="CD1199" i="1"/>
  <c r="CF1199" i="1" s="1"/>
  <c r="CD1200" i="1"/>
  <c r="CF1200" i="1" s="1"/>
  <c r="CD1201" i="1"/>
  <c r="CF1201" i="1" s="1"/>
  <c r="CD1202" i="1"/>
  <c r="CF1202" i="1" s="1"/>
  <c r="CD1203" i="1"/>
  <c r="CF1203" i="1" s="1"/>
  <c r="CD1204" i="1"/>
  <c r="CF1204" i="1" s="1"/>
  <c r="CD1205" i="1"/>
  <c r="CF1205" i="1" s="1"/>
  <c r="CD1206" i="1"/>
  <c r="CF1206" i="1" s="1"/>
  <c r="CD1207" i="1"/>
  <c r="CF1207" i="1" s="1"/>
  <c r="CD1208" i="1"/>
  <c r="CF1208" i="1" s="1"/>
  <c r="CD1209" i="1"/>
  <c r="CF1209" i="1" s="1"/>
  <c r="CD1210" i="1"/>
  <c r="CF1210" i="1" s="1"/>
  <c r="CD1211" i="1"/>
  <c r="CF1211" i="1" s="1"/>
  <c r="CD1212" i="1"/>
  <c r="CF1212" i="1" s="1"/>
  <c r="CD1213" i="1"/>
  <c r="CF1213" i="1" s="1"/>
  <c r="CD1214" i="1"/>
  <c r="CF1214" i="1" s="1"/>
  <c r="CD1215" i="1"/>
  <c r="CF1215" i="1" s="1"/>
  <c r="CD1216" i="1"/>
  <c r="CF1216" i="1" s="1"/>
  <c r="CD1217" i="1"/>
  <c r="CF1217" i="1" s="1"/>
  <c r="CD1218" i="1"/>
  <c r="CF1218" i="1" s="1"/>
  <c r="CD1219" i="1"/>
  <c r="CF1219" i="1" s="1"/>
  <c r="CD1220" i="1"/>
  <c r="CF1220" i="1" s="1"/>
  <c r="CD1221" i="1"/>
  <c r="CF1221" i="1" s="1"/>
  <c r="CD1222" i="1"/>
  <c r="CF1222" i="1" s="1"/>
  <c r="CD1223" i="1"/>
  <c r="CF1223" i="1" s="1"/>
  <c r="CD1224" i="1"/>
  <c r="CF1224" i="1" s="1"/>
  <c r="CD1225" i="1"/>
  <c r="CF1225" i="1" s="1"/>
  <c r="CD1226" i="1"/>
  <c r="CF1226" i="1" s="1"/>
  <c r="CD1227" i="1"/>
  <c r="CF1227" i="1" s="1"/>
  <c r="CD1228" i="1"/>
  <c r="CF1228" i="1" s="1"/>
  <c r="CD1229" i="1"/>
  <c r="CF1229" i="1" s="1"/>
  <c r="CD1230" i="1"/>
  <c r="CF1230" i="1" s="1"/>
  <c r="CD1231" i="1"/>
  <c r="CF1231" i="1" s="1"/>
  <c r="CD1232" i="1"/>
  <c r="CF1232" i="1" s="1"/>
  <c r="CD1233" i="1"/>
  <c r="CF1233" i="1" s="1"/>
  <c r="CD1234" i="1"/>
  <c r="CF1234" i="1" s="1"/>
  <c r="CD1235" i="1"/>
  <c r="CF1235" i="1" s="1"/>
  <c r="CD1236" i="1"/>
  <c r="CF1236" i="1" s="1"/>
  <c r="CD1237" i="1"/>
  <c r="CF1237" i="1" s="1"/>
  <c r="CD1238" i="1"/>
  <c r="CF1238" i="1" s="1"/>
  <c r="CD1239" i="1"/>
  <c r="CF1239" i="1" s="1"/>
  <c r="CD1240" i="1"/>
  <c r="CF1240" i="1" s="1"/>
  <c r="CD1241" i="1"/>
  <c r="CF1241" i="1" s="1"/>
  <c r="CD1242" i="1"/>
  <c r="CF1242" i="1" s="1"/>
  <c r="CD1243" i="1"/>
  <c r="CF1243" i="1" s="1"/>
  <c r="CD1244" i="1"/>
  <c r="CF1244" i="1" s="1"/>
  <c r="CD1245" i="1"/>
  <c r="CF1245" i="1" s="1"/>
  <c r="CD1246" i="1"/>
  <c r="CF1246" i="1" s="1"/>
  <c r="CD1247" i="1"/>
  <c r="CF1247" i="1" s="1"/>
  <c r="CD1248" i="1"/>
  <c r="CF1248" i="1" s="1"/>
  <c r="CD1249" i="1"/>
  <c r="CF1249" i="1" s="1"/>
  <c r="CD1250" i="1"/>
  <c r="CF1250" i="1" s="1"/>
  <c r="CD1251" i="1"/>
  <c r="CF1251" i="1" s="1"/>
  <c r="CD1252" i="1"/>
  <c r="CF1252" i="1" s="1"/>
  <c r="CD1253" i="1"/>
  <c r="CF1253" i="1" s="1"/>
  <c r="CD1254" i="1"/>
  <c r="CF1254" i="1" s="1"/>
  <c r="CD1255" i="1"/>
  <c r="CF1255" i="1" s="1"/>
  <c r="CD1256" i="1"/>
  <c r="CF1256" i="1" s="1"/>
  <c r="CD1257" i="1"/>
  <c r="CF1257" i="1" s="1"/>
  <c r="CD1258" i="1"/>
  <c r="CF1258" i="1" s="1"/>
  <c r="CD1259" i="1"/>
  <c r="CF1259" i="1" s="1"/>
  <c r="CD1260" i="1"/>
  <c r="CF1260" i="1" s="1"/>
  <c r="CD1261" i="1"/>
  <c r="CF1261" i="1" s="1"/>
  <c r="CD1262" i="1"/>
  <c r="CF1262" i="1" s="1"/>
  <c r="CD1263" i="1"/>
  <c r="CF1263" i="1" s="1"/>
  <c r="CD1264" i="1"/>
  <c r="CF1264" i="1" s="1"/>
  <c r="CD1265" i="1"/>
  <c r="CF1265" i="1" s="1"/>
  <c r="CD1266" i="1"/>
  <c r="CF1266" i="1" s="1"/>
  <c r="CD1267" i="1"/>
  <c r="CF1267" i="1" s="1"/>
  <c r="CD1268" i="1"/>
  <c r="CF1268" i="1" s="1"/>
  <c r="CD1269" i="1"/>
  <c r="CF1269" i="1" s="1"/>
  <c r="CD1270" i="1"/>
  <c r="CF1270" i="1" s="1"/>
  <c r="CD1271" i="1"/>
  <c r="CF1271" i="1" s="1"/>
  <c r="CD1272" i="1"/>
  <c r="CF1272" i="1" s="1"/>
  <c r="CD1273" i="1"/>
  <c r="CF1273" i="1" s="1"/>
  <c r="CD1274" i="1"/>
  <c r="CF1274" i="1" s="1"/>
  <c r="CD1275" i="1"/>
  <c r="CF1275" i="1" s="1"/>
  <c r="CD1276" i="1"/>
  <c r="CF1276" i="1" s="1"/>
  <c r="CD1277" i="1"/>
  <c r="CF1277" i="1" s="1"/>
  <c r="CD1278" i="1"/>
  <c r="CF1278" i="1" s="1"/>
  <c r="CD1279" i="1"/>
  <c r="CF1279" i="1" s="1"/>
  <c r="CD1280" i="1"/>
  <c r="CF1280" i="1" s="1"/>
  <c r="CD1281" i="1"/>
  <c r="CF1281" i="1" s="1"/>
  <c r="CD1282" i="1"/>
  <c r="CF1282" i="1" s="1"/>
  <c r="CD1283" i="1"/>
  <c r="CF1283" i="1" s="1"/>
  <c r="CD1284" i="1"/>
  <c r="CF1284" i="1" s="1"/>
  <c r="CD1285" i="1"/>
  <c r="CF1285" i="1" s="1"/>
  <c r="CD1286" i="1"/>
  <c r="CF1286" i="1" s="1"/>
  <c r="CD1287" i="1"/>
  <c r="CF1287" i="1" s="1"/>
  <c r="CD1288" i="1"/>
  <c r="CF1288" i="1" s="1"/>
  <c r="CD1289" i="1"/>
  <c r="CF1289" i="1" s="1"/>
  <c r="CD1290" i="1"/>
  <c r="CF1290" i="1" s="1"/>
  <c r="CD1291" i="1"/>
  <c r="CF1291" i="1" s="1"/>
  <c r="CD1292" i="1"/>
  <c r="CF1292" i="1" s="1"/>
  <c r="CD1293" i="1"/>
  <c r="CF1293" i="1" s="1"/>
  <c r="CD1294" i="1"/>
  <c r="CF1294" i="1" s="1"/>
  <c r="CD1295" i="1"/>
  <c r="CF1295" i="1" s="1"/>
  <c r="CD1296" i="1"/>
  <c r="CF1296" i="1" s="1"/>
  <c r="CD1297" i="1"/>
  <c r="CF1297" i="1" s="1"/>
  <c r="CD1298" i="1"/>
  <c r="CF1298" i="1" s="1"/>
  <c r="CD1299" i="1"/>
  <c r="CF1299" i="1" s="1"/>
  <c r="CD1300" i="1"/>
  <c r="CF1300" i="1" s="1"/>
  <c r="CD1301" i="1"/>
  <c r="CF1301" i="1" s="1"/>
  <c r="CD1302" i="1"/>
  <c r="CF1302" i="1" s="1"/>
  <c r="CD1303" i="1"/>
  <c r="CF1303" i="1" s="1"/>
  <c r="CD1304" i="1"/>
  <c r="CF1304" i="1" s="1"/>
  <c r="CD1305" i="1"/>
  <c r="CF1305" i="1" s="1"/>
  <c r="CD1306" i="1"/>
  <c r="CF1306" i="1" s="1"/>
  <c r="CD1307" i="1"/>
  <c r="CF1307" i="1" s="1"/>
  <c r="CD1308" i="1"/>
  <c r="CF1308" i="1" s="1"/>
  <c r="CD1309" i="1"/>
  <c r="CF1309" i="1" s="1"/>
  <c r="CD1310" i="1"/>
  <c r="CF1310" i="1" s="1"/>
  <c r="CD1311" i="1"/>
  <c r="CF1311" i="1" s="1"/>
  <c r="CD1312" i="1"/>
  <c r="CF1312" i="1" s="1"/>
  <c r="CD1313" i="1"/>
  <c r="CF1313" i="1" s="1"/>
  <c r="CD1314" i="1"/>
  <c r="CF1314" i="1" s="1"/>
  <c r="CD1315" i="1"/>
  <c r="CF1315" i="1" s="1"/>
  <c r="CD1316" i="1"/>
  <c r="CF1316" i="1" s="1"/>
  <c r="CD1317" i="1"/>
  <c r="CF1317" i="1" s="1"/>
  <c r="CD1318" i="1"/>
  <c r="CF1318" i="1" s="1"/>
  <c r="CD1319" i="1"/>
  <c r="CF1319" i="1" s="1"/>
  <c r="CD1320" i="1"/>
  <c r="CF1320" i="1" s="1"/>
  <c r="CD1321" i="1"/>
  <c r="CF1321" i="1" s="1"/>
  <c r="CD1322" i="1"/>
  <c r="CF1322" i="1" s="1"/>
  <c r="CD1323" i="1"/>
  <c r="CF1323" i="1" s="1"/>
  <c r="CD1324" i="1"/>
  <c r="CF1324" i="1" s="1"/>
  <c r="CD1325" i="1"/>
  <c r="CF1325" i="1" s="1"/>
  <c r="CD1326" i="1"/>
  <c r="CF1326" i="1" s="1"/>
  <c r="CD1327" i="1"/>
  <c r="CF1327" i="1" s="1"/>
  <c r="CD1328" i="1"/>
  <c r="CF1328" i="1" s="1"/>
  <c r="CD1329" i="1"/>
  <c r="CF1329" i="1" s="1"/>
  <c r="CD1330" i="1"/>
  <c r="CF1330" i="1" s="1"/>
  <c r="CD1331" i="1"/>
  <c r="CF1331" i="1" s="1"/>
  <c r="CD1332" i="1"/>
  <c r="CF1332" i="1" s="1"/>
  <c r="CD1333" i="1"/>
  <c r="CF1333" i="1" s="1"/>
  <c r="CD1334" i="1"/>
  <c r="CF1334" i="1" s="1"/>
  <c r="CD1335" i="1"/>
  <c r="CF1335" i="1" s="1"/>
  <c r="CD1336" i="1"/>
  <c r="CF1336" i="1" s="1"/>
  <c r="CD1337" i="1"/>
  <c r="CF1337" i="1" s="1"/>
  <c r="CD1338" i="1"/>
  <c r="CF1338" i="1" s="1"/>
  <c r="CD1339" i="1"/>
  <c r="CF1339" i="1" s="1"/>
  <c r="CD1340" i="1"/>
  <c r="CF1340" i="1" s="1"/>
  <c r="CD1341" i="1"/>
  <c r="CF1341" i="1" s="1"/>
  <c r="CD1342" i="1"/>
  <c r="CF1342" i="1" s="1"/>
  <c r="CD1343" i="1"/>
  <c r="CF1343" i="1" s="1"/>
  <c r="CD1344" i="1"/>
  <c r="CF1344" i="1" s="1"/>
  <c r="CD1345" i="1"/>
  <c r="CF1345" i="1" s="1"/>
  <c r="CD1346" i="1"/>
  <c r="CF1346" i="1" s="1"/>
  <c r="CD1347" i="1"/>
  <c r="CF1347" i="1" s="1"/>
  <c r="CD1348" i="1"/>
  <c r="CF1348" i="1" s="1"/>
  <c r="CD1349" i="1"/>
  <c r="CF1349" i="1" s="1"/>
  <c r="CD1350" i="1"/>
  <c r="CF1350" i="1" s="1"/>
  <c r="CD1351" i="1"/>
  <c r="CF1351" i="1" s="1"/>
  <c r="CD1352" i="1"/>
  <c r="CF1352" i="1" s="1"/>
  <c r="CD1353" i="1"/>
  <c r="CF1353" i="1" s="1"/>
  <c r="CD1354" i="1"/>
  <c r="CF1354" i="1" s="1"/>
  <c r="CD1355" i="1"/>
  <c r="CF1355" i="1" s="1"/>
  <c r="CD1356" i="1"/>
  <c r="CF1356" i="1" s="1"/>
  <c r="CD1357" i="1"/>
  <c r="CF1357" i="1" s="1"/>
  <c r="CD1358" i="1"/>
  <c r="CF1358" i="1" s="1"/>
  <c r="CD1359" i="1"/>
  <c r="CF1359" i="1" s="1"/>
  <c r="CD1360" i="1"/>
  <c r="CF1360" i="1" s="1"/>
  <c r="CD1361" i="1"/>
  <c r="CF1361" i="1" s="1"/>
  <c r="CD1362" i="1"/>
  <c r="CF1362" i="1" s="1"/>
  <c r="CD1363" i="1"/>
  <c r="CF1363" i="1" s="1"/>
  <c r="CD1364" i="1"/>
  <c r="CF1364" i="1" s="1"/>
  <c r="CD1365" i="1"/>
  <c r="CF1365" i="1" s="1"/>
  <c r="CD1366" i="1"/>
  <c r="CF1366" i="1" s="1"/>
  <c r="CD1367" i="1"/>
  <c r="CF1367" i="1" s="1"/>
  <c r="CD1368" i="1"/>
  <c r="CF1368" i="1" s="1"/>
  <c r="CD1369" i="1"/>
  <c r="CF1369" i="1" s="1"/>
  <c r="CD1370" i="1"/>
  <c r="CF1370" i="1" s="1"/>
  <c r="CD1371" i="1"/>
  <c r="CF1371" i="1" s="1"/>
  <c r="CD1372" i="1"/>
  <c r="CF1372" i="1" s="1"/>
  <c r="CD1373" i="1"/>
  <c r="CF1373" i="1" s="1"/>
  <c r="CD1374" i="1"/>
  <c r="CF1374" i="1" s="1"/>
  <c r="CD1375" i="1"/>
  <c r="CF1375" i="1" s="1"/>
  <c r="CD1376" i="1"/>
  <c r="CF1376" i="1" s="1"/>
  <c r="CD1377" i="1"/>
  <c r="CF1377" i="1" s="1"/>
  <c r="CD1378" i="1"/>
  <c r="CF1378" i="1" s="1"/>
  <c r="CD1379" i="1"/>
  <c r="CF1379" i="1" s="1"/>
  <c r="CD1380" i="1"/>
  <c r="CF1380" i="1" s="1"/>
  <c r="CD1381" i="1"/>
  <c r="CF1381" i="1" s="1"/>
  <c r="CD1382" i="1"/>
  <c r="CF1382" i="1" s="1"/>
  <c r="CD1383" i="1"/>
  <c r="CF1383" i="1" s="1"/>
  <c r="CD1384" i="1"/>
  <c r="CF1384" i="1" s="1"/>
  <c r="CD1385" i="1"/>
  <c r="CF1385" i="1" s="1"/>
  <c r="CD1386" i="1"/>
  <c r="CF1386" i="1" s="1"/>
  <c r="CD1387" i="1"/>
  <c r="CF1387" i="1" s="1"/>
  <c r="CD1388" i="1"/>
  <c r="CF1388" i="1" s="1"/>
  <c r="CD1389" i="1"/>
  <c r="CF1389" i="1" s="1"/>
  <c r="CD1390" i="1"/>
  <c r="CF1390" i="1" s="1"/>
  <c r="CD1391" i="1"/>
  <c r="CF1391" i="1" s="1"/>
  <c r="CD1392" i="1"/>
  <c r="CF1392" i="1" s="1"/>
  <c r="CD1393" i="1"/>
  <c r="CF1393" i="1" s="1"/>
  <c r="CD1394" i="1"/>
  <c r="CF1394" i="1" s="1"/>
  <c r="CD1395" i="1"/>
  <c r="CF1395" i="1" s="1"/>
  <c r="CD1396" i="1"/>
  <c r="CF1396" i="1" s="1"/>
  <c r="CD1397" i="1"/>
  <c r="CF1397" i="1" s="1"/>
  <c r="CD1398" i="1"/>
  <c r="CF1398" i="1" s="1"/>
  <c r="CD1399" i="1"/>
  <c r="CF1399" i="1" s="1"/>
  <c r="CD1400" i="1"/>
  <c r="CF1400" i="1" s="1"/>
  <c r="CD1401" i="1"/>
  <c r="CF1401" i="1" s="1"/>
  <c r="CD1402" i="1"/>
  <c r="CF1402" i="1" s="1"/>
  <c r="CD1403" i="1"/>
  <c r="CF1403" i="1" s="1"/>
  <c r="CD1404" i="1"/>
  <c r="CF1404" i="1" s="1"/>
  <c r="CD1405" i="1"/>
  <c r="CF1405" i="1" s="1"/>
  <c r="CD1406" i="1"/>
  <c r="CF1406" i="1" s="1"/>
  <c r="CD1407" i="1"/>
  <c r="CF1407" i="1" s="1"/>
  <c r="CD1408" i="1"/>
  <c r="CF1408" i="1" s="1"/>
  <c r="CD1409" i="1"/>
  <c r="CF1409" i="1" s="1"/>
  <c r="CD1410" i="1"/>
  <c r="CF1410" i="1" s="1"/>
  <c r="CD1411" i="1"/>
  <c r="CF1411" i="1" s="1"/>
  <c r="CD1412" i="1"/>
  <c r="CF1412" i="1" s="1"/>
  <c r="CD1413" i="1"/>
  <c r="CF1413" i="1" s="1"/>
  <c r="CD1414" i="1"/>
  <c r="CF1414" i="1" s="1"/>
  <c r="CD1415" i="1"/>
  <c r="CF1415" i="1" s="1"/>
  <c r="CD1416" i="1"/>
  <c r="CF1416" i="1" s="1"/>
  <c r="CD1417" i="1"/>
  <c r="CF1417" i="1" s="1"/>
  <c r="CD1418" i="1"/>
  <c r="CF1418" i="1" s="1"/>
  <c r="CD1419" i="1"/>
  <c r="CF1419" i="1" s="1"/>
  <c r="CD1420" i="1"/>
  <c r="CF1420" i="1" s="1"/>
  <c r="CD1421" i="1"/>
  <c r="CF1421" i="1" s="1"/>
  <c r="CD1422" i="1"/>
  <c r="CF1422" i="1" s="1"/>
  <c r="CD1423" i="1"/>
  <c r="CF1423" i="1" s="1"/>
  <c r="CD1424" i="1"/>
  <c r="CF1424" i="1" s="1"/>
  <c r="CD1425" i="1"/>
  <c r="CF1425" i="1" s="1"/>
  <c r="CD1426" i="1"/>
  <c r="CF1426" i="1" s="1"/>
  <c r="CD1427" i="1"/>
  <c r="CF1427" i="1" s="1"/>
  <c r="CD1428" i="1"/>
  <c r="CF1428" i="1" s="1"/>
  <c r="CD1429" i="1"/>
  <c r="CF1429" i="1" s="1"/>
  <c r="CD1430" i="1"/>
  <c r="CF1430" i="1" s="1"/>
  <c r="CD1431" i="1"/>
  <c r="CF1431" i="1" s="1"/>
  <c r="CD1432" i="1"/>
  <c r="CF1432" i="1" s="1"/>
  <c r="CD1433" i="1"/>
  <c r="CF1433" i="1" s="1"/>
  <c r="CD1434" i="1"/>
  <c r="CF1434" i="1" s="1"/>
  <c r="CD1435" i="1"/>
  <c r="CF1435" i="1" s="1"/>
  <c r="CD1436" i="1"/>
  <c r="CF1436" i="1" s="1"/>
  <c r="CD1437" i="1"/>
  <c r="CF1437" i="1" s="1"/>
  <c r="CD1438" i="1"/>
  <c r="CF1438" i="1" s="1"/>
  <c r="CD1439" i="1"/>
  <c r="CF1439" i="1" s="1"/>
  <c r="CD1440" i="1"/>
  <c r="CF1440" i="1" s="1"/>
  <c r="CD1441" i="1"/>
  <c r="CF1441" i="1" s="1"/>
  <c r="CD1442" i="1"/>
  <c r="CF1442" i="1" s="1"/>
  <c r="CD1443" i="1"/>
  <c r="CF1443" i="1" s="1"/>
  <c r="CD1444" i="1"/>
  <c r="CF1444" i="1" s="1"/>
  <c r="CD1445" i="1"/>
  <c r="CF1445" i="1" s="1"/>
  <c r="CD1446" i="1"/>
  <c r="CF1446" i="1" s="1"/>
  <c r="CD1447" i="1"/>
  <c r="CF1447" i="1" s="1"/>
  <c r="CD1448" i="1"/>
  <c r="CF1448" i="1" s="1"/>
  <c r="CD1449" i="1"/>
  <c r="CF1449" i="1" s="1"/>
  <c r="CD1450" i="1"/>
  <c r="CF1450" i="1" s="1"/>
  <c r="CD1451" i="1"/>
  <c r="CF1451" i="1" s="1"/>
  <c r="CD1452" i="1"/>
  <c r="CF1452" i="1" s="1"/>
  <c r="CD1453" i="1"/>
  <c r="CF1453" i="1" s="1"/>
  <c r="CD1454" i="1"/>
  <c r="CF1454" i="1" s="1"/>
  <c r="CD1455" i="1"/>
  <c r="CF1455" i="1" s="1"/>
  <c r="CD1456" i="1"/>
  <c r="CF1456" i="1" s="1"/>
  <c r="CD1457" i="1"/>
  <c r="CF1457" i="1" s="1"/>
  <c r="CD1458" i="1"/>
  <c r="CF1458" i="1" s="1"/>
  <c r="CD1459" i="1"/>
  <c r="CF1459" i="1" s="1"/>
  <c r="CD1460" i="1"/>
  <c r="CF1460" i="1" s="1"/>
  <c r="CD1461" i="1"/>
  <c r="CF1461" i="1" s="1"/>
  <c r="CD2" i="1"/>
  <c r="CF2" i="1" s="1"/>
  <c r="H21" i="3"/>
  <c r="H22" i="3" s="1"/>
  <c r="H20" i="3"/>
  <c r="N10" i="13"/>
  <c r="O4" i="13"/>
  <c r="O5" i="13"/>
  <c r="N15" i="13" l="1"/>
  <c r="N17" i="13" s="1"/>
  <c r="N11" i="13"/>
  <c r="I25" i="9"/>
  <c r="H24" i="3"/>
  <c r="H23" i="3"/>
  <c r="P26" i="3"/>
  <c r="P25" i="3"/>
  <c r="H24" i="10"/>
  <c r="H23" i="10"/>
  <c r="X26" i="3"/>
  <c r="X25" i="3"/>
  <c r="N13" i="13"/>
  <c r="N16" i="13" l="1"/>
</calcChain>
</file>

<file path=xl/sharedStrings.xml><?xml version="1.0" encoding="utf-8"?>
<sst xmlns="http://schemas.openxmlformats.org/spreadsheetml/2006/main" count="126737" uniqueCount="371">
  <si>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</si>
  <si>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</si>
  <si>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</si>
  <si>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</si>
  <si>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</si>
  <si>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</si>
  <si>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</si>
  <si>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</si>
  <si>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</si>
  <si>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</si>
  <si>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</si>
  <si>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</si>
  <si>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</si>
  <si>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</si>
  <si>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</si>
  <si>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</si>
  <si>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</si>
  <si>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</si>
  <si>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</si>
  <si>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</si>
  <si>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</si>
  <si>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</si>
  <si>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</si>
  <si>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</si>
  <si>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</si>
  <si>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</si>
  <si>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</si>
  <si>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</si>
  <si>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</si>
  <si>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</si>
  <si>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</si>
  <si>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</si>
  <si>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</si>
  <si>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</si>
  <si>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</si>
  <si>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</si>
  <si>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</si>
  <si>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</si>
  <si>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</si>
  <si>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</si>
  <si>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</si>
  <si>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</si>
  <si>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</si>
  <si>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</si>
  <si>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</si>
  <si>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</si>
  <si>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</si>
  <si>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</si>
  <si>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</si>
  <si>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</si>
  <si>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</si>
  <si>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</si>
  <si>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</si>
  <si>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</si>
  <si>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</si>
  <si>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</si>
  <si>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</si>
  <si>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</si>
  <si>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</si>
  <si>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</si>
  <si>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</si>
  <si>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</si>
  <si>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</si>
  <si>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</si>
  <si>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</si>
  <si>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</si>
  <si>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</si>
  <si>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</si>
  <si>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</si>
  <si>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</si>
  <si>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</si>
  <si>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</si>
  <si>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</si>
  <si>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</si>
  <si>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</si>
  <si>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</si>
  <si>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</si>
  <si>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</si>
  <si>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</si>
  <si>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</si>
  <si>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</si>
  <si>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</si>
  <si>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</si>
  <si>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</si>
  <si>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</si>
  <si>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</si>
  <si>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</si>
  <si>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</si>
  <si>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</si>
  <si>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</si>
  <si>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</si>
  <si>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</si>
  <si>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</si>
  <si>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</si>
  <si>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</si>
  <si>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</si>
  <si>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</si>
  <si>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</si>
  <si>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</si>
  <si>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</si>
  <si>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</si>
  <si>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</si>
  <si>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</si>
  <si>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</si>
  <si>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</si>
  <si>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</si>
  <si>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</si>
  <si>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</si>
  <si>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</si>
  <si>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</si>
  <si>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</si>
  <si>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</si>
  <si>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</si>
  <si>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</si>
  <si>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</si>
  <si>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</si>
  <si>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</si>
  <si>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</si>
  <si>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</si>
  <si>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</si>
  <si>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</si>
  <si>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</si>
  <si>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</si>
  <si>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</si>
  <si>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</si>
  <si>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</si>
  <si>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</si>
  <si>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</si>
  <si>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</si>
  <si>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</si>
  <si>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</si>
  <si>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</si>
  <si>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</si>
  <si>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</si>
  <si>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</si>
  <si>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</si>
  <si>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</si>
  <si>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</si>
  <si>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</si>
  <si>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</si>
  <si>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</si>
  <si>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</si>
  <si>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</si>
  <si>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</si>
  <si>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</si>
  <si>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</si>
  <si>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</si>
  <si>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</si>
  <si>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</si>
  <si>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</si>
  <si>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</si>
  <si>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</si>
  <si>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</si>
  <si>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</si>
  <si>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</si>
  <si>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</si>
  <si>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</si>
  <si>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</si>
  <si>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</si>
  <si>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</si>
  <si>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</si>
  <si>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</si>
  <si>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</si>
  <si>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</si>
  <si>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</si>
  <si>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</si>
  <si>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</si>
  <si>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</si>
  <si>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</si>
  <si>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</si>
  <si>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</si>
  <si>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</si>
  <si>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</si>
  <si>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</si>
  <si>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</si>
  <si>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</si>
  <si>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</si>
  <si>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</si>
  <si>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</si>
  <si>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</si>
  <si>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</si>
  <si>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</si>
  <si>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</si>
  <si>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</si>
  <si>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</si>
  <si>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</si>
  <si>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</si>
  <si>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</si>
  <si>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</si>
  <si>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</si>
  <si>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</si>
  <si>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</si>
  <si>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</si>
  <si>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</si>
  <si>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</si>
  <si>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</si>
  <si>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</si>
  <si>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</si>
  <si>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</si>
  <si>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</si>
  <si>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</si>
  <si>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</si>
  <si>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</si>
  <si>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</si>
  <si>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</si>
  <si>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</si>
  <si>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</si>
  <si>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</si>
  <si>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</si>
  <si>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</si>
  <si>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</si>
  <si>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</si>
  <si>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</si>
  <si>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</si>
  <si>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</si>
  <si>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</si>
  <si>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</si>
  <si>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</si>
  <si>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</si>
  <si>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</si>
  <si>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</si>
  <si>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</si>
  <si>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</si>
  <si>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</si>
  <si>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</si>
  <si>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</si>
  <si>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</si>
  <si>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</si>
  <si>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</si>
  <si>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</si>
  <si>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</si>
  <si>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</si>
  <si>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</si>
  <si>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</si>
  <si>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</si>
  <si>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</si>
  <si>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</si>
  <si>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</si>
  <si>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</si>
  <si>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</si>
  <si>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</si>
  <si>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</si>
  <si>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</si>
  <si>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</si>
  <si>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</si>
  <si>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</si>
  <si>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</si>
  <si>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</si>
  <si>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</si>
  <si>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</si>
  <si>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</si>
  <si>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</si>
  <si>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</si>
  <si>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</si>
  <si>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</si>
  <si>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</si>
  <si>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Row Labels</t>
  </si>
  <si>
    <t>Grand Total</t>
  </si>
  <si>
    <t>Average of SalePrice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</si>
  <si>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</si>
  <si>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</si>
  <si>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</si>
  <si>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</si>
  <si>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</si>
  <si>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</si>
  <si>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</si>
  <si>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</si>
  <si>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</si>
  <si>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</si>
  <si>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</si>
  <si>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difference in mean</t>
  </si>
  <si>
    <t>Upper limit</t>
  </si>
  <si>
    <t>lower limit</t>
  </si>
  <si>
    <t>difference in standard error</t>
  </si>
  <si>
    <t>Margin of error</t>
  </si>
  <si>
    <t>Variable 1</t>
  </si>
  <si>
    <t>Variable 2</t>
  </si>
  <si>
    <t xml:space="preserve">fireplace </t>
  </si>
  <si>
    <t>mean difference</t>
  </si>
  <si>
    <t>No fire place</t>
  </si>
  <si>
    <t>fire place</t>
  </si>
  <si>
    <t>rand</t>
  </si>
  <si>
    <t>rand_bucket</t>
  </si>
  <si>
    <t>2009/2008</t>
  </si>
  <si>
    <t>2010/2006</t>
  </si>
  <si>
    <t>A1</t>
  </si>
  <si>
    <t>A2</t>
  </si>
  <si>
    <t>2 bathrooms</t>
  </si>
  <si>
    <t>not 2 bathrooms</t>
  </si>
  <si>
    <t>Stnd error</t>
  </si>
  <si>
    <t>ci upper</t>
  </si>
  <si>
    <t>ci lower</t>
  </si>
  <si>
    <t>above_median</t>
  </si>
  <si>
    <t>Count of Id</t>
  </si>
  <si>
    <t>Sum of above_median</t>
  </si>
  <si>
    <t>2bath or not</t>
  </si>
  <si>
    <t>2</t>
  </si>
  <si>
    <t>NOT</t>
  </si>
  <si>
    <t>conversion_rate</t>
  </si>
  <si>
    <r>
      <t xml:space="preserve">H₀: p₁ - p₂ = </t>
    </r>
    <r>
      <rPr>
        <sz val="13"/>
        <color rgb="FF008080"/>
        <rFont val="Courier New"/>
        <family val="3"/>
      </rPr>
      <t>0</t>
    </r>
    <r>
      <rPr>
        <sz val="13"/>
        <color rgb="FF333333"/>
        <rFont val="Courier New"/>
        <family val="3"/>
      </rPr>
      <t xml:space="preserve">  </t>
    </r>
  </si>
  <si>
    <r>
      <t xml:space="preserve">Hₐ: p₁ - p₂ ≠ </t>
    </r>
    <r>
      <rPr>
        <sz val="13"/>
        <color rgb="FF008080"/>
        <rFont val="Courier New"/>
        <family val="3"/>
      </rPr>
      <t>0</t>
    </r>
  </si>
  <si>
    <t>stndDiv</t>
  </si>
  <si>
    <t>diff in p. proportion</t>
  </si>
  <si>
    <t>pooled proportion</t>
  </si>
  <si>
    <t>stnd error of diff</t>
  </si>
  <si>
    <t>Z-stats</t>
  </si>
  <si>
    <t>P value</t>
  </si>
  <si>
    <t>2bath</t>
  </si>
  <si>
    <t>not2bath</t>
  </si>
  <si>
    <t>2009/2006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</si>
  <si>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</si>
  <si>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</si>
  <si>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</si>
  <si>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</si>
  <si>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</si>
  <si>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</si>
  <si>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</si>
  <si>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</si>
  <si>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</si>
  <si>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</si>
  <si>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</si>
  <si>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</si>
  <si>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interval</t>
  </si>
  <si>
    <t>Lower limit</t>
  </si>
  <si>
    <t>Reject null that there is no significant difference between the population proportion of</t>
  </si>
  <si>
    <t>2 bathroom and non 2 bathroom houses above the median value.</t>
  </si>
  <si>
    <t>This is significant at P less than 0.05</t>
  </si>
  <si>
    <t>With 95% confidence interval population f=difference is 0.627 to 0.544</t>
  </si>
  <si>
    <t>Hypothesis:</t>
  </si>
  <si>
    <t>Z- Test on 2bathrooms and non 2bathroom prices above the median price</t>
  </si>
  <si>
    <t>Fail to reject the null that the population mean price is diffent for 2006 and 2009</t>
  </si>
  <si>
    <t>With 95% confidence, the difference is between 16800.2 and -12723.3 difference in mean.</t>
  </si>
  <si>
    <t>Fail to reject the null that the population mean price is diffent for 2008 and 2009</t>
  </si>
  <si>
    <t>With 95% confidence, the difference is between 13746.56 and -9604.03 difference in mean.</t>
  </si>
  <si>
    <t>Fail to reject the null that the population mean price is diffent for 2006 and 2010</t>
  </si>
  <si>
    <t>With 95% confidence, the difference is between 23817.01 and -6478.05 difference in mean.</t>
  </si>
  <si>
    <t>Reject the null that the population mean price is diffent for houses with fireplace and houses without</t>
  </si>
  <si>
    <t>With 95% confidence, the difference is between 82044.49 and 68087.93 difference in mean.</t>
  </si>
  <si>
    <t>This is significant at p &lt; 0.05</t>
  </si>
  <si>
    <t>Fireplace</t>
  </si>
  <si>
    <t>NoFireplace</t>
  </si>
  <si>
    <t>Reject the null that the population mean price is diffent for houses with 2bathrooms and houses without</t>
  </si>
  <si>
    <t>With 95% confidence, the difference is between 84302 and 72214 difference in mean.</t>
  </si>
  <si>
    <t>Discriptive Statistics</t>
  </si>
  <si>
    <t>T- Test on 2bathrooms and non 2bathroom houses mean prices</t>
  </si>
  <si>
    <r>
      <t xml:space="preserve">H₀: μ₁ - μ₂ = </t>
    </r>
    <r>
      <rPr>
        <sz val="13"/>
        <color rgb="FF008080"/>
        <rFont val="Courier New"/>
        <family val="3"/>
      </rPr>
      <t>0</t>
    </r>
    <r>
      <rPr>
        <sz val="13"/>
        <color rgb="FF333333"/>
        <rFont val="Courier New"/>
        <family val="3"/>
      </rPr>
      <t xml:space="preserve">  </t>
    </r>
  </si>
  <si>
    <r>
      <t xml:space="preserve">Hₐ: μ₁ - μ₂ ≠ </t>
    </r>
    <r>
      <rPr>
        <sz val="13"/>
        <color rgb="FF008080"/>
        <rFont val="Courier New"/>
        <family val="3"/>
      </rPr>
      <t>0</t>
    </r>
  </si>
  <si>
    <t xml:space="preserve">Where μ₁ is the mean of houses with 2bathrooms and </t>
  </si>
  <si>
    <t>μ₂  is the mean of houses without 2bathrooms</t>
  </si>
  <si>
    <t>Where p₁ is the population proportion of the 2bathrooms houses above the median price</t>
  </si>
  <si>
    <t>and p₂ is the population proportion of the non2bathrooms houses above the median price</t>
  </si>
  <si>
    <t xml:space="preserve">Where μ₁ is the mean of houses with fireplace and </t>
  </si>
  <si>
    <t>μ₂  is the mean of houses without fireplaces</t>
  </si>
  <si>
    <t>Median sale price</t>
  </si>
  <si>
    <t>T- Test on mean sale prices houses in various paired years</t>
  </si>
  <si>
    <t xml:space="preserve">Where μ₁ is the mean price of houses with year1 and </t>
  </si>
  <si>
    <t>μ₂  is the mean price of houses year2</t>
  </si>
  <si>
    <t>sample size</t>
  </si>
  <si>
    <t>This is not significant at p = 0.728</t>
  </si>
  <si>
    <t>stand error</t>
  </si>
  <si>
    <t>This is not significant at p = 0.261</t>
  </si>
  <si>
    <t>This is not significant at p = 0.786</t>
  </si>
  <si>
    <t>Fail to reject the null that the population mean price is diffent for for the two control samples A1 and A2</t>
  </si>
  <si>
    <t>This is not significant at p = 0.925</t>
  </si>
  <si>
    <t>With 95% confidence, the difference is between 6327 and -6960 difference in mean.</t>
  </si>
  <si>
    <t xml:space="preserve">Since there is no difference in their means, this indicates that the sample </t>
  </si>
  <si>
    <t>is randomly selected without any bias.</t>
  </si>
  <si>
    <t>μ₂  is the mean of A2</t>
  </si>
  <si>
    <t xml:space="preserve">Where μ₁ is the mean of A1 and </t>
  </si>
  <si>
    <t>Column1</t>
  </si>
  <si>
    <t>T- Test on control sample A1 and A2 of 2bathrooms and non 2bathroom houses mean 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</si>
</sst>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73A36"/>
      <name val="Calibri"/>
      <family val="2"/>
    </font>
    <font>
      <i/>
      <sz val="11"/>
      <color theme="1"/>
      <name val="Calibri"/>
      <family val="2"/>
      <scheme val="minor"/>
    </font>
    <font>
      <sz val="13"/>
      <color rgb="FF333333"/>
      <name val="Courier New"/>
      <family val="3"/>
    </font>
    <font>
      <sz val="13"/>
      <color rgb="FF008080"/>
      <name val="Courier New"/>
      <family val="3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9">
    <xf numFmtId="0" fontId="0" fillId="0" borderId="0" xfId="0"/>
    <xf numFmtId="0" fontId="18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0" xfId="0" applyFill="1" applyBorder="1" applyAlignment="1"/>
    <xf numFmtId="0" fontId="19" fillId="0" borderId="11" xfId="0" applyFont="1" applyFill="1" applyBorder="1" applyAlignment="1">
      <alignment horizontal="center"/>
    </xf>
    <xf numFmtId="0" fontId="0" fillId="33" borderId="0" xfId="0" applyFill="1"/>
    <xf numFmtId="0" fontId="0" fillId="0" borderId="12" xfId="0" applyBorder="1"/>
    <xf numFmtId="0" fontId="0" fillId="0" borderId="13" xfId="0" applyBorder="1"/>
    <xf numFmtId="0" fontId="0" fillId="0" borderId="12" xfId="0" applyFill="1" applyBorder="1"/>
    <xf numFmtId="0" fontId="20" fillId="0" borderId="0" xfId="0" applyFont="1" applyAlignment="1">
      <alignment horizontal="left" vertical="center" indent="4"/>
    </xf>
    <xf numFmtId="0" fontId="0" fillId="34" borderId="0" xfId="0" applyFill="1"/>
    <xf numFmtId="0" fontId="16" fillId="0" borderId="12" xfId="0" applyFont="1" applyBorder="1"/>
    <xf numFmtId="0" fontId="16" fillId="0" borderId="0" xfId="0" applyFont="1"/>
    <xf numFmtId="0" fontId="0" fillId="0" borderId="0" xfId="0" applyFont="1"/>
    <xf numFmtId="0" fontId="19" fillId="0" borderId="0" xfId="0" applyFont="1" applyFill="1" applyBorder="1" applyAlignment="1">
      <alignment horizontal="center"/>
    </xf>
    <xf numFmtId="0" fontId="0" fillId="0" borderId="0" xfId="0" applyBorder="1"/>
    <xf numFmtId="0" fontId="19" fillId="0" borderId="0" xfId="0" applyFont="1" applyFill="1" applyBorder="1" applyAlignment="1">
      <alignment horizontal="centerContinuous"/>
    </xf>
    <xf numFmtId="0" fontId="0" fillId="0" borderId="15" xfId="0" applyBorder="1"/>
    <xf numFmtId="0" fontId="0" fillId="0" borderId="16" xfId="0" applyBorder="1"/>
    <xf numFmtId="0" fontId="19" fillId="0" borderId="17" xfId="0" applyFont="1" applyFill="1" applyBorder="1" applyAlignment="1">
      <alignment horizontal="centerContinuous"/>
    </xf>
    <xf numFmtId="0" fontId="19" fillId="0" borderId="15" xfId="0" applyFont="1" applyFill="1" applyBorder="1" applyAlignment="1">
      <alignment horizontal="centerContinuous"/>
    </xf>
    <xf numFmtId="0" fontId="19" fillId="0" borderId="16" xfId="0" applyFont="1" applyFill="1" applyBorder="1" applyAlignment="1">
      <alignment horizontal="centerContinuous"/>
    </xf>
    <xf numFmtId="0" fontId="0" fillId="0" borderId="17" xfId="0" applyBorder="1"/>
    <xf numFmtId="0" fontId="0" fillId="0" borderId="18" xfId="0" applyFill="1" applyBorder="1" applyAlignment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18" xfId="0" applyBorder="1"/>
    <xf numFmtId="0" fontId="0" fillId="0" borderId="19" xfId="0" applyFill="1" applyBorder="1" applyAlignment="1"/>
    <xf numFmtId="0" fontId="0" fillId="0" borderId="20" xfId="0" applyFill="1" applyBorder="1" applyAlignment="1"/>
    <xf numFmtId="0" fontId="0" fillId="0" borderId="21" xfId="0" applyFill="1" applyBorder="1" applyAlignment="1"/>
    <xf numFmtId="0" fontId="0" fillId="0" borderId="12" xfId="0" applyFill="1" applyBorder="1" applyAlignment="1"/>
    <xf numFmtId="0" fontId="0" fillId="0" borderId="10" xfId="0" applyBorder="1"/>
    <xf numFmtId="0" fontId="0" fillId="0" borderId="22" xfId="0" applyFill="1" applyBorder="1" applyAlignment="1"/>
    <xf numFmtId="0" fontId="19" fillId="0" borderId="14" xfId="0" applyFont="1" applyFill="1" applyBorder="1" applyAlignment="1">
      <alignment horizontal="centerContinuous"/>
    </xf>
    <xf numFmtId="0" fontId="19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years!$X$35:$Y$35</c:f>
                <c:numCache>
                  <c:formatCode>General</c:formatCode>
                  <c:ptCount val="2"/>
                  <c:pt idx="0">
                    <c:v>9297.8005421852758</c:v>
                  </c:pt>
                  <c:pt idx="1">
                    <c:v>11958.203994368203</c:v>
                  </c:pt>
                </c:numCache>
              </c:numRef>
            </c:plus>
            <c:minus>
              <c:numRef>
                <c:f>years!$X$36:$Y$36</c:f>
                <c:numCache>
                  <c:formatCode>General</c:formatCode>
                  <c:ptCount val="2"/>
                  <c:pt idx="0">
                    <c:v>9297.8005421852758</c:v>
                  </c:pt>
                  <c:pt idx="1">
                    <c:v>11958.203994368203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years!$X$31:$Y$31</c:f>
              <c:numCache>
                <c:formatCode>General</c:formatCode>
                <c:ptCount val="2"/>
                <c:pt idx="0">
                  <c:v>186063.1519756839</c:v>
                </c:pt>
                <c:pt idx="1">
                  <c:v>177393.67428571428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CE-40B0-905A-B6A77FF76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0562959"/>
        <c:axId val="2061906991"/>
      </c:barChart>
      <c:catAx>
        <c:axId val="213056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906991"/>
        <c:crosses val="autoZero"/>
        <c:auto val="1"/>
        <c:lblAlgn val="ctr"/>
        <c:lblOffset val="100"/>
        <c:noMultiLvlLbl val="0"/>
      </c:catAx>
      <c:valAx>
        <c:axId val="20619069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562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years!$H$33:$I$33</c:f>
                <c:numCache>
                  <c:formatCode>General</c:formatCode>
                  <c:ptCount val="2"/>
                  <c:pt idx="0">
                    <c:v>8651.9528117240079</c:v>
                  </c:pt>
                  <c:pt idx="1">
                    <c:v>11960.501210848239</c:v>
                  </c:pt>
                </c:numCache>
              </c:numRef>
            </c:plus>
            <c:minus>
              <c:numRef>
                <c:f>years!$H$34:$I$34</c:f>
                <c:numCache>
                  <c:formatCode>General</c:formatCode>
                  <c:ptCount val="2"/>
                  <c:pt idx="0">
                    <c:v>8651.9528117240079</c:v>
                  </c:pt>
                  <c:pt idx="1">
                    <c:v>11960.501210848239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years!$H$29:$I$29</c:f>
              <c:numCache>
                <c:formatCode>General</c:formatCode>
                <c:ptCount val="2"/>
                <c:pt idx="0">
                  <c:v>179432.10355029587</c:v>
                </c:pt>
                <c:pt idx="1">
                  <c:v>177393.67428571428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A-4B1E-82FD-604C104FE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911023"/>
        <c:axId val="2061912399"/>
      </c:barChart>
      <c:catAx>
        <c:axId val="12391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912399"/>
        <c:crosses val="autoZero"/>
        <c:auto val="1"/>
        <c:lblAlgn val="ctr"/>
        <c:lblOffset val="100"/>
        <c:noMultiLvlLbl val="0"/>
      </c:catAx>
      <c:valAx>
        <c:axId val="20619123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11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years!$P$35:$Q$35</c:f>
                <c:numCache>
                  <c:formatCode>General</c:formatCode>
                  <c:ptCount val="2"/>
                  <c:pt idx="0">
                    <c:v>8638.7351968816984</c:v>
                  </c:pt>
                  <c:pt idx="1">
                    <c:v>7853.9707826822369</c:v>
                  </c:pt>
                </c:numCache>
              </c:numRef>
            </c:plus>
            <c:minus>
              <c:numRef>
                <c:f>years!$P$36:$Q$36</c:f>
                <c:numCache>
                  <c:formatCode>General</c:formatCode>
                  <c:ptCount val="2"/>
                  <c:pt idx="0">
                    <c:v>8638.7351968816984</c:v>
                  </c:pt>
                  <c:pt idx="1">
                    <c:v>7853.9707826822369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years!$P$31:$Q$31</c:f>
              <c:numCache>
                <c:formatCode>General</c:formatCode>
                <c:ptCount val="2"/>
                <c:pt idx="0">
                  <c:v>179432.10355029587</c:v>
                </c:pt>
                <c:pt idx="1">
                  <c:v>177360.83881578947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0A-465C-8905-1AB645372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896159"/>
        <c:axId val="2061908239"/>
      </c:barChart>
      <c:catAx>
        <c:axId val="13589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908239"/>
        <c:crosses val="autoZero"/>
        <c:auto val="1"/>
        <c:lblAlgn val="ctr"/>
        <c:lblOffset val="100"/>
        <c:noMultiLvlLbl val="0"/>
      </c:catAx>
      <c:valAx>
        <c:axId val="2061908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9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</a:t>
            </a:r>
            <a:r>
              <a:rPr lang="en-US" baseline="0"/>
              <a:t> sale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'2 bathroom'!$L$13:$M$13</c:f>
                <c:numCache>
                  <c:formatCode>General</c:formatCode>
                  <c:ptCount val="2"/>
                  <c:pt idx="0">
                    <c:v>5128.6821762089612</c:v>
                  </c:pt>
                  <c:pt idx="1">
                    <c:v>3198.4464359985777</c:v>
                  </c:pt>
                </c:numCache>
              </c:numRef>
            </c:plus>
            <c:minus>
              <c:numRef>
                <c:f>'2 bathroom'!$L$14:$M$14</c:f>
                <c:numCache>
                  <c:formatCode>General</c:formatCode>
                  <c:ptCount val="2"/>
                  <c:pt idx="0">
                    <c:v>5128.6821762089612</c:v>
                  </c:pt>
                  <c:pt idx="1">
                    <c:v>3198.4464359985777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'2 bathroom'!$L$8:$M$8</c:f>
              <c:strCache>
                <c:ptCount val="2"/>
                <c:pt idx="0">
                  <c:v>2 bathrooms</c:v>
                </c:pt>
                <c:pt idx="1">
                  <c:v>not 2 bathrooms</c:v>
                </c:pt>
              </c:strCache>
            </c:strRef>
          </c:cat>
          <c:val>
            <c:numRef>
              <c:f>'2 bathroom'!$L$9:$M$9</c:f>
              <c:numCache>
                <c:formatCode>General</c:formatCode>
                <c:ptCount val="2"/>
                <c:pt idx="0">
                  <c:v>213009.82552083334</c:v>
                </c:pt>
                <c:pt idx="1">
                  <c:v>134751.44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E-4328-9C78-EB1350B0F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0108447"/>
        <c:axId val="2061885359"/>
      </c:barChart>
      <c:catAx>
        <c:axId val="213010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885359"/>
        <c:crossesAt val="100000"/>
        <c:auto val="1"/>
        <c:lblAlgn val="ctr"/>
        <c:lblOffset val="100"/>
        <c:noMultiLvlLbl val="0"/>
      </c:catAx>
      <c:valAx>
        <c:axId val="2061885359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108447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Prices of Houses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fire_place!$I$34:$J$34</c:f>
                <c:numCache>
                  <c:formatCode>General</c:formatCode>
                  <c:ptCount val="2"/>
                  <c:pt idx="0">
                    <c:v>6140.3169340855775</c:v>
                  </c:pt>
                  <c:pt idx="1">
                    <c:v>3315.5481569128992</c:v>
                  </c:pt>
                </c:numCache>
              </c:numRef>
            </c:plus>
            <c:minus>
              <c:numRef>
                <c:f>fire_place!$I$35:$J$35</c:f>
                <c:numCache>
                  <c:formatCode>General</c:formatCode>
                  <c:ptCount val="2"/>
                  <c:pt idx="0">
                    <c:v>6140.3169340855775</c:v>
                  </c:pt>
                  <c:pt idx="1">
                    <c:v>3315.5481569128992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fire_place!$I$29:$J$29</c:f>
              <c:strCache>
                <c:ptCount val="2"/>
                <c:pt idx="0">
                  <c:v>Fireplace</c:v>
                </c:pt>
                <c:pt idx="1">
                  <c:v>NoFireplace</c:v>
                </c:pt>
              </c:strCache>
            </c:strRef>
          </c:cat>
          <c:val>
            <c:numRef>
              <c:f>fire_place!$I$30:$J$30</c:f>
              <c:numCache>
                <c:formatCode>General</c:formatCode>
                <c:ptCount val="2"/>
                <c:pt idx="0">
                  <c:v>216397.69220779222</c:v>
                </c:pt>
                <c:pt idx="1">
                  <c:v>141331.48260869566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0F-40DF-9724-EEEF800CD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180975"/>
        <c:axId val="375459583"/>
      </c:barChart>
      <c:catAx>
        <c:axId val="16818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459583"/>
        <c:crosses val="autoZero"/>
        <c:auto val="1"/>
        <c:lblAlgn val="ctr"/>
        <c:lblOffset val="100"/>
        <c:noMultiLvlLbl val="0"/>
      </c:catAx>
      <c:valAx>
        <c:axId val="375459583"/>
        <c:scaling>
          <c:orientation val="minMax"/>
          <c:min val="10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80975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Propotion of houses above median house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'Z-test 2bathrom'!$S$9:$T$9</c:f>
                <c:numCache>
                  <c:formatCode>General</c:formatCode>
                  <c:ptCount val="2"/>
                  <c:pt idx="0">
                    <c:v>1.5043383367982928E-2</c:v>
                  </c:pt>
                  <c:pt idx="1">
                    <c:v>1.4935571230546061E-2</c:v>
                  </c:pt>
                </c:numCache>
              </c:numRef>
            </c:plus>
            <c:minus>
              <c:numRef>
                <c:f>'Z-test 2bathrom'!$S$9:$T$9</c:f>
                <c:numCache>
                  <c:formatCode>General</c:formatCode>
                  <c:ptCount val="2"/>
                  <c:pt idx="0">
                    <c:v>1.5043383367982928E-2</c:v>
                  </c:pt>
                  <c:pt idx="1">
                    <c:v>1.4935571230546061E-2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'Z-test 2bathrom'!$S$7:$T$7</c:f>
              <c:strCache>
                <c:ptCount val="2"/>
                <c:pt idx="0">
                  <c:v>2bath</c:v>
                </c:pt>
                <c:pt idx="1">
                  <c:v>not2bath</c:v>
                </c:pt>
              </c:strCache>
            </c:strRef>
          </c:cat>
          <c:val>
            <c:numRef>
              <c:f>'Z-test 2bathrom'!$S$8:$T$8</c:f>
              <c:numCache>
                <c:formatCode>General</c:formatCode>
                <c:ptCount val="2"/>
                <c:pt idx="0">
                  <c:v>0.77604166666666663</c:v>
                </c:pt>
                <c:pt idx="1">
                  <c:v>0.19075144508670519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F1-46E1-8165-95AA4823A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1305135"/>
        <c:axId val="2061926543"/>
      </c:barChart>
      <c:catAx>
        <c:axId val="213130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926543"/>
        <c:crosses val="autoZero"/>
        <c:auto val="1"/>
        <c:lblAlgn val="ctr"/>
        <c:lblOffset val="100"/>
        <c:noMultiLvlLbl val="0"/>
      </c:catAx>
      <c:valAx>
        <c:axId val="2061926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305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57150</xdr:colOff>
      <xdr:row>37</xdr:row>
      <xdr:rowOff>4762</xdr:rowOff>
    </xdr:from>
    <xdr:to>
      <xdr:col>25</xdr:col>
      <xdr:colOff>0</xdr:colOff>
      <xdr:row>51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8C1FE-D3BC-40EE-A22E-E82EF262B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9525</xdr:colOff>
      <xdr:row>34</xdr:row>
      <xdr:rowOff>185737</xdr:rowOff>
    </xdr:from>
    <xdr:to>
      <xdr:col>8</xdr:col>
      <xdr:colOff>266700</xdr:colOff>
      <xdr:row>49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E2712B-F9F9-4F7F-BBD3-86E640CEA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37</xdr:row>
      <xdr:rowOff>33337</xdr:rowOff>
    </xdr:from>
    <xdr:to>
      <xdr:col>16</xdr:col>
      <xdr:colOff>742950</xdr:colOff>
      <xdr:row>51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BEE161-2FE1-492B-A396-F2F925FC3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29</xdr:col>
      <xdr:colOff>523875</xdr:colOff>
      <xdr:row>1</xdr:row>
      <xdr:rowOff>171450</xdr:rowOff>
    </xdr:from>
    <xdr:to>
      <xdr:col>35</xdr:col>
      <xdr:colOff>298620</xdr:colOff>
      <xdr:row>10</xdr:row>
      <xdr:rowOff>139979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2BA94D2-6BB1-4436-A184-D92FB6BB2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374975" y="390525"/>
          <a:ext cx="3432345" cy="1749704"/>
        </a:xfrm>
        <a:prstGeom prst="rect">
          <a:avLst/>
        </a:prstGeom>
      </xdr:spPr>
    </xdr:pic>
    <xdr:clientData/>
  </xdr:twoCellAnchor>
  <xdr:twoCellAnchor editAs="oneCell">
    <xdr:from>
      <xdr:col>29</xdr:col>
      <xdr:colOff>542925</xdr:colOff>
      <xdr:row>12</xdr:row>
      <xdr:rowOff>95250</xdr:rowOff>
    </xdr:from>
    <xdr:to>
      <xdr:col>35</xdr:col>
      <xdr:colOff>305477</xdr:colOff>
      <xdr:row>21</xdr:row>
      <xdr:rowOff>111404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9EA4DF0-A1A2-474D-BFB4-5A1D37BBB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394025" y="2476500"/>
          <a:ext cx="3420152" cy="17497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628650</xdr:colOff>
      <xdr:row>14</xdr:row>
      <xdr:rowOff>33337</xdr:rowOff>
    </xdr:from>
    <xdr:to>
      <xdr:col>16</xdr:col>
      <xdr:colOff>428625</xdr:colOff>
      <xdr:row>28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DA8035-A663-4309-9D2C-FC859816D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35</xdr:row>
      <xdr:rowOff>71437</xdr:rowOff>
    </xdr:from>
    <xdr:to>
      <xdr:col>10</xdr:col>
      <xdr:colOff>0</xdr:colOff>
      <xdr:row>49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BC1DEB-E93F-4BA6-AD16-5E420C1D6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352425</xdr:colOff>
      <xdr:row>14</xdr:row>
      <xdr:rowOff>76200</xdr:rowOff>
    </xdr:from>
    <xdr:to>
      <xdr:col>21</xdr:col>
      <xdr:colOff>190500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27115-7963-44A7-91AA-1C9DA3E95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mo" refreshedDate="44158.808098379632" createdVersion="6" refreshedVersion="6" minRefreshableVersion="3" recordCount="1460" xr:uid="{00000000-000A-0000-FFFF-FFFF12000000}">
  <cacheSource type="worksheet">
    <worksheetSource ref="A1:CC1461" sheet="Raw Data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 count="5">
        <n v="2008"/>
        <n v="2007"/>
        <n v="2006"/>
        <n v="2009"/>
        <n v="2010"/>
      </sharedItems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mo" refreshedDate="44158.808098726855" createdVersion="6" refreshedVersion="6" minRefreshableVersion="3" recordCount="1460" xr:uid="{00000000-000A-0000-FFFF-FFFF16000000}">
  <cacheSource type="worksheet">
    <worksheetSource ref="A1:CC1461" sheet="calculated data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 count="4">
        <n v="2"/>
        <n v="1"/>
        <n v="3"/>
        <n v="0"/>
      </sharedItems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mo" refreshedDate="44158.839793634259" createdVersion="6" refreshedVersion="6" minRefreshableVersion="3" recordCount="1460" xr:uid="{00000000-000A-0000-FFFF-FFFF1B000000}">
  <cacheSource type="worksheet">
    <worksheetSource ref="A1:CD1461" sheet="calculated data"/>
  </cacheSource>
  <cacheFields count="82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fireplace 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mo" refreshedDate="44158.869321527774" createdVersion="6" refreshedVersion="6" minRefreshableVersion="3" recordCount="1460" xr:uid="{00000000-000A-0000-FFFF-FFFF20000000}">
  <cacheSource type="worksheet">
    <worksheetSource ref="A1:CF1461" sheet="calculated data"/>
  </cacheSource>
  <cacheFields count="8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fireplace " numFmtId="0">
      <sharedItems containsSemiMixedTypes="0" containsString="0" containsNumber="1" containsInteger="1" minValue="0" maxValue="1"/>
    </cacheField>
    <cacheField name="rand" numFmtId="0">
      <sharedItems containsSemiMixedTypes="0" containsString="0" containsNumber="1" minValue="1.6695304483282936E-4" maxValue="0.998890221315756"/>
    </cacheField>
    <cacheField name="rand_bucket" numFmtId="0">
      <sharedItems count="3">
        <s v="A1"/>
        <s v="treatment"/>
        <s v="A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mo" refreshedDate="44159.809200231481" createdVersion="6" refreshedVersion="6" minRefreshableVersion="3" recordCount="1460" xr:uid="{1EF3B78C-0F99-479F-83F7-A9F4903F5359}">
  <cacheSource type="worksheet">
    <worksheetSource ref="A1:CH1461" sheet="calculated data"/>
  </cacheSource>
  <cacheFields count="86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 count="5">
        <n v="2008"/>
        <n v="2007"/>
        <n v="2006"/>
        <n v="2009"/>
        <n v="2010"/>
      </sharedItems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fireplace " numFmtId="0">
      <sharedItems containsSemiMixedTypes="0" containsString="0" containsNumber="1" containsInteger="1" minValue="0" maxValue="1"/>
    </cacheField>
    <cacheField name="rand" numFmtId="0">
      <sharedItems containsSemiMixedTypes="0" containsString="0" containsNumber="1" minValue="1.6695304483282936E-4" maxValue="0.998890221315756"/>
    </cacheField>
    <cacheField name="rand_bucket" numFmtId="0">
      <sharedItems/>
    </cacheField>
    <cacheField name="above_median" numFmtId="0">
      <sharedItems containsSemiMixedTypes="0" containsString="0" containsNumber="1" containsInteger="1" minValue="0" maxValue="1" count="2">
        <n v="1"/>
        <n v="0"/>
      </sharedItems>
    </cacheField>
    <cacheField name="2bath or not" numFmtId="0">
      <sharedItems count="2">
        <s v="2"/>
        <s v="NO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x v="0"/>
    <s v="WD"/>
    <s v="Normal"/>
    <x v="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x v="1"/>
    <s v="WD"/>
    <s v="Normal"/>
    <x v="1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x v="0"/>
    <s v="WD"/>
    <s v="Normal"/>
    <x v="2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x v="2"/>
    <s v="WD"/>
    <s v="Abnorml"/>
    <x v="3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x v="0"/>
    <s v="WD"/>
    <s v="Normal"/>
    <x v="4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x v="3"/>
    <s v="WD"/>
    <s v="Normal"/>
    <x v="5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x v="1"/>
    <s v="WD"/>
    <s v="Normal"/>
    <x v="6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x v="3"/>
    <s v="WD"/>
    <s v="Normal"/>
    <x v="7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x v="0"/>
    <s v="WD"/>
    <s v="Abnorml"/>
    <x v="8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x v="0"/>
    <s v="WD"/>
    <s v="Normal"/>
    <x v="9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x v="0"/>
    <s v="WD"/>
    <s v="Normal"/>
    <x v="10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x v="2"/>
    <s v="New"/>
    <s v="Partial"/>
    <x v="11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x v="0"/>
    <s v="WD"/>
    <s v="Normal"/>
    <x v="12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x v="1"/>
    <s v="New"/>
    <s v="Partial"/>
    <x v="13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x v="0"/>
    <s v="WD"/>
    <s v="Normal"/>
    <x v="14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x v="1"/>
    <s v="WD"/>
    <s v="Normal"/>
    <x v="15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x v="4"/>
    <s v="WD"/>
    <s v="Normal"/>
    <x v="16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x v="2"/>
    <s v="WD"/>
    <s v="Normal"/>
    <x v="17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x v="0"/>
    <s v="WD"/>
    <s v="Normal"/>
    <x v="18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x v="3"/>
    <s v="COD"/>
    <s v="Abnorml"/>
    <x v="19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x v="2"/>
    <s v="New"/>
    <s v="Partial"/>
    <x v="20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x v="1"/>
    <s v="WD"/>
    <s v="Normal"/>
    <x v="21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x v="0"/>
    <s v="WD"/>
    <s v="Normal"/>
    <x v="22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x v="1"/>
    <s v="WD"/>
    <s v="Normal"/>
    <x v="8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x v="4"/>
    <s v="WD"/>
    <s v="Normal"/>
    <x v="23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x v="3"/>
    <s v="WD"/>
    <s v="Normal"/>
    <x v="24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x v="4"/>
    <s v="WD"/>
    <s v="Normal"/>
    <x v="25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x v="4"/>
    <s v="WD"/>
    <s v="Normal"/>
    <x v="26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x v="2"/>
    <s v="WD"/>
    <s v="Normal"/>
    <x v="27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x v="0"/>
    <s v="WD"/>
    <s v="Normal"/>
    <x v="28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x v="0"/>
    <s v="WD"/>
    <s v="Normal"/>
    <x v="29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x v="0"/>
    <s v="WD"/>
    <s v="Normal"/>
    <x v="30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x v="0"/>
    <s v="WD"/>
    <s v="Normal"/>
    <x v="31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x v="4"/>
    <s v="WD"/>
    <s v="Normal"/>
    <x v="32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x v="1"/>
    <s v="WD"/>
    <s v="Normal"/>
    <x v="33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x v="2"/>
    <s v="WD"/>
    <s v="Normal"/>
    <x v="34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x v="3"/>
    <s v="WD"/>
    <s v="Normal"/>
    <x v="35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x v="3"/>
    <s v="WD"/>
    <s v="Normal"/>
    <x v="36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x v="4"/>
    <s v="WD"/>
    <s v="Abnorml"/>
    <x v="37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0"/>
    <s v="WD"/>
    <s v="AdjLand"/>
    <x v="38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x v="2"/>
    <s v="WD"/>
    <s v="Abnorml"/>
    <x v="39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x v="1"/>
    <s v="WD"/>
    <s v="Normal"/>
    <x v="40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x v="1"/>
    <s v="WD"/>
    <s v="Normal"/>
    <x v="12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x v="0"/>
    <s v="WD"/>
    <s v="Normal"/>
    <x v="41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x v="2"/>
    <s v="WD"/>
    <s v="Normal"/>
    <x v="42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x v="4"/>
    <s v="WD"/>
    <s v="Normal"/>
    <x v="43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x v="3"/>
    <s v="WD"/>
    <s v="Abnorml"/>
    <x v="44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x v="1"/>
    <s v="WD"/>
    <s v="Normal"/>
    <x v="45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x v="3"/>
    <s v="New"/>
    <s v="Partial"/>
    <x v="46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x v="1"/>
    <s v="WD"/>
    <s v="Normal"/>
    <x v="47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x v="1"/>
    <s v="WD"/>
    <s v="Normal"/>
    <x v="48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x v="2"/>
    <s v="WD"/>
    <s v="Normal"/>
    <x v="49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x v="4"/>
    <s v="WD"/>
    <s v="Normal"/>
    <x v="50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x v="2"/>
    <s v="WD"/>
    <s v="Normal"/>
    <x v="51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x v="1"/>
    <s v="WD"/>
    <s v="Normal"/>
    <x v="52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x v="0"/>
    <s v="WD"/>
    <s v="Normal"/>
    <x v="53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x v="3"/>
    <s v="WD"/>
    <s v="Abnorml"/>
    <x v="54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x v="2"/>
    <s v="WD"/>
    <s v="Normal"/>
    <x v="55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x v="2"/>
    <s v="New"/>
    <s v="Partial"/>
    <x v="56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x v="0"/>
    <s v="WD"/>
    <s v="Normal"/>
    <x v="57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x v="2"/>
    <s v="New"/>
    <s v="Partial"/>
    <x v="58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x v="1"/>
    <s v="WD"/>
    <s v="Normal"/>
    <x v="59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x v="1"/>
    <s v="WD"/>
    <s v="Normal"/>
    <x v="60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x v="4"/>
    <s v="WD"/>
    <s v="Normal"/>
    <x v="3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x v="3"/>
    <s v="WD"/>
    <s v="Normal"/>
    <x v="61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x v="1"/>
    <s v="WD"/>
    <s v="Normal"/>
    <x v="62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x v="4"/>
    <s v="WD"/>
    <s v="Normal"/>
    <x v="63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x v="1"/>
    <s v="WD"/>
    <s v="Normal"/>
    <x v="64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x v="4"/>
    <s v="WD"/>
    <s v="Normal"/>
    <x v="65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x v="2"/>
    <s v="WD"/>
    <s v="Normal"/>
    <x v="66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x v="1"/>
    <s v="WD"/>
    <s v="Normal"/>
    <x v="67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x v="1"/>
    <s v="WD"/>
    <s v="Normal"/>
    <x v="10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x v="3"/>
    <s v="WD"/>
    <s v="Normal"/>
    <x v="68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x v="4"/>
    <s v="WD"/>
    <s v="Normal"/>
    <x v="69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x v="4"/>
    <s v="WD"/>
    <s v="Normal"/>
    <x v="70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x v="3"/>
    <s v="WD"/>
    <s v="Normal"/>
    <x v="71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x v="0"/>
    <s v="WD"/>
    <s v="Normal"/>
    <x v="72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x v="0"/>
    <s v="WD"/>
    <s v="Normal"/>
    <x v="47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4"/>
    <s v="WD"/>
    <s v="Normal"/>
    <x v="73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x v="3"/>
    <s v="WD"/>
    <s v="Normal"/>
    <x v="50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x v="3"/>
    <s v="WD"/>
    <s v="Normal"/>
    <x v="74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x v="2"/>
    <s v="WD"/>
    <s v="Normal"/>
    <x v="75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x v="0"/>
    <s v="WD"/>
    <s v="Normal"/>
    <x v="76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x v="1"/>
    <s v="COD"/>
    <s v="Normal"/>
    <x v="77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x v="3"/>
    <s v="WD"/>
    <s v="Normal"/>
    <x v="78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x v="2"/>
    <s v="WD"/>
    <s v="Normal"/>
    <x v="79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x v="3"/>
    <s v="WD"/>
    <s v="Normal"/>
    <x v="8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3"/>
    <s v="New"/>
    <s v="Partial"/>
    <x v="81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x v="3"/>
    <s v="ConLD"/>
    <s v="Abnorml"/>
    <x v="82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1"/>
    <s v="WD"/>
    <s v="Normal"/>
    <x v="83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x v="2"/>
    <s v="WD"/>
    <s v="Normal"/>
    <x v="84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x v="2"/>
    <s v="WD"/>
    <s v="Abnorml"/>
    <x v="85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x v="3"/>
    <s v="WD"/>
    <s v="Normal"/>
    <x v="86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x v="1"/>
    <s v="WD"/>
    <s v="Normal"/>
    <x v="87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x v="1"/>
    <s v="WD"/>
    <s v="Normal"/>
    <x v="88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x v="3"/>
    <s v="WD"/>
    <s v="Normal"/>
    <x v="68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x v="2"/>
    <s v="WD"/>
    <s v="Normal"/>
    <x v="89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x v="1"/>
    <s v="WD"/>
    <s v="Normal"/>
    <x v="90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x v="4"/>
    <s v="COD"/>
    <s v="Abnorml"/>
    <x v="91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x v="4"/>
    <s v="WD"/>
    <s v="Normal"/>
    <x v="92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x v="4"/>
    <s v="WD"/>
    <s v="Normal"/>
    <x v="93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x v="4"/>
    <s v="WD"/>
    <s v="Normal"/>
    <x v="94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x v="3"/>
    <s v="WD"/>
    <s v="Alloca"/>
    <x v="95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x v="4"/>
    <s v="WD"/>
    <s v="Normal"/>
    <x v="96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x v="1"/>
    <s v="WD"/>
    <s v="Normal"/>
    <x v="97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x v="0"/>
    <s v="WD"/>
    <s v="Normal"/>
    <x v="4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x v="1"/>
    <s v="WD"/>
    <s v="Normal"/>
    <x v="98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x v="0"/>
    <s v="WD"/>
    <s v="Partial"/>
    <x v="99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x v="1"/>
    <s v="WD"/>
    <s v="Normal"/>
    <x v="99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x v="4"/>
    <s v="COD"/>
    <s v="Normal"/>
    <x v="100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x v="2"/>
    <s v="WD"/>
    <s v="Normal"/>
    <x v="101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x v="4"/>
    <s v="WD"/>
    <s v="Normal"/>
    <x v="63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x v="1"/>
    <s v="New"/>
    <s v="Partial"/>
    <x v="102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x v="1"/>
    <s v="COD"/>
    <s v="Abnorml"/>
    <x v="103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x v="1"/>
    <s v="WD"/>
    <s v="Normal"/>
    <x v="104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x v="1"/>
    <s v="WD"/>
    <s v="Normal"/>
    <x v="105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x v="3"/>
    <s v="WD"/>
    <s v="Normal"/>
    <x v="19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x v="1"/>
    <s v="New"/>
    <s v="Partial"/>
    <x v="106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x v="4"/>
    <s v="WD"/>
    <s v="Normal"/>
    <x v="107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x v="2"/>
    <s v="New"/>
    <s v="Partial"/>
    <x v="108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x v="2"/>
    <s v="WD"/>
    <s v="Normal"/>
    <x v="63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x v="1"/>
    <s v="WD"/>
    <s v="Normal"/>
    <x v="98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x v="0"/>
    <s v="WD"/>
    <s v="Normal"/>
    <x v="109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x v="0"/>
    <s v="WD"/>
    <s v="Normal"/>
    <x v="11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x v="3"/>
    <s v="WD"/>
    <s v="Normal"/>
    <x v="111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x v="2"/>
    <s v="WD"/>
    <s v="Normal"/>
    <x v="112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x v="1"/>
    <s v="WD"/>
    <s v="Normal"/>
    <x v="113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1"/>
    <s v="WD"/>
    <s v="Normal"/>
    <x v="114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x v="2"/>
    <s v="WD"/>
    <s v="Normal"/>
    <x v="106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x v="2"/>
    <s v="WD"/>
    <s v="Abnorml"/>
    <x v="115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x v="2"/>
    <s v="WD"/>
    <s v="Normal"/>
    <x v="64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x v="3"/>
    <s v="WD"/>
    <s v="Normal"/>
    <x v="67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x v="1"/>
    <s v="WD"/>
    <s v="Normal"/>
    <x v="116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x v="3"/>
    <s v="WD"/>
    <s v="Normal"/>
    <x v="117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x v="2"/>
    <s v="WD"/>
    <s v="Normal"/>
    <x v="63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x v="0"/>
    <s v="WD"/>
    <s v="Normal"/>
    <x v="80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x v="1"/>
    <s v="WD"/>
    <s v="Normal"/>
    <x v="5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x v="2"/>
    <s v="WD"/>
    <s v="Family"/>
    <x v="118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x v="0"/>
    <s v="WD"/>
    <s v="Normal"/>
    <x v="22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x v="3"/>
    <s v="WD"/>
    <s v="Normal"/>
    <x v="119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4"/>
    <s v="ConLI"/>
    <s v="Normal"/>
    <x v="99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x v="2"/>
    <s v="WD"/>
    <s v="Normal"/>
    <x v="79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x v="4"/>
    <s v="WD"/>
    <s v="Normal"/>
    <x v="120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x v="3"/>
    <s v="WD"/>
    <s v="Normal"/>
    <x v="121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x v="2"/>
    <s v="ConLI"/>
    <s v="Abnorml"/>
    <x v="122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2"/>
    <s v="WD"/>
    <s v="Normal"/>
    <x v="52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x v="3"/>
    <s v="WD"/>
    <s v="Normal"/>
    <x v="123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x v="4"/>
    <s v="WD"/>
    <s v="Normal"/>
    <x v="124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0"/>
    <s v="WD"/>
    <s v="Normal"/>
    <x v="42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x v="2"/>
    <s v="WD"/>
    <s v="Normal"/>
    <x v="99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x v="1"/>
    <s v="WD"/>
    <s v="Normal"/>
    <x v="125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x v="0"/>
    <s v="New"/>
    <s v="Partial"/>
    <x v="126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x v="2"/>
    <s v="WD"/>
    <s v="Normal"/>
    <x v="100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x v="0"/>
    <s v="WD"/>
    <s v="Normal"/>
    <x v="127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x v="2"/>
    <s v="WD"/>
    <s v="Family"/>
    <x v="122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x v="0"/>
    <s v="WD"/>
    <s v="Normal"/>
    <x v="128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x v="2"/>
    <s v="WD"/>
    <s v="Normal"/>
    <x v="129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x v="4"/>
    <s v="New"/>
    <s v="Partial"/>
    <x v="130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x v="4"/>
    <s v="WD"/>
    <s v="Normal"/>
    <x v="131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x v="2"/>
    <s v="New"/>
    <s v="Partial"/>
    <x v="107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x v="0"/>
    <s v="WD"/>
    <s v="Normal"/>
    <x v="132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x v="0"/>
    <s v="WD"/>
    <s v="Normal"/>
    <x v="133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x v="4"/>
    <s v="New"/>
    <s v="Partial"/>
    <x v="117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x v="1"/>
    <s v="WD"/>
    <s v="Normal"/>
    <x v="134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x v="1"/>
    <s v="WD"/>
    <s v="Normal"/>
    <x v="135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x v="0"/>
    <s v="WD"/>
    <s v="Normal"/>
    <x v="136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x v="3"/>
    <s v="COD"/>
    <s v="Normal"/>
    <x v="100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x v="1"/>
    <s v="New"/>
    <s v="Partial"/>
    <x v="137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x v="1"/>
    <s v="WD"/>
    <s v="Normal"/>
    <x v="138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x v="2"/>
    <s v="WD"/>
    <s v="Normal"/>
    <x v="139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x v="1"/>
    <s v="WD"/>
    <s v="Normal"/>
    <x v="140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x v="4"/>
    <s v="WD"/>
    <s v="Normal"/>
    <x v="141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x v="2"/>
    <s v="WD"/>
    <s v="Normal"/>
    <x v="142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x v="0"/>
    <s v="COD"/>
    <s v="Normal"/>
    <x v="143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x v="0"/>
    <s v="WD"/>
    <s v="Normal"/>
    <x v="144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x v="1"/>
    <s v="WD"/>
    <s v="Normal"/>
    <x v="145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x v="1"/>
    <s v="WD"/>
    <s v="Normal"/>
    <x v="146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x v="2"/>
    <s v="WD"/>
    <s v="Normal"/>
    <x v="54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x v="3"/>
    <s v="New"/>
    <s v="Partial"/>
    <x v="147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x v="1"/>
    <s v="WD"/>
    <s v="Normal"/>
    <x v="98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x v="1"/>
    <s v="WD"/>
    <s v="Normal"/>
    <x v="48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x v="2"/>
    <s v="WD"/>
    <s v="Normal"/>
    <x v="148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x v="1"/>
    <s v="WD"/>
    <s v="Normal"/>
    <x v="149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x v="0"/>
    <s v="WD"/>
    <s v="Normal"/>
    <x v="7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x v="2"/>
    <s v="WD"/>
    <s v="Normal"/>
    <x v="47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x v="2"/>
    <s v="WD"/>
    <s v="Normal"/>
    <x v="150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x v="3"/>
    <s v="WD"/>
    <s v="Normal"/>
    <x v="151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x v="3"/>
    <s v="WD"/>
    <s v="Normal"/>
    <x v="152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x v="3"/>
    <s v="WD"/>
    <s v="Alloca"/>
    <x v="153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x v="0"/>
    <s v="WD"/>
    <s v="Normal"/>
    <x v="154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x v="1"/>
    <s v="WD"/>
    <s v="Normal"/>
    <x v="155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x v="1"/>
    <s v="WD"/>
    <s v="Normal"/>
    <x v="144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x v="3"/>
    <s v="WD"/>
    <s v="Normal"/>
    <x v="156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x v="2"/>
    <s v="WD"/>
    <s v="Normal"/>
    <x v="52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x v="0"/>
    <s v="WD"/>
    <s v="Normal"/>
    <x v="47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x v="3"/>
    <s v="WD"/>
    <s v="Normal"/>
    <x v="157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x v="1"/>
    <s v="New"/>
    <s v="Partial"/>
    <x v="158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x v="2"/>
    <s v="WD"/>
    <s v="Abnorml"/>
    <x v="127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x v="3"/>
    <s v="WD"/>
    <s v="Abnorml"/>
    <x v="159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x v="3"/>
    <s v="WD"/>
    <s v="Normal"/>
    <x v="160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x v="4"/>
    <s v="WD"/>
    <s v="Normal"/>
    <x v="3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x v="0"/>
    <s v="WD"/>
    <s v="Normal"/>
    <x v="161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x v="2"/>
    <s v="COD"/>
    <s v="Normal"/>
    <x v="162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x v="0"/>
    <s v="WD"/>
    <s v="Normal"/>
    <x v="16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x v="3"/>
    <s v="WD"/>
    <s v="Normal"/>
    <x v="50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x v="3"/>
    <s v="WD"/>
    <s v="Normal"/>
    <x v="53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x v="1"/>
    <s v="WD"/>
    <s v="Normal"/>
    <x v="163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x v="0"/>
    <s v="WD"/>
    <s v="Normal"/>
    <x v="42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x v="1"/>
    <s v="WD"/>
    <s v="Normal"/>
    <x v="164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x v="0"/>
    <s v="WD"/>
    <s v="Normal"/>
    <x v="35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x v="0"/>
    <s v="WD"/>
    <s v="Normal"/>
    <x v="165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x v="4"/>
    <s v="WD"/>
    <s v="Normal"/>
    <x v="166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x v="3"/>
    <s v="New"/>
    <s v="Partial"/>
    <x v="167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x v="2"/>
    <s v="WD"/>
    <s v="Normal"/>
    <x v="168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x v="4"/>
    <s v="WD"/>
    <s v="Normal"/>
    <x v="169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x v="2"/>
    <s v="WD"/>
    <s v="Normal"/>
    <x v="170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x v="0"/>
    <s v="WD"/>
    <s v="Normal"/>
    <x v="171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x v="2"/>
    <s v="WD"/>
    <s v="Family"/>
    <x v="172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x v="0"/>
    <s v="WD"/>
    <s v="Normal"/>
    <x v="173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x v="2"/>
    <s v="New"/>
    <s v="Partial"/>
    <x v="174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x v="2"/>
    <s v="New"/>
    <s v="Partial"/>
    <x v="175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x v="3"/>
    <s v="ConLI"/>
    <s v="Normal"/>
    <x v="7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x v="2"/>
    <s v="WD"/>
    <s v="Normal"/>
    <x v="31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x v="3"/>
    <s v="WD"/>
    <s v="Abnorml"/>
    <x v="176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x v="3"/>
    <s v="WD"/>
    <s v="Normal"/>
    <x v="177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x v="3"/>
    <s v="COD"/>
    <s v="Abnorml"/>
    <x v="162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x v="1"/>
    <s v="WD"/>
    <s v="Abnorml"/>
    <x v="178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x v="0"/>
    <s v="WD"/>
    <s v="Normal"/>
    <x v="179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x v="4"/>
    <s v="WD"/>
    <s v="Normal"/>
    <x v="122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x v="3"/>
    <s v="WD"/>
    <s v="Normal"/>
    <x v="18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x v="4"/>
    <s v="WD"/>
    <s v="Normal"/>
    <x v="181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x v="3"/>
    <s v="WD"/>
    <s v="Normal"/>
    <x v="182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x v="2"/>
    <s v="WD"/>
    <s v="Normal"/>
    <x v="183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x v="4"/>
    <s v="WD"/>
    <s v="Normal"/>
    <x v="184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x v="4"/>
    <s v="WD"/>
    <s v="Normal"/>
    <x v="185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x v="0"/>
    <s v="WD"/>
    <s v="Normal"/>
    <x v="186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x v="4"/>
    <s v="WD"/>
    <s v="Normal"/>
    <x v="187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x v="4"/>
    <s v="WD"/>
    <s v="Normal"/>
    <x v="188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x v="1"/>
    <s v="New"/>
    <s v="Partial"/>
    <x v="189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x v="4"/>
    <s v="WD"/>
    <s v="Normal"/>
    <x v="46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x v="4"/>
    <s v="WD"/>
    <s v="Normal"/>
    <x v="190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x v="1"/>
    <s v="WD"/>
    <s v="Normal"/>
    <x v="191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x v="2"/>
    <s v="WD"/>
    <s v="Normal"/>
    <x v="128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x v="3"/>
    <s v="WD"/>
    <s v="Normal"/>
    <x v="149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x v="4"/>
    <s v="WD"/>
    <s v="Normal"/>
    <x v="93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x v="2"/>
    <s v="WD"/>
    <s v="Normal"/>
    <x v="192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x v="2"/>
    <s v="WD"/>
    <s v="Normal"/>
    <x v="193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x v="2"/>
    <s v="WD"/>
    <s v="Normal"/>
    <x v="3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x v="1"/>
    <s v="WD"/>
    <s v="Normal"/>
    <x v="63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x v="1"/>
    <s v="WD"/>
    <s v="Normal"/>
    <x v="164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x v="4"/>
    <s v="WD"/>
    <s v="Normal"/>
    <x v="194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x v="1"/>
    <s v="WD"/>
    <s v="Family"/>
    <x v="127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x v="0"/>
    <s v="WD"/>
    <s v="Normal"/>
    <x v="151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x v="1"/>
    <s v="CWD"/>
    <s v="Normal"/>
    <x v="58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x v="4"/>
    <s v="WD"/>
    <s v="Normal"/>
    <x v="35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x v="2"/>
    <s v="WD"/>
    <s v="Normal"/>
    <x v="22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x v="0"/>
    <s v="WD"/>
    <s v="Normal"/>
    <x v="27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x v="3"/>
    <s v="WD"/>
    <s v="Abnorml"/>
    <x v="117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x v="0"/>
    <s v="WD"/>
    <s v="Normal"/>
    <x v="119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x v="0"/>
    <s v="WD"/>
    <s v="Normal"/>
    <x v="176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x v="3"/>
    <s v="WD"/>
    <s v="Normal"/>
    <x v="105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x v="1"/>
    <s v="New"/>
    <s v="Partial"/>
    <x v="195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x v="2"/>
    <s v="WD"/>
    <s v="Normal"/>
    <x v="196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x v="4"/>
    <s v="WD"/>
    <s v="Normal"/>
    <x v="52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x v="0"/>
    <s v="WD"/>
    <s v="Normal"/>
    <x v="197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x v="0"/>
    <s v="WD"/>
    <s v="Normal"/>
    <x v="198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x v="2"/>
    <s v="WD"/>
    <s v="Normal"/>
    <x v="68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x v="0"/>
    <s v="WD"/>
    <s v="Normal"/>
    <x v="199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x v="0"/>
    <s v="WD"/>
    <s v="Normal"/>
    <x v="200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x v="1"/>
    <s v="WD"/>
    <s v="Normal"/>
    <x v="181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x v="2"/>
    <s v="New"/>
    <s v="Partial"/>
    <x v="201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x v="0"/>
    <s v="WD"/>
    <s v="Normal"/>
    <x v="192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x v="4"/>
    <s v="WD"/>
    <s v="Normal"/>
    <x v="178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x v="3"/>
    <s v="WD"/>
    <s v="Normal"/>
    <x v="19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x v="1"/>
    <s v="WD"/>
    <s v="Normal"/>
    <x v="202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x v="3"/>
    <s v="WD"/>
    <s v="Normal"/>
    <x v="93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x v="4"/>
    <s v="WD"/>
    <s v="Normal"/>
    <x v="203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x v="4"/>
    <s v="WD"/>
    <s v="Normal"/>
    <x v="42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x v="1"/>
    <s v="New"/>
    <s v="Partial"/>
    <x v="204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x v="0"/>
    <s v="WD"/>
    <s v="Normal"/>
    <x v="156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x v="1"/>
    <s v="WD"/>
    <s v="Normal"/>
    <x v="205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x v="2"/>
    <s v="New"/>
    <s v="Partial"/>
    <x v="68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x v="3"/>
    <s v="ConLw"/>
    <s v="Normal"/>
    <x v="27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x v="3"/>
    <s v="New"/>
    <s v="Partial"/>
    <x v="206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x v="1"/>
    <s v="WD"/>
    <s v="Normal"/>
    <x v="207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x v="1"/>
    <s v="New"/>
    <s v="Partial"/>
    <x v="208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x v="2"/>
    <s v="WD"/>
    <s v="Normal"/>
    <x v="18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x v="2"/>
    <s v="WD"/>
    <s v="Normal"/>
    <x v="209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x v="4"/>
    <s v="WD"/>
    <s v="Normal"/>
    <x v="125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x v="1"/>
    <s v="WD"/>
    <s v="Normal"/>
    <x v="210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x v="2"/>
    <s v="New"/>
    <s v="Partial"/>
    <x v="211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x v="0"/>
    <s v="WD"/>
    <s v="Normal"/>
    <x v="212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x v="3"/>
    <s v="WD"/>
    <s v="Normal"/>
    <x v="213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x v="2"/>
    <s v="WD"/>
    <s v="Normal"/>
    <x v="127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x v="3"/>
    <s v="WD"/>
    <s v="Normal"/>
    <x v="214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x v="2"/>
    <s v="WD"/>
    <s v="Normal"/>
    <x v="215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x v="1"/>
    <s v="WD"/>
    <s v="Normal"/>
    <x v="135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x v="1"/>
    <s v="WD"/>
    <s v="Normal"/>
    <x v="142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x v="1"/>
    <s v="WD"/>
    <s v="Normal"/>
    <x v="216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x v="3"/>
    <s v="WD"/>
    <s v="Family"/>
    <x v="217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x v="2"/>
    <s v="WD"/>
    <s v="Normal"/>
    <x v="14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x v="1"/>
    <s v="WD"/>
    <s v="Normal"/>
    <x v="218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x v="2"/>
    <s v="WD"/>
    <s v="Normal"/>
    <x v="93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x v="2"/>
    <s v="WD"/>
    <s v="Abnorml"/>
    <x v="219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x v="0"/>
    <s v="WD"/>
    <s v="Normal"/>
    <x v="220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x v="1"/>
    <s v="WD"/>
    <s v="Normal"/>
    <x v="221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x v="1"/>
    <s v="WD"/>
    <s v="Normal"/>
    <x v="66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x v="0"/>
    <s v="WD"/>
    <s v="Normal"/>
    <x v="186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x v="3"/>
    <s v="WD"/>
    <s v="Normal"/>
    <x v="222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x v="2"/>
    <s v="WD"/>
    <s v="Normal"/>
    <x v="223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x v="2"/>
    <s v="WD"/>
    <s v="Normal"/>
    <x v="224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x v="3"/>
    <s v="WD"/>
    <s v="Normal"/>
    <x v="15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x v="2"/>
    <s v="WD"/>
    <s v="Normal"/>
    <x v="225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x v="3"/>
    <s v="WD"/>
    <s v="Normal"/>
    <x v="226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x v="2"/>
    <s v="WD"/>
    <s v="Normal"/>
    <x v="94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x v="3"/>
    <s v="WD"/>
    <s v="Normal"/>
    <x v="227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x v="3"/>
    <s v="WD"/>
    <s v="Normal"/>
    <x v="79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x v="1"/>
    <s v="WD"/>
    <s v="Normal"/>
    <x v="228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x v="3"/>
    <s v="WD"/>
    <s v="Normal"/>
    <x v="79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x v="3"/>
    <s v="WD"/>
    <s v="Normal"/>
    <x v="229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x v="2"/>
    <s v="New"/>
    <s v="Partial"/>
    <x v="230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x v="1"/>
    <s v="WD"/>
    <s v="Normal"/>
    <x v="231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x v="1"/>
    <s v="WD"/>
    <s v="Normal"/>
    <x v="232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x v="2"/>
    <s v="WD"/>
    <s v="Normal"/>
    <x v="233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x v="4"/>
    <s v="WD"/>
    <s v="Normal"/>
    <x v="234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x v="1"/>
    <s v="WD"/>
    <s v="Normal"/>
    <x v="114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x v="0"/>
    <s v="Con"/>
    <s v="Normal"/>
    <x v="235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x v="2"/>
    <s v="WD"/>
    <s v="Normal"/>
    <x v="236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x v="3"/>
    <s v="WD"/>
    <s v="Normal"/>
    <x v="237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x v="3"/>
    <s v="WD"/>
    <s v="Normal"/>
    <x v="238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x v="1"/>
    <s v="WD"/>
    <s v="Normal"/>
    <x v="239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x v="1"/>
    <s v="WD"/>
    <s v="Normal"/>
    <x v="19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x v="3"/>
    <s v="WD"/>
    <s v="Normal"/>
    <x v="240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x v="0"/>
    <s v="WD"/>
    <s v="Normal"/>
    <x v="241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x v="0"/>
    <s v="WD"/>
    <s v="Normal"/>
    <x v="156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x v="0"/>
    <s v="WD"/>
    <s v="Normal"/>
    <x v="242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x v="1"/>
    <s v="WD"/>
    <s v="Normal"/>
    <x v="243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x v="0"/>
    <s v="WD"/>
    <s v="Normal"/>
    <x v="89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x v="2"/>
    <s v="WD"/>
    <s v="Normal"/>
    <x v="6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x v="3"/>
    <s v="WD"/>
    <s v="Normal"/>
    <x v="106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x v="4"/>
    <s v="WD"/>
    <s v="Normal"/>
    <x v="244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x v="3"/>
    <s v="WD"/>
    <s v="Normal"/>
    <x v="38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x v="2"/>
    <s v="WD"/>
    <s v="Normal"/>
    <x v="245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x v="0"/>
    <s v="WD"/>
    <s v="Normal"/>
    <x v="201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x v="4"/>
    <s v="WD"/>
    <s v="Normal"/>
    <x v="82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x v="2"/>
    <s v="WD"/>
    <s v="Normal"/>
    <x v="246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x v="1"/>
    <s v="WD"/>
    <s v="Normal"/>
    <x v="247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x v="3"/>
    <s v="WD"/>
    <s v="Normal"/>
    <x v="248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x v="0"/>
    <s v="WD"/>
    <s v="Normal"/>
    <x v="23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x v="2"/>
    <s v="New"/>
    <s v="Partial"/>
    <x v="249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x v="1"/>
    <s v="New"/>
    <s v="Partial"/>
    <x v="250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x v="2"/>
    <s v="WD"/>
    <s v="Abnorml"/>
    <x v="100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x v="0"/>
    <s v="ConLw"/>
    <s v="Normal"/>
    <x v="251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x v="4"/>
    <s v="WD"/>
    <s v="Normal"/>
    <x v="252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x v="2"/>
    <s v="WD"/>
    <s v="Normal"/>
    <x v="3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x v="1"/>
    <s v="WD"/>
    <s v="Normal"/>
    <x v="253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x v="3"/>
    <s v="WD"/>
    <s v="Normal"/>
    <x v="151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x v="1"/>
    <s v="WD"/>
    <s v="Normal"/>
    <x v="254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x v="2"/>
    <s v="WD"/>
    <s v="Abnorml"/>
    <x v="52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x v="2"/>
    <s v="WD"/>
    <s v="Normal"/>
    <x v="255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x v="1"/>
    <s v="WD"/>
    <s v="Normal"/>
    <x v="168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x v="0"/>
    <s v="WD"/>
    <s v="Normal"/>
    <x v="35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x v="3"/>
    <s v="ConLD"/>
    <s v="Normal"/>
    <x v="256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x v="3"/>
    <s v="WD"/>
    <s v="Normal"/>
    <x v="9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x v="2"/>
    <s v="WD"/>
    <s v="Normal"/>
    <x v="10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x v="3"/>
    <s v="WD"/>
    <s v="Normal"/>
    <x v="257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x v="3"/>
    <s v="WD"/>
    <s v="Normal"/>
    <x v="18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x v="0"/>
    <s v="WD"/>
    <s v="Normal"/>
    <x v="258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x v="4"/>
    <s v="WD"/>
    <s v="Normal"/>
    <x v="15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x v="4"/>
    <s v="WD"/>
    <s v="Normal"/>
    <x v="259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x v="2"/>
    <s v="WD"/>
    <s v="Normal"/>
    <x v="26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x v="0"/>
    <s v="WD"/>
    <s v="Normal"/>
    <x v="261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x v="4"/>
    <s v="WD"/>
    <s v="Normal"/>
    <x v="122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x v="3"/>
    <s v="WD"/>
    <s v="Normal"/>
    <x v="262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1"/>
    <s v="WD"/>
    <s v="Normal"/>
    <x v="61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x v="3"/>
    <s v="WD"/>
    <s v="Normal"/>
    <x v="263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x v="2"/>
    <s v="WD"/>
    <s v="Normal"/>
    <x v="181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x v="1"/>
    <s v="WD"/>
    <s v="Normal"/>
    <x v="264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x v="4"/>
    <s v="New"/>
    <s v="Partial"/>
    <x v="265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x v="3"/>
    <s v="WD"/>
    <s v="Normal"/>
    <x v="266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x v="4"/>
    <s v="WD"/>
    <s v="Normal"/>
    <x v="47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x v="2"/>
    <s v="New"/>
    <s v="Partial"/>
    <x v="267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x v="1"/>
    <s v="WD"/>
    <s v="Normal"/>
    <x v="268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x v="3"/>
    <s v="WD"/>
    <s v="Normal"/>
    <x v="269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x v="1"/>
    <s v="WD"/>
    <s v="Normal"/>
    <x v="270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x v="4"/>
    <s v="WD"/>
    <s v="Normal"/>
    <x v="156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x v="2"/>
    <s v="WD"/>
    <s v="AdjLand"/>
    <x v="271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x v="3"/>
    <s v="WD"/>
    <s v="Abnorml"/>
    <x v="122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x v="0"/>
    <s v="WD"/>
    <s v="Normal"/>
    <x v="272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x v="0"/>
    <s v="New"/>
    <s v="Partial"/>
    <x v="273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x v="0"/>
    <s v="WD"/>
    <s v="Normal"/>
    <x v="239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x v="3"/>
    <s v="WD"/>
    <s v="Normal"/>
    <x v="141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x v="1"/>
    <s v="WD"/>
    <s v="Normal"/>
    <x v="274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x v="2"/>
    <s v="WD"/>
    <s v="Abnorml"/>
    <x v="98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x v="1"/>
    <s v="WD"/>
    <s v="Normal"/>
    <x v="37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x v="4"/>
    <s v="WD"/>
    <s v="Normal"/>
    <x v="275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x v="3"/>
    <s v="WD"/>
    <s v="Normal"/>
    <x v="262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x v="1"/>
    <s v="WD"/>
    <s v="Normal"/>
    <x v="97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x v="1"/>
    <s v="WD"/>
    <s v="Abnorml"/>
    <x v="276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x v="3"/>
    <s v="WD"/>
    <s v="Normal"/>
    <x v="277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x v="0"/>
    <s v="WD"/>
    <s v="Normal"/>
    <x v="278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x v="2"/>
    <s v="New"/>
    <s v="Partial"/>
    <x v="279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x v="0"/>
    <s v="WD"/>
    <s v="Normal"/>
    <x v="280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x v="2"/>
    <s v="WD"/>
    <s v="Abnorml"/>
    <x v="281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x v="1"/>
    <s v="WD"/>
    <s v="Normal"/>
    <x v="282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x v="3"/>
    <s v="WD"/>
    <s v="Normal"/>
    <x v="115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x v="0"/>
    <s v="WD"/>
    <s v="Normal"/>
    <x v="99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x v="0"/>
    <s v="WD"/>
    <s v="Normal"/>
    <x v="48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x v="1"/>
    <s v="New"/>
    <s v="Partial"/>
    <x v="255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x v="0"/>
    <s v="New"/>
    <s v="Partial"/>
    <x v="283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x v="3"/>
    <s v="COD"/>
    <s v="Abnorml"/>
    <x v="284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x v="2"/>
    <s v="WD"/>
    <s v="Normal"/>
    <x v="35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x v="4"/>
    <s v="New"/>
    <s v="Partial"/>
    <x v="285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x v="4"/>
    <s v="WD"/>
    <s v="Normal"/>
    <x v="99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x v="0"/>
    <s v="WD"/>
    <s v="Normal"/>
    <x v="139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x v="1"/>
    <s v="New"/>
    <s v="Partial"/>
    <x v="286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x v="2"/>
    <s v="WD"/>
    <s v="Normal"/>
    <x v="287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x v="1"/>
    <s v="WD"/>
    <s v="Normal"/>
    <x v="142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x v="1"/>
    <s v="WD"/>
    <s v="AdjLand"/>
    <x v="288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x v="4"/>
    <s v="WD"/>
    <s v="Normal"/>
    <x v="289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x v="0"/>
    <s v="WD"/>
    <s v="Alloca"/>
    <x v="290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x v="3"/>
    <s v="WD"/>
    <s v="Normal"/>
    <x v="141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x v="0"/>
    <s v="WD"/>
    <s v="Normal"/>
    <x v="46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x v="0"/>
    <s v="WD"/>
    <s v="Normal"/>
    <x v="155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x v="0"/>
    <s v="WD"/>
    <s v="Normal"/>
    <x v="19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x v="3"/>
    <s v="WD"/>
    <s v="Normal"/>
    <x v="152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x v="3"/>
    <s v="WD"/>
    <s v="Normal"/>
    <x v="291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x v="0"/>
    <s v="WD"/>
    <s v="Normal"/>
    <x v="292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x v="1"/>
    <s v="New"/>
    <s v="Partial"/>
    <x v="293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x v="3"/>
    <s v="WD"/>
    <s v="Normal"/>
    <x v="216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x v="0"/>
    <s v="COD"/>
    <s v="Abnorml"/>
    <x v="294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x v="0"/>
    <s v="ConLD"/>
    <s v="Abnorml"/>
    <x v="295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x v="1"/>
    <s v="WD"/>
    <s v="Normal"/>
    <x v="296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x v="0"/>
    <s v="WD"/>
    <s v="Normal"/>
    <x v="111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x v="0"/>
    <s v="WD"/>
    <s v="Normal"/>
    <x v="271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x v="3"/>
    <s v="ConLw"/>
    <s v="Normal"/>
    <x v="297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x v="2"/>
    <s v="WD"/>
    <s v="Normal"/>
    <x v="298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x v="3"/>
    <s v="WD"/>
    <s v="Normal"/>
    <x v="239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x v="1"/>
    <s v="WD"/>
    <s v="Normal"/>
    <x v="299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x v="3"/>
    <s v="ConLI"/>
    <s v="Normal"/>
    <x v="50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x v="3"/>
    <s v="WD"/>
    <s v="Normal"/>
    <x v="300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x v="0"/>
    <s v="WD"/>
    <s v="Normal"/>
    <x v="9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x v="0"/>
    <s v="WD"/>
    <s v="Normal"/>
    <x v="301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x v="1"/>
    <s v="New"/>
    <s v="Partial"/>
    <x v="54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x v="0"/>
    <s v="WD"/>
    <s v="Normal"/>
    <x v="171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x v="3"/>
    <s v="COD"/>
    <s v="Normal"/>
    <x v="136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x v="4"/>
    <s v="WD"/>
    <s v="Normal"/>
    <x v="100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x v="2"/>
    <s v="WD"/>
    <s v="Normal"/>
    <x v="302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x v="2"/>
    <s v="WD"/>
    <s v="Normal"/>
    <x v="303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x v="1"/>
    <s v="WD"/>
    <s v="Normal"/>
    <x v="149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x v="2"/>
    <s v="WD"/>
    <s v="Normal"/>
    <x v="50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x v="2"/>
    <s v="WD"/>
    <s v="Normal"/>
    <x v="255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x v="1"/>
    <s v="WD"/>
    <s v="Normal"/>
    <x v="121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x v="3"/>
    <s v="WD"/>
    <s v="Normal"/>
    <x v="171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x v="2"/>
    <s v="WD"/>
    <s v="Family"/>
    <x v="304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x v="1"/>
    <s v="WD"/>
    <s v="Normal"/>
    <x v="198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x v="0"/>
    <s v="COD"/>
    <s v="Abnorml"/>
    <x v="165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x v="0"/>
    <s v="WD"/>
    <s v="Normal"/>
    <x v="305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x v="0"/>
    <s v="WD"/>
    <s v="Normal"/>
    <x v="306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x v="3"/>
    <s v="WD"/>
    <s v="Normal"/>
    <x v="50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x v="3"/>
    <s v="New"/>
    <s v="Partial"/>
    <x v="307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x v="3"/>
    <s v="WD"/>
    <s v="Normal"/>
    <x v="106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x v="3"/>
    <s v="WD"/>
    <s v="Normal"/>
    <x v="308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x v="0"/>
    <s v="WD"/>
    <s v="Normal"/>
    <x v="309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3"/>
    <s v="WD"/>
    <s v="Normal"/>
    <x v="31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x v="2"/>
    <s v="WD"/>
    <s v="Normal"/>
    <x v="311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x v="1"/>
    <s v="WD"/>
    <s v="Normal"/>
    <x v="214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x v="1"/>
    <s v="WD"/>
    <s v="Normal"/>
    <x v="312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x v="1"/>
    <s v="WD"/>
    <s v="Normal"/>
    <x v="4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x v="0"/>
    <s v="WD"/>
    <s v="Normal"/>
    <x v="313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x v="4"/>
    <s v="WD"/>
    <s v="Normal"/>
    <x v="297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x v="1"/>
    <s v="WD"/>
    <s v="Normal"/>
    <x v="100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x v="0"/>
    <s v="WD"/>
    <s v="Normal"/>
    <x v="181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x v="1"/>
    <s v="New"/>
    <s v="Partial"/>
    <x v="314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x v="1"/>
    <s v="WD"/>
    <s v="Normal"/>
    <x v="315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x v="1"/>
    <s v="WD"/>
    <s v="Normal"/>
    <x v="316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x v="0"/>
    <s v="WD"/>
    <s v="Normal"/>
    <x v="317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x v="1"/>
    <s v="WD"/>
    <s v="Normal"/>
    <x v="318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x v="3"/>
    <s v="WD"/>
    <s v="Normal"/>
    <x v="319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x v="1"/>
    <s v="WD"/>
    <s v="Alloca"/>
    <x v="320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x v="2"/>
    <s v="WD"/>
    <s v="Normal"/>
    <x v="321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x v="2"/>
    <s v="WD"/>
    <s v="Normal"/>
    <x v="322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x v="3"/>
    <s v="WD"/>
    <s v="Normal"/>
    <x v="106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x v="2"/>
    <s v="WD"/>
    <s v="Normal"/>
    <x v="323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x v="1"/>
    <s v="WD"/>
    <s v="Normal"/>
    <x v="316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x v="3"/>
    <s v="WD"/>
    <s v="Normal"/>
    <x v="257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x v="1"/>
    <s v="WD"/>
    <s v="Normal"/>
    <x v="168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x v="1"/>
    <s v="WD"/>
    <s v="Normal"/>
    <x v="216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x v="2"/>
    <s v="ConLD"/>
    <s v="Normal"/>
    <x v="39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x v="3"/>
    <s v="WD"/>
    <s v="Normal"/>
    <x v="324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x v="0"/>
    <s v="WD"/>
    <s v="Normal"/>
    <x v="99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x v="2"/>
    <s v="WD"/>
    <s v="Normal"/>
    <x v="325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x v="2"/>
    <s v="New"/>
    <s v="Partial"/>
    <x v="326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x v="0"/>
    <s v="WD"/>
    <s v="Normal"/>
    <x v="106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x v="3"/>
    <s v="WD"/>
    <s v="Normal"/>
    <x v="327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x v="3"/>
    <s v="WD"/>
    <s v="Abnorml"/>
    <x v="328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x v="1"/>
    <s v="WD"/>
    <s v="Normal"/>
    <x v="329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x v="0"/>
    <s v="WD"/>
    <s v="Normal"/>
    <x v="144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x v="3"/>
    <s v="WD"/>
    <s v="Normal"/>
    <x v="52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x v="1"/>
    <s v="WD"/>
    <s v="Normal"/>
    <x v="149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x v="1"/>
    <s v="WD"/>
    <s v="Normal"/>
    <x v="46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x v="0"/>
    <s v="WD"/>
    <s v="Normal"/>
    <x v="33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x v="1"/>
    <s v="WD"/>
    <s v="Normal"/>
    <x v="3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x v="4"/>
    <s v="WD"/>
    <s v="Normal"/>
    <x v="331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x v="3"/>
    <s v="WD"/>
    <s v="Normal"/>
    <x v="257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x v="3"/>
    <s v="COD"/>
    <s v="Normal"/>
    <x v="202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x v="2"/>
    <s v="WD"/>
    <s v="Normal"/>
    <x v="141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x v="3"/>
    <s v="New"/>
    <s v="Partial"/>
    <x v="332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x v="0"/>
    <s v="WD"/>
    <s v="Normal"/>
    <x v="306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x v="3"/>
    <s v="WD"/>
    <s v="Normal"/>
    <x v="202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x v="3"/>
    <s v="WD"/>
    <s v="Normal"/>
    <x v="333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x v="2"/>
    <s v="New"/>
    <s v="Partial"/>
    <x v="334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x v="2"/>
    <s v="WD"/>
    <s v="Normal"/>
    <x v="8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x v="1"/>
    <s v="WD"/>
    <s v="Normal"/>
    <x v="254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x v="1"/>
    <s v="WD"/>
    <s v="Normal"/>
    <x v="335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x v="3"/>
    <s v="New"/>
    <s v="Partial"/>
    <x v="336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x v="3"/>
    <s v="COD"/>
    <s v="Abnorml"/>
    <x v="58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x v="3"/>
    <s v="WD"/>
    <s v="Normal"/>
    <x v="337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x v="1"/>
    <s v="WD"/>
    <s v="Normal"/>
    <x v="146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x v="3"/>
    <s v="WD"/>
    <s v="Normal"/>
    <x v="338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x v="0"/>
    <s v="WD"/>
    <s v="Normal"/>
    <x v="339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x v="1"/>
    <s v="WD"/>
    <s v="Normal"/>
    <x v="115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x v="2"/>
    <s v="WD"/>
    <s v="Normal"/>
    <x v="18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x v="1"/>
    <s v="New"/>
    <s v="Partial"/>
    <x v="34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x v="1"/>
    <s v="WD"/>
    <s v="Normal"/>
    <x v="341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x v="2"/>
    <s v="WD"/>
    <s v="Normal"/>
    <x v="105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x v="1"/>
    <s v="WD"/>
    <s v="Normal"/>
    <x v="15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x v="0"/>
    <s v="New"/>
    <s v="Partial"/>
    <x v="342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x v="1"/>
    <s v="WD"/>
    <s v="Normal"/>
    <x v="324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x v="1"/>
    <s v="WD"/>
    <s v="Alloca"/>
    <x v="343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x v="0"/>
    <s v="WD"/>
    <s v="Abnorml"/>
    <x v="216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x v="0"/>
    <s v="WD"/>
    <s v="Normal"/>
    <x v="113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x v="4"/>
    <s v="WD"/>
    <s v="Normal"/>
    <x v="344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1"/>
    <s v="WD"/>
    <s v="Normal"/>
    <x v="345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x v="2"/>
    <s v="WD"/>
    <s v="Normal"/>
    <x v="94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x v="0"/>
    <s v="WD"/>
    <s v="Normal"/>
    <x v="344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x v="0"/>
    <s v="WD"/>
    <s v="Normal"/>
    <x v="304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x v="0"/>
    <s v="COD"/>
    <s v="Normal"/>
    <x v="346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x v="2"/>
    <s v="WD"/>
    <s v="Normal"/>
    <x v="58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x v="4"/>
    <s v="WD"/>
    <s v="Normal"/>
    <x v="347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x v="3"/>
    <s v="WD"/>
    <s v="Normal"/>
    <x v="155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x v="1"/>
    <s v="WD"/>
    <s v="Normal"/>
    <x v="348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x v="3"/>
    <s v="WD"/>
    <s v="Normal"/>
    <x v="349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x v="1"/>
    <s v="WD"/>
    <s v="Normal"/>
    <x v="325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x v="2"/>
    <s v="New"/>
    <s v="Partial"/>
    <x v="350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x v="2"/>
    <s v="WD"/>
    <s v="Normal"/>
    <x v="351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x v="1"/>
    <s v="WD"/>
    <s v="Normal"/>
    <x v="171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x v="1"/>
    <s v="WD"/>
    <s v="Normal"/>
    <x v="10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x v="0"/>
    <s v="WD"/>
    <s v="Normal"/>
    <x v="122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x v="3"/>
    <s v="WD"/>
    <s v="Normal"/>
    <x v="352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x v="0"/>
    <s v="COD"/>
    <s v="Abnorml"/>
    <x v="3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x v="0"/>
    <s v="WD"/>
    <s v="Normal"/>
    <x v="353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x v="3"/>
    <s v="WD"/>
    <s v="Normal"/>
    <x v="354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x v="3"/>
    <s v="WD"/>
    <s v="Normal"/>
    <x v="280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x v="0"/>
    <s v="WD"/>
    <s v="Normal"/>
    <x v="240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x v="2"/>
    <s v="WD"/>
    <s v="Normal"/>
    <x v="46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x v="2"/>
    <s v="WD"/>
    <s v="Normal"/>
    <x v="42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x v="2"/>
    <s v="COD"/>
    <s v="Normal"/>
    <x v="280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x v="0"/>
    <s v="WD"/>
    <s v="Normal"/>
    <x v="216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x v="2"/>
    <s v="WD"/>
    <s v="Normal"/>
    <x v="338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x v="4"/>
    <s v="WD"/>
    <s v="Normal"/>
    <x v="355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x v="2"/>
    <s v="WD"/>
    <s v="Normal"/>
    <x v="40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x v="0"/>
    <s v="WD"/>
    <s v="Normal"/>
    <x v="280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x v="0"/>
    <s v="WD"/>
    <s v="Normal"/>
    <x v="68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x v="2"/>
    <s v="WD"/>
    <s v="Normal"/>
    <x v="356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x v="4"/>
    <s v="WD"/>
    <s v="Normal"/>
    <x v="113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x v="0"/>
    <s v="WD"/>
    <s v="Normal"/>
    <x v="357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x v="4"/>
    <s v="WD"/>
    <s v="Normal"/>
    <x v="89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x v="3"/>
    <s v="WD"/>
    <s v="Normal"/>
    <x v="358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x v="2"/>
    <s v="WD"/>
    <s v="Normal"/>
    <x v="359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x v="0"/>
    <s v="WD"/>
    <s v="Normal"/>
    <x v="36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x v="2"/>
    <s v="WD"/>
    <s v="Abnorml"/>
    <x v="149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x v="3"/>
    <s v="New"/>
    <s v="Partial"/>
    <x v="361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x v="1"/>
    <s v="WD"/>
    <s v="Normal"/>
    <x v="4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x v="1"/>
    <s v="WD"/>
    <s v="Normal"/>
    <x v="19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x v="0"/>
    <s v="COD"/>
    <s v="Abnorml"/>
    <x v="362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x v="3"/>
    <s v="WD"/>
    <s v="Normal"/>
    <x v="35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x v="2"/>
    <s v="WD"/>
    <s v="Abnorml"/>
    <x v="81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x v="0"/>
    <s v="WD"/>
    <s v="Abnorml"/>
    <x v="363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x v="0"/>
    <s v="WD"/>
    <s v="Normal"/>
    <x v="364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x v="1"/>
    <s v="WD"/>
    <s v="Normal"/>
    <x v="365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x v="3"/>
    <s v="New"/>
    <s v="Partial"/>
    <x v="366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x v="1"/>
    <s v="WD"/>
    <s v="Normal"/>
    <x v="362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x v="0"/>
    <s v="WD"/>
    <s v="Normal"/>
    <x v="357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x v="3"/>
    <s v="WD"/>
    <s v="Normal"/>
    <x v="325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x v="2"/>
    <s v="New"/>
    <s v="Partial"/>
    <x v="367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x v="0"/>
    <s v="WD"/>
    <s v="Normal"/>
    <x v="52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x v="3"/>
    <s v="WD"/>
    <s v="Normal"/>
    <x v="193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x v="3"/>
    <s v="WD"/>
    <s v="Partial"/>
    <x v="5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x v="0"/>
    <s v="WD"/>
    <s v="Normal"/>
    <x v="368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x v="0"/>
    <s v="WD"/>
    <s v="Normal"/>
    <x v="369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x v="3"/>
    <s v="ConLI"/>
    <s v="Normal"/>
    <x v="370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x v="0"/>
    <s v="WD"/>
    <s v="Normal"/>
    <x v="371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x v="3"/>
    <s v="WD"/>
    <s v="Normal"/>
    <x v="3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x v="0"/>
    <s v="WD"/>
    <s v="Normal"/>
    <x v="5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x v="2"/>
    <s v="New"/>
    <s v="Partial"/>
    <x v="372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x v="2"/>
    <s v="WD"/>
    <s v="Normal"/>
    <x v="373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x v="1"/>
    <s v="New"/>
    <s v="Partial"/>
    <x v="374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x v="2"/>
    <s v="WD"/>
    <s v="Normal"/>
    <x v="375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x v="0"/>
    <s v="COD"/>
    <s v="Normal"/>
    <x v="196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x v="2"/>
    <s v="WD"/>
    <s v="Normal"/>
    <x v="291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x v="1"/>
    <s v="WD"/>
    <s v="Normal"/>
    <x v="42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x v="2"/>
    <s v="WD"/>
    <s v="Abnorml"/>
    <x v="117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x v="4"/>
    <s v="WD"/>
    <s v="Normal"/>
    <x v="196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x v="0"/>
    <s v="WD"/>
    <s v="Normal"/>
    <x v="376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x v="3"/>
    <s v="WD"/>
    <s v="Normal"/>
    <x v="93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x v="3"/>
    <s v="WD"/>
    <s v="Normal"/>
    <x v="135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x v="2"/>
    <s v="WD"/>
    <s v="Normal"/>
    <x v="66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x v="1"/>
    <s v="WD"/>
    <s v="Alloca"/>
    <x v="377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x v="1"/>
    <s v="WD"/>
    <s v="Normal"/>
    <x v="362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x v="3"/>
    <s v="WD"/>
    <s v="Normal"/>
    <x v="378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x v="1"/>
    <s v="WD"/>
    <s v="Normal"/>
    <x v="181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x v="3"/>
    <s v="WD"/>
    <s v="Normal"/>
    <x v="379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x v="1"/>
    <s v="New"/>
    <s v="Partial"/>
    <x v="257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x v="4"/>
    <s v="WD"/>
    <s v="Normal"/>
    <x v="380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x v="4"/>
    <s v="WD"/>
    <s v="Abnorml"/>
    <x v="381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x v="2"/>
    <s v="WD"/>
    <s v="Normal"/>
    <x v="382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x v="0"/>
    <s v="WD"/>
    <s v="Normal"/>
    <x v="383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x v="1"/>
    <s v="New"/>
    <s v="Partial"/>
    <x v="384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x v="0"/>
    <s v="WD"/>
    <s v="Normal"/>
    <x v="385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x v="0"/>
    <s v="WD"/>
    <s v="Normal"/>
    <x v="276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x v="0"/>
    <s v="WD"/>
    <s v="Normal"/>
    <x v="27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x v="3"/>
    <s v="WD"/>
    <s v="Normal"/>
    <x v="152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1"/>
    <s v="WD"/>
    <s v="Normal"/>
    <x v="78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x v="2"/>
    <s v="WD"/>
    <s v="Normal"/>
    <x v="386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x v="4"/>
    <s v="WD"/>
    <s v="Normal"/>
    <x v="39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x v="1"/>
    <s v="WD"/>
    <s v="Normal"/>
    <x v="387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x v="4"/>
    <s v="WD"/>
    <s v="Normal"/>
    <x v="36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x v="1"/>
    <s v="WD"/>
    <s v="Family"/>
    <x v="152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x v="0"/>
    <s v="WD"/>
    <s v="Normal"/>
    <x v="78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x v="2"/>
    <s v="WD"/>
    <s v="Abnorml"/>
    <x v="310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x v="1"/>
    <s v="WD"/>
    <s v="Normal"/>
    <x v="388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x v="3"/>
    <s v="WD"/>
    <s v="Family"/>
    <x v="222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x v="1"/>
    <s v="WD"/>
    <s v="Normal"/>
    <x v="21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x v="4"/>
    <s v="WD"/>
    <s v="Normal"/>
    <x v="12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x v="1"/>
    <s v="WD"/>
    <s v="Abnorml"/>
    <x v="7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3"/>
    <s v="ConLw"/>
    <s v="Normal"/>
    <x v="284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x v="3"/>
    <s v="WD"/>
    <s v="Normal"/>
    <x v="389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x v="0"/>
    <s v="WD"/>
    <s v="Normal"/>
    <x v="82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x v="2"/>
    <s v="New"/>
    <s v="Partial"/>
    <x v="390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x v="0"/>
    <s v="WD"/>
    <s v="Normal"/>
    <x v="391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x v="1"/>
    <s v="WD"/>
    <s v="Normal"/>
    <x v="64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x v="3"/>
    <s v="WD"/>
    <s v="Normal"/>
    <x v="11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x v="1"/>
    <s v="WD"/>
    <s v="Normal"/>
    <x v="135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x v="3"/>
    <s v="New"/>
    <s v="Partial"/>
    <x v="392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x v="1"/>
    <s v="WD"/>
    <s v="Normal"/>
    <x v="393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x v="0"/>
    <s v="WD"/>
    <s v="Normal"/>
    <x v="394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x v="0"/>
    <s v="WD"/>
    <s v="Normal"/>
    <x v="106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x v="4"/>
    <s v="WD"/>
    <s v="Normal"/>
    <x v="106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x v="1"/>
    <s v="WD"/>
    <s v="Normal"/>
    <x v="112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x v="0"/>
    <s v="WD"/>
    <s v="Normal"/>
    <x v="395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x v="3"/>
    <s v="WD"/>
    <s v="Normal"/>
    <x v="280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x v="3"/>
    <s v="WD"/>
    <s v="Normal"/>
    <x v="272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x v="0"/>
    <s v="WD"/>
    <s v="Normal"/>
    <x v="152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x v="0"/>
    <s v="WD"/>
    <s v="Normal"/>
    <x v="396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x v="4"/>
    <s v="WD"/>
    <s v="Family"/>
    <x v="209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x v="0"/>
    <s v="WD"/>
    <s v="Normal"/>
    <x v="397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x v="0"/>
    <s v="WD"/>
    <s v="Normal"/>
    <x v="16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x v="4"/>
    <s v="WD"/>
    <s v="Abnorml"/>
    <x v="398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x v="3"/>
    <s v="WD"/>
    <s v="Normal"/>
    <x v="214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x v="1"/>
    <s v="WD"/>
    <s v="Normal"/>
    <x v="399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x v="3"/>
    <s v="WD"/>
    <s v="Normal"/>
    <x v="400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x v="3"/>
    <s v="WD"/>
    <s v="Normal"/>
    <x v="50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x v="0"/>
    <s v="WD"/>
    <s v="Normal"/>
    <x v="381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x v="2"/>
    <s v="New"/>
    <s v="Partial"/>
    <x v="401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x v="2"/>
    <s v="WD"/>
    <s v="Normal"/>
    <x v="402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x v="1"/>
    <s v="WD"/>
    <s v="Abnorml"/>
    <x v="275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x v="0"/>
    <s v="WD"/>
    <s v="Normal"/>
    <x v="74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x v="2"/>
    <s v="WD"/>
    <s v="Normal"/>
    <x v="282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x v="2"/>
    <s v="WD"/>
    <s v="Normal"/>
    <x v="381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x v="3"/>
    <s v="WD"/>
    <s v="Normal"/>
    <x v="403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x v="3"/>
    <s v="WD"/>
    <s v="Normal"/>
    <x v="404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x v="2"/>
    <s v="WD"/>
    <s v="Normal"/>
    <x v="258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x v="1"/>
    <s v="WD"/>
    <s v="Normal"/>
    <x v="405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x v="0"/>
    <s v="WD"/>
    <s v="Normal"/>
    <x v="3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x v="3"/>
    <s v="WD"/>
    <s v="Normal"/>
    <x v="157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x v="2"/>
    <s v="WD"/>
    <s v="Normal"/>
    <x v="114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x v="3"/>
    <s v="WD"/>
    <s v="Normal"/>
    <x v="129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x v="3"/>
    <s v="New"/>
    <s v="Partial"/>
    <x v="406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x v="1"/>
    <s v="WD"/>
    <s v="Normal"/>
    <x v="140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x v="4"/>
    <s v="WD"/>
    <s v="Normal"/>
    <x v="5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x v="3"/>
    <s v="WD"/>
    <s v="Abnorml"/>
    <x v="407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x v="0"/>
    <s v="WD"/>
    <s v="Normal"/>
    <x v="151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x v="1"/>
    <s v="WD"/>
    <s v="Normal"/>
    <x v="408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x v="4"/>
    <s v="WD"/>
    <s v="Normal"/>
    <x v="376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x v="1"/>
    <s v="WD"/>
    <s v="Normal"/>
    <x v="27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x v="1"/>
    <s v="New"/>
    <s v="Partial"/>
    <x v="409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x v="1"/>
    <s v="WD"/>
    <s v="Normal"/>
    <x v="41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x v="1"/>
    <s v="New"/>
    <s v="Partial"/>
    <x v="411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x v="1"/>
    <s v="WD"/>
    <s v="Normal"/>
    <x v="412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0"/>
    <s v="WD"/>
    <s v="Normal"/>
    <x v="42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x v="1"/>
    <s v="WD"/>
    <s v="Normal"/>
    <x v="413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x v="2"/>
    <s v="WD"/>
    <s v="Normal"/>
    <x v="414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x v="2"/>
    <s v="WD"/>
    <s v="Abnorml"/>
    <x v="415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x v="3"/>
    <s v="WD"/>
    <s v="Normal"/>
    <x v="416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x v="2"/>
    <s v="WD"/>
    <s v="Normal"/>
    <x v="105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x v="2"/>
    <s v="WD"/>
    <s v="Normal"/>
    <x v="417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x v="2"/>
    <s v="WD"/>
    <s v="Normal"/>
    <x v="418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x v="4"/>
    <s v="WD"/>
    <s v="Normal"/>
    <x v="419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x v="0"/>
    <s v="WD"/>
    <s v="Normal"/>
    <x v="420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x v="2"/>
    <s v="WD"/>
    <s v="Normal"/>
    <x v="421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x v="2"/>
    <s v="COD"/>
    <s v="Normal"/>
    <x v="3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x v="2"/>
    <s v="New"/>
    <s v="Partial"/>
    <x v="422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x v="4"/>
    <s v="WD"/>
    <s v="Normal"/>
    <x v="3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x v="4"/>
    <s v="WD"/>
    <s v="Normal"/>
    <x v="423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x v="4"/>
    <s v="WD"/>
    <s v="Normal"/>
    <x v="424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x v="1"/>
    <s v="WD"/>
    <s v="Normal"/>
    <x v="425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x v="3"/>
    <s v="WD"/>
    <s v="Normal"/>
    <x v="426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1"/>
    <s v="New"/>
    <s v="Partial"/>
    <x v="427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x v="0"/>
    <s v="WD"/>
    <s v="Abnorml"/>
    <x v="84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0"/>
    <s v="WD"/>
    <s v="Normal"/>
    <x v="428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x v="4"/>
    <s v="WD"/>
    <s v="Abnorml"/>
    <x v="429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x v="0"/>
    <s v="WD"/>
    <s v="Normal"/>
    <x v="430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x v="2"/>
    <s v="WD"/>
    <s v="Normal"/>
    <x v="275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x v="4"/>
    <s v="WD"/>
    <s v="Normal"/>
    <x v="431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x v="3"/>
    <s v="WD"/>
    <s v="Normal"/>
    <x v="258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x v="1"/>
    <s v="WD"/>
    <s v="Normal"/>
    <x v="432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x v="0"/>
    <s v="WD"/>
    <s v="Normal"/>
    <x v="14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x v="0"/>
    <s v="WD"/>
    <s v="Normal"/>
    <x v="433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x v="2"/>
    <s v="WD"/>
    <s v="Normal"/>
    <x v="140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x v="2"/>
    <s v="WD"/>
    <s v="Normal"/>
    <x v="291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x v="4"/>
    <s v="WD"/>
    <s v="Normal"/>
    <x v="5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x v="3"/>
    <s v="WD"/>
    <s v="Normal"/>
    <x v="202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x v="0"/>
    <s v="WD"/>
    <s v="Normal"/>
    <x v="152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x v="3"/>
    <s v="WD"/>
    <s v="Normal"/>
    <x v="107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x v="3"/>
    <s v="WD"/>
    <s v="Normal"/>
    <x v="200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x v="3"/>
    <s v="WD"/>
    <s v="Normal"/>
    <x v="285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x v="3"/>
    <s v="WD"/>
    <s v="Normal"/>
    <x v="188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x v="3"/>
    <s v="COD"/>
    <s v="Abnorml"/>
    <x v="50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x v="3"/>
    <s v="WD"/>
    <s v="Normal"/>
    <x v="434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x v="4"/>
    <s v="WD"/>
    <s v="Normal"/>
    <x v="435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x v="1"/>
    <s v="WD"/>
    <s v="Normal"/>
    <x v="229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x v="0"/>
    <s v="WD"/>
    <s v="Normal"/>
    <x v="124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x v="3"/>
    <s v="WD"/>
    <s v="Normal"/>
    <x v="436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x v="1"/>
    <s v="WD"/>
    <s v="Family"/>
    <x v="280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x v="2"/>
    <s v="WD"/>
    <s v="Normal"/>
    <x v="143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x v="2"/>
    <s v="WD"/>
    <s v="Normal"/>
    <x v="437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x v="2"/>
    <s v="WD"/>
    <s v="Normal"/>
    <x v="438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x v="3"/>
    <s v="WD"/>
    <s v="Alloca"/>
    <x v="266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x v="3"/>
    <s v="WD"/>
    <s v="Normal"/>
    <x v="10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x v="1"/>
    <s v="WD"/>
    <s v="Abnorml"/>
    <x v="15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x v="0"/>
    <s v="WD"/>
    <s v="Normal"/>
    <x v="289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x v="1"/>
    <s v="WD"/>
    <s v="Normal"/>
    <x v="266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x v="3"/>
    <s v="WD"/>
    <s v="Normal"/>
    <x v="216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x v="0"/>
    <s v="WD"/>
    <s v="Normal"/>
    <x v="63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x v="0"/>
    <s v="WD"/>
    <s v="Normal"/>
    <x v="439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x v="3"/>
    <s v="WD"/>
    <s v="Normal"/>
    <x v="44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x v="3"/>
    <s v="WD"/>
    <s v="Normal"/>
    <x v="441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x v="4"/>
    <s v="WD"/>
    <s v="Normal"/>
    <x v="442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x v="3"/>
    <s v="WD"/>
    <s v="Normal"/>
    <x v="165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x v="4"/>
    <s v="WD"/>
    <s v="Normal"/>
    <x v="335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x v="1"/>
    <s v="WD"/>
    <s v="Normal"/>
    <x v="259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x v="2"/>
    <s v="WD"/>
    <s v="Normal"/>
    <x v="103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x v="2"/>
    <s v="WD"/>
    <s v="Normal"/>
    <x v="443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x v="3"/>
    <s v="WD"/>
    <s v="Normal"/>
    <x v="168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x v="3"/>
    <s v="WD"/>
    <s v="Normal"/>
    <x v="54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x v="3"/>
    <s v="WD"/>
    <s v="Normal"/>
    <x v="297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x v="4"/>
    <s v="WD"/>
    <s v="Abnorml"/>
    <x v="444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x v="0"/>
    <s v="WD"/>
    <s v="Normal"/>
    <x v="445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x v="1"/>
    <s v="WD"/>
    <s v="Normal"/>
    <x v="178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x v="3"/>
    <s v="WD"/>
    <s v="Normal"/>
    <x v="136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x v="3"/>
    <s v="WD"/>
    <s v="Normal"/>
    <x v="98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x v="4"/>
    <s v="Con"/>
    <s v="Normal"/>
    <x v="446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x v="3"/>
    <s v="WD"/>
    <s v="Normal"/>
    <x v="447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x v="2"/>
    <s v="WD"/>
    <s v="Normal"/>
    <x v="228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x v="0"/>
    <s v="New"/>
    <s v="Partial"/>
    <x v="448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x v="4"/>
    <s v="WD"/>
    <s v="Normal"/>
    <x v="55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x v="0"/>
    <s v="WD"/>
    <s v="Normal"/>
    <x v="39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x v="2"/>
    <s v="WD"/>
    <s v="Normal"/>
    <x v="449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x v="4"/>
    <s v="WD"/>
    <s v="Normal"/>
    <x v="450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x v="3"/>
    <s v="WD"/>
    <s v="Normal"/>
    <x v="451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x v="2"/>
    <s v="COD"/>
    <s v="Normal"/>
    <x v="452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x v="4"/>
    <s v="WD"/>
    <s v="Abnorml"/>
    <x v="172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x v="1"/>
    <s v="COD"/>
    <s v="Normal"/>
    <x v="49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x v="1"/>
    <s v="New"/>
    <s v="Partial"/>
    <x v="453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x v="3"/>
    <s v="WD"/>
    <s v="Normal"/>
    <x v="259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x v="2"/>
    <s v="New"/>
    <s v="Partial"/>
    <x v="454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x v="2"/>
    <s v="WD"/>
    <s v="Normal"/>
    <x v="215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x v="1"/>
    <s v="WD"/>
    <s v="Normal"/>
    <x v="12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x v="2"/>
    <s v="WD"/>
    <s v="Normal"/>
    <x v="152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x v="1"/>
    <s v="WD"/>
    <s v="Normal"/>
    <x v="105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x v="2"/>
    <s v="WD"/>
    <s v="Normal"/>
    <x v="455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x v="3"/>
    <s v="WD"/>
    <s v="Normal"/>
    <x v="456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x v="3"/>
    <s v="WD"/>
    <s v="Normal"/>
    <x v="32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x v="0"/>
    <s v="WD"/>
    <s v="Normal"/>
    <x v="113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x v="3"/>
    <s v="WD"/>
    <s v="Normal"/>
    <x v="457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x v="4"/>
    <s v="WD"/>
    <s v="Normal"/>
    <x v="19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x v="4"/>
    <s v="WD"/>
    <s v="Normal"/>
    <x v="458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x v="0"/>
    <s v="WD"/>
    <s v="Normal"/>
    <x v="459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x v="1"/>
    <s v="WD"/>
    <s v="Normal"/>
    <x v="229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x v="3"/>
    <s v="WD"/>
    <s v="Normal"/>
    <x v="460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x v="1"/>
    <s v="WD"/>
    <s v="Normal"/>
    <x v="461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x v="1"/>
    <s v="WD"/>
    <s v="Normal"/>
    <x v="462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x v="1"/>
    <s v="New"/>
    <s v="Partial"/>
    <x v="66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x v="0"/>
    <s v="WD"/>
    <s v="Normal"/>
    <x v="188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x v="4"/>
    <s v="WD"/>
    <s v="Normal"/>
    <x v="118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x v="1"/>
    <s v="WD"/>
    <s v="Normal"/>
    <x v="463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x v="0"/>
    <s v="WD"/>
    <s v="Abnorml"/>
    <x v="50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x v="3"/>
    <s v="New"/>
    <s v="Partial"/>
    <x v="464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x v="1"/>
    <s v="WD"/>
    <s v="Normal"/>
    <x v="216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x v="0"/>
    <s v="WD"/>
    <s v="Normal"/>
    <x v="7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x v="1"/>
    <s v="WD"/>
    <s v="Normal"/>
    <x v="84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x v="0"/>
    <s v="WD"/>
    <s v="Normal"/>
    <x v="43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x v="3"/>
    <s v="New"/>
    <s v="Partial"/>
    <x v="465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x v="2"/>
    <s v="WD"/>
    <s v="Family"/>
    <x v="9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x v="0"/>
    <s v="New"/>
    <s v="Partial"/>
    <x v="466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x v="2"/>
    <s v="WD"/>
    <s v="Normal"/>
    <x v="467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x v="3"/>
    <s v="WD"/>
    <s v="Normal"/>
    <x v="2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x v="2"/>
    <s v="WD"/>
    <s v="Normal"/>
    <x v="468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x v="3"/>
    <s v="WD"/>
    <s v="Normal"/>
    <x v="179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x v="2"/>
    <s v="WD"/>
    <s v="Normal"/>
    <x v="111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0"/>
    <s v="ConLD"/>
    <s v="Normal"/>
    <x v="469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x v="4"/>
    <s v="WD"/>
    <s v="Alloca"/>
    <x v="470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x v="1"/>
    <s v="COD"/>
    <s v="Normal"/>
    <x v="471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x v="2"/>
    <s v="WD"/>
    <s v="Normal"/>
    <x v="298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x v="4"/>
    <s v="WD"/>
    <s v="Normal"/>
    <x v="472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x v="2"/>
    <s v="WD"/>
    <s v="Normal"/>
    <x v="193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x v="0"/>
    <s v="WD"/>
    <s v="Normal"/>
    <x v="473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x v="4"/>
    <s v="WD"/>
    <s v="Normal"/>
    <x v="106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x v="4"/>
    <s v="New"/>
    <s v="Partial"/>
    <x v="474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x v="0"/>
    <s v="WD"/>
    <s v="Normal"/>
    <x v="475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x v="3"/>
    <s v="WD"/>
    <s v="Normal"/>
    <x v="389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x v="1"/>
    <s v="WD"/>
    <s v="Family"/>
    <x v="66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x v="3"/>
    <s v="WD"/>
    <s v="Normal"/>
    <x v="476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x v="2"/>
    <s v="New"/>
    <s v="Partial"/>
    <x v="477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x v="0"/>
    <s v="New"/>
    <s v="Partial"/>
    <x v="51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x v="0"/>
    <s v="WD"/>
    <s v="Normal"/>
    <x v="129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x v="3"/>
    <s v="WD"/>
    <s v="Normal"/>
    <x v="430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x v="3"/>
    <s v="WD"/>
    <s v="Abnorml"/>
    <x v="68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x v="2"/>
    <s v="WD"/>
    <s v="Normal"/>
    <x v="478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x v="0"/>
    <s v="WD"/>
    <s v="Normal"/>
    <x v="120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x v="2"/>
    <s v="WD"/>
    <s v="Normal"/>
    <x v="196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x v="4"/>
    <s v="WD"/>
    <s v="Normal"/>
    <x v="479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x v="3"/>
    <s v="WD"/>
    <s v="Normal"/>
    <x v="214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x v="0"/>
    <s v="WD"/>
    <s v="Normal"/>
    <x v="480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x v="4"/>
    <s v="WD"/>
    <s v="Normal"/>
    <x v="113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x v="1"/>
    <s v="COD"/>
    <s v="Normal"/>
    <x v="75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x v="0"/>
    <s v="WD"/>
    <s v="Normal"/>
    <x v="98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x v="0"/>
    <s v="WD"/>
    <s v="Normal"/>
    <x v="12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x v="0"/>
    <s v="WD"/>
    <s v="Normal"/>
    <x v="431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x v="0"/>
    <s v="WD"/>
    <s v="Normal"/>
    <x v="3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x v="0"/>
    <s v="WD"/>
    <s v="Normal"/>
    <x v="248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x v="0"/>
    <s v="WD"/>
    <s v="Normal"/>
    <x v="481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x v="1"/>
    <s v="WD"/>
    <s v="Normal"/>
    <x v="42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x v="0"/>
    <s v="WD"/>
    <s v="Normal"/>
    <x v="110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x v="1"/>
    <s v="WD"/>
    <s v="Normal"/>
    <x v="118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x v="3"/>
    <s v="WD"/>
    <s v="Normal"/>
    <x v="423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x v="3"/>
    <s v="WD"/>
    <s v="Normal"/>
    <x v="482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x v="0"/>
    <s v="WD"/>
    <s v="Normal"/>
    <x v="270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x v="1"/>
    <s v="WD"/>
    <s v="Normal"/>
    <x v="313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x v="1"/>
    <s v="WD"/>
    <s v="Normal"/>
    <x v="364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x v="2"/>
    <s v="WD"/>
    <s v="Normal"/>
    <x v="141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x v="1"/>
    <s v="WD"/>
    <s v="Normal"/>
    <x v="323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x v="3"/>
    <s v="WD"/>
    <s v="Normal"/>
    <x v="58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x v="2"/>
    <s v="WD"/>
    <s v="Abnorml"/>
    <x v="40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x v="4"/>
    <s v="WD"/>
    <s v="Normal"/>
    <x v="47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x v="0"/>
    <s v="WD"/>
    <s v="Normal"/>
    <x v="257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x v="3"/>
    <s v="WD"/>
    <s v="Normal"/>
    <x v="80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x v="3"/>
    <s v="WD"/>
    <s v="Family"/>
    <x v="135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x v="2"/>
    <s v="WD"/>
    <s v="Normal"/>
    <x v="4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x v="1"/>
    <s v="WD"/>
    <s v="Normal"/>
    <x v="483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x v="4"/>
    <s v="WD"/>
    <s v="Normal"/>
    <x v="364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x v="4"/>
    <s v="WD"/>
    <s v="Normal"/>
    <x v="135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x v="3"/>
    <s v="WD"/>
    <s v="Normal"/>
    <x v="316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x v="0"/>
    <s v="New"/>
    <s v="Partial"/>
    <x v="484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x v="3"/>
    <s v="WD"/>
    <s v="Normal"/>
    <x v="157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x v="1"/>
    <s v="New"/>
    <s v="Partial"/>
    <x v="485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x v="1"/>
    <s v="WD"/>
    <s v="Normal"/>
    <x v="275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x v="2"/>
    <s v="WD"/>
    <s v="Normal"/>
    <x v="486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x v="4"/>
    <s v="WD"/>
    <s v="Normal"/>
    <x v="440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x v="3"/>
    <s v="WD"/>
    <s v="Normal"/>
    <x v="129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x v="4"/>
    <s v="WD"/>
    <s v="Normal"/>
    <x v="487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x v="0"/>
    <s v="WD"/>
    <s v="Normal"/>
    <x v="298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x v="3"/>
    <s v="WD"/>
    <s v="Normal"/>
    <x v="325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x v="3"/>
    <s v="WD"/>
    <s v="Abnorml"/>
    <x v="488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x v="1"/>
    <s v="New"/>
    <s v="Partial"/>
    <x v="489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x v="1"/>
    <s v="WD"/>
    <s v="Normal"/>
    <x v="490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x v="3"/>
    <s v="WD"/>
    <s v="Normal"/>
    <x v="396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x v="4"/>
    <s v="WD"/>
    <s v="Normal"/>
    <x v="181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x v="3"/>
    <s v="WD"/>
    <s v="Normal"/>
    <x v="73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x v="1"/>
    <s v="WD"/>
    <s v="Normal"/>
    <x v="14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x v="1"/>
    <s v="WD"/>
    <s v="Normal"/>
    <x v="229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x v="3"/>
    <s v="WD"/>
    <s v="Normal"/>
    <x v="94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x v="2"/>
    <s v="WD"/>
    <s v="Normal"/>
    <x v="362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x v="3"/>
    <s v="WD"/>
    <s v="Normal"/>
    <x v="98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x v="0"/>
    <s v="CWD"/>
    <s v="Abnorml"/>
    <x v="491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x v="2"/>
    <s v="WD"/>
    <s v="Family"/>
    <x v="35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x v="0"/>
    <s v="WD"/>
    <s v="Normal"/>
    <x v="467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x v="1"/>
    <s v="WD"/>
    <s v="Normal"/>
    <x v="356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x v="3"/>
    <s v="WD"/>
    <s v="Normal"/>
    <x v="287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x v="1"/>
    <s v="WD"/>
    <s v="Normal"/>
    <x v="492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x v="3"/>
    <s v="WD"/>
    <s v="Normal"/>
    <x v="54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x v="2"/>
    <s v="WD"/>
    <s v="Normal"/>
    <x v="493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x v="0"/>
    <s v="WD"/>
    <s v="Normal"/>
    <x v="258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x v="3"/>
    <s v="WD"/>
    <s v="Alloca"/>
    <x v="494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x v="0"/>
    <s v="WD"/>
    <s v="Normal"/>
    <x v="3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x v="2"/>
    <s v="WD"/>
    <s v="Abnorml"/>
    <x v="274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x v="3"/>
    <s v="WD"/>
    <s v="Alloca"/>
    <x v="495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x v="4"/>
    <s v="New"/>
    <s v="Partial"/>
    <x v="496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x v="2"/>
    <s v="WD"/>
    <s v="Normal"/>
    <x v="152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x v="1"/>
    <s v="WD"/>
    <s v="Normal"/>
    <x v="50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x v="3"/>
    <s v="WD"/>
    <s v="Normal"/>
    <x v="36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x v="2"/>
    <s v="WD"/>
    <s v="Normal"/>
    <x v="63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x v="2"/>
    <s v="New"/>
    <s v="Partial"/>
    <x v="27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x v="1"/>
    <s v="WD"/>
    <s v="Normal"/>
    <x v="497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x v="4"/>
    <s v="WD"/>
    <s v="Normal"/>
    <x v="113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x v="1"/>
    <s v="WD"/>
    <s v="Normal"/>
    <x v="498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x v="2"/>
    <s v="WD"/>
    <s v="Normal"/>
    <x v="4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x v="2"/>
    <s v="WD"/>
    <s v="Normal"/>
    <x v="213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x v="3"/>
    <s v="WD"/>
    <s v="Normal"/>
    <x v="80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x v="4"/>
    <s v="WD"/>
    <s v="Normal"/>
    <x v="499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x v="3"/>
    <s v="WD"/>
    <s v="Normal"/>
    <x v="463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x v="2"/>
    <s v="WD"/>
    <s v="Abnorml"/>
    <x v="209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x v="1"/>
    <s v="WD"/>
    <s v="Normal"/>
    <x v="35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3"/>
    <s v="New"/>
    <s v="Partial"/>
    <x v="500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x v="1"/>
    <s v="WD"/>
    <s v="Normal"/>
    <x v="501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x v="2"/>
    <s v="WD"/>
    <s v="Abnorml"/>
    <x v="502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x v="3"/>
    <s v="WD"/>
    <s v="Normal"/>
    <x v="152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x v="1"/>
    <s v="WD"/>
    <s v="Normal"/>
    <x v="503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x v="0"/>
    <s v="WD"/>
    <s v="Normal"/>
    <x v="504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x v="1"/>
    <s v="WD"/>
    <s v="Normal"/>
    <x v="203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x v="0"/>
    <s v="WD"/>
    <s v="Normal"/>
    <x v="505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x v="2"/>
    <s v="New"/>
    <s v="Partial"/>
    <x v="506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x v="0"/>
    <s v="WD"/>
    <s v="Normal"/>
    <x v="507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x v="2"/>
    <s v="WD"/>
    <s v="Normal"/>
    <x v="27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x v="0"/>
    <s v="WD"/>
    <s v="Abnorml"/>
    <x v="216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x v="1"/>
    <s v="WD"/>
    <s v="Normal"/>
    <x v="408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x v="0"/>
    <s v="WD"/>
    <s v="Normal"/>
    <x v="105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x v="3"/>
    <s v="WD"/>
    <s v="Normal"/>
    <x v="435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x v="2"/>
    <s v="WD"/>
    <s v="Normal"/>
    <x v="285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x v="3"/>
    <s v="WD"/>
    <s v="Normal"/>
    <x v="203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x v="3"/>
    <s v="WD"/>
    <s v="Normal"/>
    <x v="508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x v="1"/>
    <s v="WD"/>
    <s v="Normal"/>
    <x v="107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x v="3"/>
    <s v="WD"/>
    <s v="Normal"/>
    <x v="100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x v="0"/>
    <s v="WD"/>
    <s v="Normal"/>
    <x v="234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x v="2"/>
    <s v="WD"/>
    <s v="Normal"/>
    <x v="295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x v="3"/>
    <s v="WD"/>
    <s v="Normal"/>
    <x v="509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x v="3"/>
    <s v="WD"/>
    <s v="Normal"/>
    <x v="51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x v="2"/>
    <s v="New"/>
    <s v="Partial"/>
    <x v="511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x v="4"/>
    <s v="COD"/>
    <s v="Normal"/>
    <x v="512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x v="2"/>
    <s v="WD"/>
    <s v="Normal"/>
    <x v="513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x v="3"/>
    <s v="WD"/>
    <s v="Normal"/>
    <x v="89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x v="1"/>
    <s v="Oth"/>
    <s v="Abnorml"/>
    <x v="115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x v="1"/>
    <s v="WD"/>
    <s v="Normal"/>
    <x v="5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x v="3"/>
    <s v="COD"/>
    <s v="Abnorml"/>
    <x v="381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x v="3"/>
    <s v="WD"/>
    <s v="Normal"/>
    <x v="57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x v="2"/>
    <s v="WD"/>
    <s v="Normal"/>
    <x v="5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x v="1"/>
    <s v="WD"/>
    <s v="Normal"/>
    <x v="228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x v="2"/>
    <s v="WD"/>
    <s v="Normal"/>
    <x v="180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x v="4"/>
    <s v="WD"/>
    <s v="Normal"/>
    <x v="514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x v="1"/>
    <s v="WD"/>
    <s v="Normal"/>
    <x v="275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x v="2"/>
    <s v="WD"/>
    <s v="Abnorml"/>
    <x v="225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x v="3"/>
    <s v="WD"/>
    <s v="Normal"/>
    <x v="87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x v="0"/>
    <s v="WD"/>
    <s v="Normal"/>
    <x v="515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x v="2"/>
    <s v="WD"/>
    <s v="AdjLand"/>
    <x v="136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x v="1"/>
    <s v="WD"/>
    <s v="Normal"/>
    <x v="35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x v="3"/>
    <s v="WD"/>
    <s v="Normal"/>
    <x v="310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x v="1"/>
    <s v="WD"/>
    <s v="Normal"/>
    <x v="15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x v="1"/>
    <s v="WD"/>
    <s v="Normal"/>
    <x v="68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x v="4"/>
    <s v="WD"/>
    <s v="Normal"/>
    <x v="106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x v="4"/>
    <s v="WD"/>
    <s v="Normal"/>
    <x v="516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x v="0"/>
    <s v="WD"/>
    <s v="Normal"/>
    <x v="347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x v="1"/>
    <s v="WD"/>
    <s v="Normal"/>
    <x v="106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x v="3"/>
    <s v="WD"/>
    <s v="Normal"/>
    <x v="142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x v="4"/>
    <s v="WD"/>
    <s v="Normal"/>
    <x v="517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x v="1"/>
    <s v="New"/>
    <s v="Partial"/>
    <x v="518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x v="3"/>
    <s v="WD"/>
    <s v="Normal"/>
    <x v="39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x v="0"/>
    <s v="WD"/>
    <s v="Normal"/>
    <x v="152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x v="3"/>
    <s v="WD"/>
    <s v="Abnorml"/>
    <x v="519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x v="2"/>
    <s v="ConLD"/>
    <s v="Normal"/>
    <x v="3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x v="2"/>
    <s v="WD"/>
    <s v="Abnorml"/>
    <x v="152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x v="3"/>
    <s v="WD"/>
    <s v="Normal"/>
    <x v="151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x v="4"/>
    <s v="WD"/>
    <s v="Normal"/>
    <x v="520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x v="0"/>
    <s v="New"/>
    <s v="Partial"/>
    <x v="521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x v="3"/>
    <s v="WD"/>
    <s v="Normal"/>
    <x v="522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x v="2"/>
    <s v="WD"/>
    <s v="Normal"/>
    <x v="258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2"/>
    <s v="WD"/>
    <s v="Normal"/>
    <x v="523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x v="1"/>
    <s v="New"/>
    <s v="Partial"/>
    <x v="302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x v="1"/>
    <s v="WD"/>
    <s v="Abnorml"/>
    <x v="50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x v="3"/>
    <s v="WD"/>
    <s v="Normal"/>
    <x v="19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x v="0"/>
    <s v="WD"/>
    <s v="Normal"/>
    <x v="524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x v="3"/>
    <s v="WD"/>
    <s v="Normal"/>
    <x v="525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x v="0"/>
    <s v="WD"/>
    <s v="Normal"/>
    <x v="526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x v="0"/>
    <s v="WD"/>
    <s v="Normal"/>
    <x v="527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x v="3"/>
    <s v="COD"/>
    <s v="Normal"/>
    <x v="288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x v="0"/>
    <s v="ConLD"/>
    <s v="Normal"/>
    <x v="122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x v="2"/>
    <s v="WD"/>
    <s v="Normal"/>
    <x v="528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x v="4"/>
    <s v="New"/>
    <s v="Partial"/>
    <x v="529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x v="1"/>
    <s v="WD"/>
    <s v="Normal"/>
    <x v="530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x v="2"/>
    <s v="New"/>
    <s v="Partial"/>
    <x v="531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x v="2"/>
    <s v="WD"/>
    <s v="Normal"/>
    <x v="532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x v="3"/>
    <s v="WD"/>
    <s v="Normal"/>
    <x v="282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x v="1"/>
    <s v="WD"/>
    <s v="Normal"/>
    <x v="313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x v="2"/>
    <s v="New"/>
    <s v="Partial"/>
    <x v="533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x v="3"/>
    <s v="WD"/>
    <s v="Normal"/>
    <x v="534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x v="2"/>
    <s v="WD"/>
    <s v="Abnorml"/>
    <x v="535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x v="2"/>
    <s v="COD"/>
    <s v="Normal"/>
    <x v="73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x v="3"/>
    <s v="WD"/>
    <s v="Normal"/>
    <x v="68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x v="2"/>
    <s v="WD"/>
    <s v="Normal"/>
    <x v="71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x v="4"/>
    <s v="WD"/>
    <s v="Normal"/>
    <x v="536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x v="3"/>
    <s v="WD"/>
    <s v="Normal"/>
    <x v="38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x v="1"/>
    <s v="WD"/>
    <s v="Abnorml"/>
    <x v="324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x v="0"/>
    <s v="WD"/>
    <s v="Normal"/>
    <x v="537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x v="1"/>
    <s v="WD"/>
    <s v="Normal"/>
    <x v="538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x v="3"/>
    <s v="WD"/>
    <s v="Normal"/>
    <x v="111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x v="0"/>
    <s v="WD"/>
    <s v="Normal"/>
    <x v="219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x v="1"/>
    <s v="WD"/>
    <s v="Normal"/>
    <x v="86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x v="3"/>
    <s v="WD"/>
    <s v="Normal"/>
    <x v="209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x v="3"/>
    <s v="WD"/>
    <s v="Normal"/>
    <x v="27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x v="2"/>
    <s v="WD"/>
    <s v="Normal"/>
    <x v="452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x v="0"/>
    <s v="WD"/>
    <s v="Normal"/>
    <x v="152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4"/>
    <s v="WD"/>
    <s v="Normal"/>
    <x v="98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x v="1"/>
    <s v="WD"/>
    <s v="Normal"/>
    <x v="258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x v="3"/>
    <s v="WD"/>
    <s v="Normal"/>
    <x v="82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x v="1"/>
    <s v="WD"/>
    <s v="Normal"/>
    <x v="539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x v="3"/>
    <s v="WD"/>
    <s v="Normal"/>
    <x v="540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x v="3"/>
    <s v="WD"/>
    <s v="Normal"/>
    <x v="541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x v="3"/>
    <s v="COD"/>
    <s v="Abnorml"/>
    <x v="229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x v="1"/>
    <s v="WD"/>
    <s v="Normal"/>
    <x v="39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x v="2"/>
    <s v="WD"/>
    <s v="Normal"/>
    <x v="542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x v="0"/>
    <s v="WD"/>
    <s v="Normal"/>
    <x v="105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x v="2"/>
    <s v="New"/>
    <s v="Partial"/>
    <x v="543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x v="1"/>
    <s v="WD"/>
    <s v="Normal"/>
    <x v="114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x v="0"/>
    <s v="WD"/>
    <s v="Normal"/>
    <x v="272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x v="0"/>
    <s v="COD"/>
    <s v="Abnorml"/>
    <x v="544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x v="1"/>
    <s v="WD"/>
    <s v="Normal"/>
    <x v="353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x v="4"/>
    <s v="WD"/>
    <s v="Normal"/>
    <x v="522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x v="0"/>
    <s v="New"/>
    <s v="Partial"/>
    <x v="545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x v="1"/>
    <s v="WD"/>
    <s v="Normal"/>
    <x v="123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x v="2"/>
    <s v="WD"/>
    <s v="Normal"/>
    <x v="9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x v="2"/>
    <s v="WD"/>
    <s v="Normal"/>
    <x v="39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x v="3"/>
    <s v="WD"/>
    <s v="Normal"/>
    <x v="531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x v="2"/>
    <s v="WD"/>
    <s v="Abnorml"/>
    <x v="546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x v="2"/>
    <s v="WD"/>
    <s v="Normal"/>
    <x v="22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x v="1"/>
    <s v="WD"/>
    <s v="Normal"/>
    <x v="547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x v="3"/>
    <s v="WD"/>
    <s v="Normal"/>
    <x v="548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x v="3"/>
    <s v="WD"/>
    <s v="Normal"/>
    <x v="549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x v="0"/>
    <s v="WD"/>
    <s v="Normal"/>
    <x v="544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3"/>
    <s v="WD"/>
    <s v="Normal"/>
    <x v="176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x v="3"/>
    <s v="WD"/>
    <s v="Normal"/>
    <x v="65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x v="2"/>
    <s v="WD"/>
    <s v="Normal"/>
    <x v="106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x v="0"/>
    <s v="WD"/>
    <s v="Normal"/>
    <x v="151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x v="3"/>
    <s v="WD"/>
    <s v="Normal"/>
    <x v="420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x v="0"/>
    <s v="WD"/>
    <s v="Normal"/>
    <x v="550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x v="3"/>
    <s v="WD"/>
    <s v="Normal"/>
    <x v="551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x v="3"/>
    <s v="WD"/>
    <s v="Normal"/>
    <x v="552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x v="2"/>
    <s v="New"/>
    <s v="Partial"/>
    <x v="553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x v="0"/>
    <s v="WD"/>
    <s v="Normal"/>
    <x v="35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x v="3"/>
    <s v="WD"/>
    <s v="Normal"/>
    <x v="99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x v="4"/>
    <s v="WD"/>
    <s v="Abnorml"/>
    <x v="554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x v="1"/>
    <s v="New"/>
    <s v="Partial"/>
    <x v="555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x v="1"/>
    <s v="New"/>
    <s v="Partial"/>
    <x v="556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x v="1"/>
    <s v="WD"/>
    <s v="Normal"/>
    <x v="258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x v="4"/>
    <s v="WD"/>
    <s v="Normal"/>
    <x v="469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x v="2"/>
    <s v="WD"/>
    <s v="Normal"/>
    <x v="498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x v="0"/>
    <s v="COD"/>
    <s v="Abnorml"/>
    <x v="63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x v="2"/>
    <s v="WD"/>
    <s v="Normal"/>
    <x v="557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x v="3"/>
    <s v="WD"/>
    <s v="Normal"/>
    <x v="348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x v="3"/>
    <s v="WD"/>
    <s v="Normal"/>
    <x v="414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x v="1"/>
    <s v="WD"/>
    <s v="Normal"/>
    <x v="117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x v="4"/>
    <s v="WD"/>
    <s v="Normal"/>
    <x v="268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x v="0"/>
    <s v="ConLD"/>
    <s v="Normal"/>
    <x v="271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x v="1"/>
    <s v="WD"/>
    <s v="Normal"/>
    <x v="17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x v="2"/>
    <s v="WD"/>
    <s v="Normal"/>
    <x v="191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x v="3"/>
    <s v="WD"/>
    <s v="Normal"/>
    <x v="23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x v="4"/>
    <s v="WD"/>
    <s v="Normal"/>
    <x v="558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x v="3"/>
    <s v="WD"/>
    <s v="Normal"/>
    <x v="94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x v="0"/>
    <s v="WD"/>
    <s v="Normal"/>
    <x v="559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x v="2"/>
    <s v="WD"/>
    <s v="Normal"/>
    <x v="560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x v="1"/>
    <s v="WD"/>
    <s v="Normal"/>
    <x v="152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x v="1"/>
    <s v="WD"/>
    <s v="Normal"/>
    <x v="152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x v="3"/>
    <s v="WD"/>
    <s v="Normal"/>
    <x v="23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x v="2"/>
    <s v="WD"/>
    <s v="Normal"/>
    <x v="561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x v="3"/>
    <s v="WD"/>
    <s v="Normal"/>
    <x v="432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x v="1"/>
    <s v="WD"/>
    <s v="Normal"/>
    <x v="543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x v="1"/>
    <s v="CWD"/>
    <s v="Normal"/>
    <x v="61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x v="2"/>
    <s v="WD"/>
    <s v="Normal"/>
    <x v="40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x v="2"/>
    <s v="WD"/>
    <s v="Abnorml"/>
    <x v="562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x v="2"/>
    <s v="WD"/>
    <s v="Normal"/>
    <x v="563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x v="1"/>
    <s v="WD"/>
    <s v="Normal"/>
    <x v="288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x v="0"/>
    <s v="COD"/>
    <s v="Abnorml"/>
    <x v="35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x v="4"/>
    <s v="WD"/>
    <s v="Normal"/>
    <x v="325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x v="1"/>
    <s v="WD"/>
    <s v="Normal"/>
    <x v="156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x v="2"/>
    <s v="WD"/>
    <s v="Normal"/>
    <x v="39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x v="2"/>
    <s v="WD"/>
    <s v="Normal"/>
    <x v="229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x v="4"/>
    <s v="WD"/>
    <s v="Normal"/>
    <x v="257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x v="4"/>
    <s v="WD"/>
    <s v="Normal"/>
    <x v="564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x v="3"/>
    <s v="WD"/>
    <s v="Normal"/>
    <x v="565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2"/>
    <s v="WD"/>
    <s v="Normal"/>
    <x v="381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x v="2"/>
    <s v="WD"/>
    <s v="Normal"/>
    <x v="531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x v="3"/>
    <s v="WD"/>
    <s v="Normal"/>
    <x v="566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x v="0"/>
    <s v="WD"/>
    <s v="Normal"/>
    <x v="39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x v="0"/>
    <s v="WD"/>
    <s v="Normal"/>
    <x v="73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x v="2"/>
    <s v="WD"/>
    <s v="Normal"/>
    <x v="363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x v="4"/>
    <s v="WD"/>
    <s v="Normal"/>
    <x v="275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x v="1"/>
    <s v="WD"/>
    <s v="Normal"/>
    <x v="567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x v="1"/>
    <s v="WD"/>
    <s v="Normal"/>
    <x v="47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x v="1"/>
    <s v="WD"/>
    <s v="Normal"/>
    <x v="40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x v="3"/>
    <s v="WD"/>
    <s v="Normal"/>
    <x v="113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x v="3"/>
    <s v="COD"/>
    <s v="Abnorml"/>
    <x v="14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x v="3"/>
    <s v="WD"/>
    <s v="Normal"/>
    <x v="284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x v="1"/>
    <s v="WD"/>
    <s v="Normal"/>
    <x v="303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x v="1"/>
    <s v="WD"/>
    <s v="Family"/>
    <x v="152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x v="2"/>
    <s v="WD"/>
    <s v="Normal"/>
    <x v="432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x v="1"/>
    <s v="WD"/>
    <s v="Normal"/>
    <x v="179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x v="4"/>
    <s v="WD"/>
    <s v="Normal"/>
    <x v="357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x v="1"/>
    <s v="WD"/>
    <s v="Normal"/>
    <x v="31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x v="2"/>
    <s v="New"/>
    <s v="Partial"/>
    <x v="568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x v="1"/>
    <s v="WD"/>
    <s v="Abnorml"/>
    <x v="111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x v="3"/>
    <s v="WD"/>
    <s v="Normal"/>
    <x v="255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x v="0"/>
    <s v="WD"/>
    <s v="Normal"/>
    <x v="304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x v="0"/>
    <s v="WD"/>
    <s v="Normal"/>
    <x v="93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x v="2"/>
    <s v="WD"/>
    <s v="Normal"/>
    <x v="8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x v="1"/>
    <s v="WD"/>
    <s v="Normal"/>
    <x v="569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x v="2"/>
    <s v="WD"/>
    <s v="Normal"/>
    <x v="528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x v="1"/>
    <s v="New"/>
    <s v="Partial"/>
    <x v="189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x v="3"/>
    <s v="WD"/>
    <s v="Normal"/>
    <x v="57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x v="0"/>
    <s v="WD"/>
    <s v="Normal"/>
    <x v="52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x v="0"/>
    <s v="WD"/>
    <s v="Normal"/>
    <x v="3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x v="2"/>
    <s v="WD"/>
    <s v="Normal"/>
    <x v="571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x v="1"/>
    <s v="WD"/>
    <s v="Normal"/>
    <x v="572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x v="2"/>
    <s v="New"/>
    <s v="Partial"/>
    <x v="573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x v="3"/>
    <s v="COD"/>
    <s v="Abnorml"/>
    <x v="162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x v="3"/>
    <s v="WD"/>
    <s v="Normal"/>
    <x v="9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x v="1"/>
    <s v="WD"/>
    <s v="Normal"/>
    <x v="574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x v="3"/>
    <s v="WD"/>
    <s v="Normal"/>
    <x v="99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x v="3"/>
    <s v="WD"/>
    <s v="Normal"/>
    <x v="80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x v="1"/>
    <s v="WD"/>
    <s v="Family"/>
    <x v="575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1"/>
    <s v="WD"/>
    <s v="Normal"/>
    <x v="141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x v="1"/>
    <s v="WD"/>
    <s v="Normal"/>
    <x v="3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x v="3"/>
    <s v="WD"/>
    <s v="Normal"/>
    <x v="152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x v="1"/>
    <s v="Oth"/>
    <s v="Abnorml"/>
    <x v="437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x v="1"/>
    <s v="WD"/>
    <s v="Normal"/>
    <x v="508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x v="3"/>
    <s v="WD"/>
    <s v="Normal"/>
    <x v="576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x v="1"/>
    <s v="WD"/>
    <s v="Normal"/>
    <x v="486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x v="1"/>
    <s v="WD"/>
    <s v="Normal"/>
    <x v="452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x v="0"/>
    <s v="WD"/>
    <s v="Abnorml"/>
    <x v="239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x v="4"/>
    <s v="WD"/>
    <s v="Normal"/>
    <x v="577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x v="3"/>
    <s v="WD"/>
    <s v="Normal"/>
    <x v="420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x v="1"/>
    <s v="WD"/>
    <s v="Normal"/>
    <x v="12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x v="0"/>
    <s v="COD"/>
    <s v="Abnorml"/>
    <x v="19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x v="3"/>
    <s v="WD"/>
    <s v="Normal"/>
    <x v="514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x v="1"/>
    <s v="New"/>
    <s v="Partial"/>
    <x v="578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x v="0"/>
    <s v="WD"/>
    <s v="Normal"/>
    <x v="65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x v="4"/>
    <s v="WD"/>
    <s v="Normal"/>
    <x v="65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x v="2"/>
    <s v="WD"/>
    <s v="Family"/>
    <x v="16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x v="2"/>
    <s v="WD"/>
    <s v="Normal"/>
    <x v="63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x v="3"/>
    <s v="WD"/>
    <s v="Normal"/>
    <x v="579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x v="0"/>
    <s v="WD"/>
    <s v="Normal"/>
    <x v="580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x v="3"/>
    <s v="WD"/>
    <s v="Normal"/>
    <x v="5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x v="1"/>
    <s v="WD"/>
    <s v="Normal"/>
    <x v="310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x v="2"/>
    <s v="WD"/>
    <s v="Normal"/>
    <x v="219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x v="2"/>
    <s v="WD"/>
    <s v="Abnorml"/>
    <x v="22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x v="0"/>
    <s v="WD"/>
    <s v="Normal"/>
    <x v="200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x v="0"/>
    <s v="WD"/>
    <s v="Normal"/>
    <x v="581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x v="1"/>
    <s v="WD"/>
    <s v="Normal"/>
    <x v="582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x v="0"/>
    <s v="WD"/>
    <s v="Normal"/>
    <x v="31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x v="3"/>
    <s v="WD"/>
    <s v="Normal"/>
    <x v="22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x v="0"/>
    <s v="ConLD"/>
    <s v="Partial"/>
    <x v="583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x v="0"/>
    <s v="WD"/>
    <s v="Normal"/>
    <x v="68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x v="4"/>
    <s v="WD"/>
    <s v="Normal"/>
    <x v="363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x v="0"/>
    <s v="WD"/>
    <s v="Normal"/>
    <x v="474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x v="1"/>
    <s v="WD"/>
    <s v="Normal"/>
    <x v="275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x v="0"/>
    <s v="WD"/>
    <s v="Alloca"/>
    <x v="584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x v="1"/>
    <s v="WD"/>
    <s v="Normal"/>
    <x v="543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x v="3"/>
    <s v="New"/>
    <s v="Partial"/>
    <x v="585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x v="4"/>
    <s v="WD"/>
    <s v="Normal"/>
    <x v="586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x v="2"/>
    <s v="WD"/>
    <s v="Normal"/>
    <x v="151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x v="0"/>
    <s v="WD"/>
    <s v="Normal"/>
    <x v="127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x v="2"/>
    <s v="WD"/>
    <s v="Normal"/>
    <x v="587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x v="0"/>
    <s v="WD"/>
    <s v="Normal"/>
    <x v="118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x v="0"/>
    <s v="WD"/>
    <s v="Normal"/>
    <x v="143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x v="0"/>
    <s v="WD"/>
    <s v="Normal"/>
    <x v="588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x v="1"/>
    <s v="WD"/>
    <s v="Normal"/>
    <x v="487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x v="2"/>
    <s v="WD"/>
    <s v="Normal"/>
    <x v="142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x v="1"/>
    <s v="WD"/>
    <s v="Normal"/>
    <x v="408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x v="0"/>
    <s v="WD"/>
    <s v="Normal"/>
    <x v="303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x v="3"/>
    <s v="WD"/>
    <s v="Normal"/>
    <x v="99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x v="3"/>
    <s v="WD"/>
    <s v="Normal"/>
    <x v="589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x v="2"/>
    <s v="WD"/>
    <s v="Normal"/>
    <x v="389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x v="2"/>
    <s v="WD"/>
    <s v="Normal"/>
    <x v="4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x v="0"/>
    <s v="New"/>
    <s v="Partial"/>
    <x v="590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x v="1"/>
    <s v="WD"/>
    <s v="Abnorml"/>
    <x v="591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x v="2"/>
    <s v="WD"/>
    <s v="Normal"/>
    <x v="149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x v="1"/>
    <s v="WD"/>
    <s v="Normal"/>
    <x v="592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x v="2"/>
    <s v="WD"/>
    <s v="Normal"/>
    <x v="593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x v="3"/>
    <s v="WD"/>
    <s v="Abnorml"/>
    <x v="251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x v="2"/>
    <s v="WD"/>
    <s v="Normal"/>
    <x v="594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x v="3"/>
    <s v="WD"/>
    <s v="Normal"/>
    <x v="53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x v="4"/>
    <s v="WD"/>
    <s v="Normal"/>
    <x v="43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x v="1"/>
    <s v="WD"/>
    <s v="Normal"/>
    <x v="282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x v="1"/>
    <s v="WD"/>
    <s v="Normal"/>
    <x v="80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x v="1"/>
    <s v="WD"/>
    <s v="Normal"/>
    <x v="122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x v="3"/>
    <s v="WD"/>
    <s v="Normal"/>
    <x v="258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x v="4"/>
    <s v="WD"/>
    <s v="Normal"/>
    <x v="58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0"/>
    <s v="WD"/>
    <s v="Normal"/>
    <x v="105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x v="2"/>
    <s v="New"/>
    <s v="Partial"/>
    <x v="595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x v="2"/>
    <s v="ConLw"/>
    <s v="Normal"/>
    <x v="12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x v="3"/>
    <s v="WD"/>
    <s v="Normal"/>
    <x v="94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x v="2"/>
    <s v="WD"/>
    <s v="Normal"/>
    <x v="181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x v="2"/>
    <s v="Oth"/>
    <s v="Abnorml"/>
    <x v="596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x v="3"/>
    <s v="WD"/>
    <s v="Normal"/>
    <x v="399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x v="3"/>
    <s v="WD"/>
    <s v="Normal"/>
    <x v="528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x v="3"/>
    <s v="WD"/>
    <s v="Normal"/>
    <x v="423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x v="2"/>
    <s v="WD"/>
    <s v="Normal"/>
    <x v="75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x v="3"/>
    <s v="WD"/>
    <s v="Normal"/>
    <x v="597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x v="2"/>
    <s v="WD"/>
    <s v="Normal"/>
    <x v="172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x v="2"/>
    <s v="WD"/>
    <s v="Normal"/>
    <x v="7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x v="0"/>
    <s v="WD"/>
    <s v="Normal"/>
    <x v="3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x v="2"/>
    <s v="New"/>
    <s v="Partial"/>
    <x v="178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x v="4"/>
    <s v="WD"/>
    <s v="Normal"/>
    <x v="43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x v="4"/>
    <s v="WD"/>
    <s v="Normal"/>
    <x v="323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x v="3"/>
    <s v="WD"/>
    <s v="Normal"/>
    <x v="46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x v="2"/>
    <s v="WD"/>
    <s v="Normal"/>
    <x v="35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x v="2"/>
    <s v="WD"/>
    <s v="Normal"/>
    <x v="569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x v="1"/>
    <s v="WD"/>
    <s v="Normal"/>
    <x v="122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x v="4"/>
    <s v="WD"/>
    <s v="Normal"/>
    <x v="162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x v="3"/>
    <s v="New"/>
    <s v="Partial"/>
    <x v="598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2"/>
    <s v="WD"/>
    <s v="Normal"/>
    <x v="599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x v="2"/>
    <s v="WD"/>
    <s v="Abnorml"/>
    <x v="561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x v="2"/>
    <s v="WD"/>
    <s v="Abnorml"/>
    <x v="99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x v="0"/>
    <s v="WD"/>
    <s v="Normal"/>
    <x v="254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x v="1"/>
    <s v="WD"/>
    <s v="Normal"/>
    <x v="5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x v="2"/>
    <s v="WD"/>
    <s v="Normal"/>
    <x v="600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x v="0"/>
    <s v="WD"/>
    <s v="Normal"/>
    <x v="144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x v="1"/>
    <s v="WD"/>
    <s v="Normal"/>
    <x v="35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x v="0"/>
    <s v="WD"/>
    <s v="Normal"/>
    <x v="89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x v="0"/>
    <s v="WD"/>
    <s v="Normal"/>
    <x v="257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x v="0"/>
    <s v="New"/>
    <s v="Partial"/>
    <x v="601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x v="0"/>
    <s v="WD"/>
    <s v="Normal"/>
    <x v="47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x v="1"/>
    <s v="WD"/>
    <s v="Normal"/>
    <x v="100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x v="2"/>
    <s v="WD"/>
    <s v="Normal"/>
    <x v="316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x v="1"/>
    <s v="WD"/>
    <s v="Normal"/>
    <x v="602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x v="4"/>
    <s v="COD"/>
    <s v="Abnorml"/>
    <x v="289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x v="0"/>
    <s v="WD"/>
    <s v="Abnorml"/>
    <x v="52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x v="2"/>
    <s v="WD"/>
    <s v="Normal"/>
    <x v="603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x v="4"/>
    <s v="WD"/>
    <s v="Normal"/>
    <x v="198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x v="2"/>
    <s v="WD"/>
    <s v="Normal"/>
    <x v="530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x v="2"/>
    <s v="WD"/>
    <s v="Abnorml"/>
    <x v="215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x v="1"/>
    <s v="WD"/>
    <s v="Normal"/>
    <x v="604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x v="0"/>
    <s v="WD"/>
    <s v="Normal"/>
    <x v="472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x v="1"/>
    <s v="New"/>
    <s v="Partial"/>
    <x v="605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x v="4"/>
    <s v="WD"/>
    <s v="Family"/>
    <x v="40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x v="2"/>
    <s v="New"/>
    <s v="Partial"/>
    <x v="606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x v="2"/>
    <s v="WD"/>
    <s v="Normal"/>
    <x v="22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x v="1"/>
    <s v="WD"/>
    <s v="Abnorml"/>
    <x v="94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x v="2"/>
    <s v="New"/>
    <s v="Partial"/>
    <x v="607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x v="4"/>
    <s v="WD"/>
    <s v="Normal"/>
    <x v="608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x v="0"/>
    <s v="WD"/>
    <s v="Normal"/>
    <x v="10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x v="1"/>
    <s v="WD"/>
    <s v="Normal"/>
    <x v="239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x v="4"/>
    <s v="WD"/>
    <s v="Normal"/>
    <x v="67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x v="2"/>
    <s v="WD"/>
    <s v="Normal"/>
    <x v="609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x v="3"/>
    <s v="WD"/>
    <s v="Normal"/>
    <x v="52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x v="1"/>
    <s v="WD"/>
    <s v="Normal"/>
    <x v="61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x v="0"/>
    <s v="WD"/>
    <s v="Normal"/>
    <x v="611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x v="1"/>
    <s v="WD"/>
    <s v="Normal"/>
    <x v="136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x v="0"/>
    <s v="WD"/>
    <s v="Normal"/>
    <x v="612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x v="3"/>
    <s v="WD"/>
    <s v="Normal"/>
    <x v="613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x v="0"/>
    <s v="WD"/>
    <s v="Normal"/>
    <x v="100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x v="0"/>
    <s v="WD"/>
    <s v="Normal"/>
    <x v="196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x v="3"/>
    <s v="WD"/>
    <s v="Normal"/>
    <x v="111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x v="3"/>
    <s v="WD"/>
    <s v="Normal"/>
    <x v="614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x v="3"/>
    <s v="WD"/>
    <s v="Normal"/>
    <x v="457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x v="1"/>
    <s v="WD"/>
    <s v="Normal"/>
    <x v="53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x v="0"/>
    <s v="COD"/>
    <s v="Abnorml"/>
    <x v="111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x v="2"/>
    <s v="WD"/>
    <s v="Normal"/>
    <x v="615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x v="1"/>
    <s v="WD"/>
    <s v="Normal"/>
    <x v="125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x v="4"/>
    <s v="WD"/>
    <s v="Normal"/>
    <x v="616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x v="0"/>
    <s v="WD"/>
    <s v="Normal"/>
    <x v="617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x v="1"/>
    <s v="WD"/>
    <s v="Normal"/>
    <x v="12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x v="4"/>
    <s v="WD"/>
    <s v="Normal"/>
    <x v="79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x v="3"/>
    <s v="WD"/>
    <s v="Normal"/>
    <x v="618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x v="2"/>
    <s v="WD"/>
    <s v="Normal"/>
    <x v="193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x v="0"/>
    <s v="WD"/>
    <s v="Normal"/>
    <x v="48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x v="1"/>
    <s v="WD"/>
    <s v="Normal"/>
    <x v="19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x v="1"/>
    <s v="WD"/>
    <s v="Normal"/>
    <x v="193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x v="3"/>
    <s v="WD"/>
    <s v="Normal"/>
    <x v="259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x v="3"/>
    <s v="WD"/>
    <s v="Normal"/>
    <x v="399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x v="0"/>
    <s v="WD"/>
    <s v="Normal"/>
    <x v="479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x v="4"/>
    <s v="COD"/>
    <s v="Abnorml"/>
    <x v="619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x v="3"/>
    <s v="WD"/>
    <s v="Normal"/>
    <x v="54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x v="2"/>
    <s v="WD"/>
    <s v="Normal"/>
    <x v="63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x v="3"/>
    <s v="WD"/>
    <s v="Normal"/>
    <x v="62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x v="4"/>
    <s v="WD"/>
    <s v="Normal"/>
    <x v="19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x v="4"/>
    <s v="WD"/>
    <s v="Normal"/>
    <x v="486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x v="3"/>
    <s v="WD"/>
    <s v="Normal"/>
    <x v="316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x v="4"/>
    <s v="WD"/>
    <s v="Normal"/>
    <x v="5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x v="2"/>
    <s v="WD"/>
    <s v="Normal"/>
    <x v="100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x v="3"/>
    <s v="WD"/>
    <s v="Normal"/>
    <x v="551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x v="2"/>
    <s v="New"/>
    <s v="Partial"/>
    <x v="621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x v="4"/>
    <s v="WD"/>
    <s v="Normal"/>
    <x v="53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x v="3"/>
    <s v="WD"/>
    <s v="Normal"/>
    <x v="303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x v="3"/>
    <s v="WD"/>
    <s v="Normal"/>
    <x v="344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x v="2"/>
    <s v="WD"/>
    <s v="Normal"/>
    <x v="301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x v="2"/>
    <s v="WD"/>
    <s v="Normal"/>
    <x v="99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x v="2"/>
    <s v="WD"/>
    <s v="Normal"/>
    <x v="419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x v="0"/>
    <s v="WD"/>
    <s v="Normal"/>
    <x v="106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x v="2"/>
    <s v="New"/>
    <s v="Partial"/>
    <x v="3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x v="0"/>
    <s v="New"/>
    <s v="Partial"/>
    <x v="39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x v="4"/>
    <s v="WD"/>
    <s v="Normal"/>
    <x v="23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x v="3"/>
    <s v="WD"/>
    <s v="Normal"/>
    <x v="66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x v="3"/>
    <s v="WD"/>
    <s v="Normal"/>
    <x v="253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x v="2"/>
    <s v="WD"/>
    <s v="Normal"/>
    <x v="178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x v="2"/>
    <s v="WD"/>
    <s v="Normal"/>
    <x v="537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2"/>
    <s v="WD"/>
    <s v="Normal"/>
    <x v="52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x v="3"/>
    <s v="WD"/>
    <s v="Normal"/>
    <x v="357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x v="2"/>
    <s v="New"/>
    <s v="Partial"/>
    <x v="60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x v="3"/>
    <s v="WD"/>
    <s v="Normal"/>
    <x v="371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x v="0"/>
    <s v="WD"/>
    <s v="Normal"/>
    <x v="257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x v="0"/>
    <s v="WD"/>
    <s v="Normal"/>
    <x v="207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x v="4"/>
    <s v="WD"/>
    <s v="Normal"/>
    <x v="414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x v="1"/>
    <s v="New"/>
    <s v="Partial"/>
    <x v="541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x v="1"/>
    <s v="WD"/>
    <s v="Normal"/>
    <x v="425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x v="4"/>
    <s v="WD"/>
    <s v="Normal"/>
    <x v="622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x v="1"/>
    <s v="WD"/>
    <s v="Normal"/>
    <x v="239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x v="0"/>
    <s v="WD"/>
    <s v="Normal"/>
    <x v="623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x v="3"/>
    <s v="WD"/>
    <s v="Normal"/>
    <x v="624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x v="1"/>
    <s v="New"/>
    <s v="Partial"/>
    <x v="317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x v="2"/>
    <s v="WD"/>
    <s v="Normal"/>
    <x v="291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x v="1"/>
    <s v="WD"/>
    <s v="Normal"/>
    <x v="625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x v="3"/>
    <s v="WD"/>
    <s v="Normal"/>
    <x v="626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x v="0"/>
    <s v="WD"/>
    <s v="Normal"/>
    <x v="627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x v="4"/>
    <s v="WD"/>
    <s v="Normal"/>
    <x v="100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x v="3"/>
    <s v="WD"/>
    <s v="Normal"/>
    <x v="222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x v="1"/>
    <s v="New"/>
    <s v="Partial"/>
    <x v="257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x v="0"/>
    <s v="WD"/>
    <s v="Normal"/>
    <x v="424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x v="1"/>
    <s v="WD"/>
    <s v="Normal"/>
    <x v="128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x v="0"/>
    <s v="WD"/>
    <s v="Normal"/>
    <x v="431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x v="0"/>
    <s v="WD"/>
    <s v="Normal"/>
    <x v="305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x v="2"/>
    <s v="WD"/>
    <s v="Normal"/>
    <x v="504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x v="1"/>
    <s v="WD"/>
    <s v="Normal"/>
    <x v="540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x v="2"/>
    <s v="WD"/>
    <s v="Normal"/>
    <x v="316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x v="3"/>
    <s v="WD"/>
    <s v="Normal"/>
    <x v="98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x v="2"/>
    <s v="WD"/>
    <s v="Normal"/>
    <x v="497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x v="3"/>
    <s v="WD"/>
    <s v="Normal"/>
    <x v="122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x v="3"/>
    <s v="WD"/>
    <s v="Normal"/>
    <x v="559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x v="0"/>
    <s v="WD"/>
    <s v="Normal"/>
    <x v="152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x v="2"/>
    <s v="WD"/>
    <s v="Normal"/>
    <x v="628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x v="2"/>
    <s v="WD"/>
    <s v="Normal"/>
    <x v="7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x v="2"/>
    <s v="WD"/>
    <s v="Normal"/>
    <x v="140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x v="1"/>
    <s v="WD"/>
    <s v="Normal"/>
    <x v="262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x v="0"/>
    <s v="WD"/>
    <s v="Normal"/>
    <x v="106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x v="1"/>
    <s v="WD"/>
    <s v="Normal"/>
    <x v="205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x v="3"/>
    <s v="WD"/>
    <s v="Normal"/>
    <x v="48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x v="1"/>
    <s v="New"/>
    <s v="Partial"/>
    <x v="629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x v="1"/>
    <s v="WD"/>
    <s v="Normal"/>
    <x v="630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x v="2"/>
    <s v="WD"/>
    <s v="Normal"/>
    <x v="190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x v="1"/>
    <s v="New"/>
    <s v="Partial"/>
    <x v="631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x v="1"/>
    <s v="WD"/>
    <s v="Normal"/>
    <x v="141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x v="0"/>
    <s v="WD"/>
    <s v="Normal"/>
    <x v="125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x v="3"/>
    <s v="WD"/>
    <s v="Normal"/>
    <x v="7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x v="0"/>
    <s v="WD"/>
    <s v="Normal"/>
    <x v="118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x v="3"/>
    <s v="WD"/>
    <s v="Normal"/>
    <x v="451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x v="4"/>
    <s v="WD"/>
    <s v="Normal"/>
    <x v="632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x v="0"/>
    <s v="WD"/>
    <s v="Normal"/>
    <x v="127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x v="2"/>
    <s v="WD"/>
    <s v="Normal"/>
    <x v="40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x v="0"/>
    <s v="WD"/>
    <s v="Normal"/>
    <x v="50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x v="4"/>
    <s v="WD"/>
    <s v="Normal"/>
    <x v="219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4"/>
    <s v="WD"/>
    <s v="Normal"/>
    <x v="253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x v="2"/>
    <s v="WD"/>
    <s v="Normal"/>
    <x v="155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x v="0"/>
    <s v="WD"/>
    <s v="Normal"/>
    <x v="430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x v="3"/>
    <s v="WD"/>
    <s v="Normal"/>
    <x v="79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x v="3"/>
    <s v="WD"/>
    <s v="Normal"/>
    <x v="593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x v="1"/>
    <s v="New"/>
    <s v="Partial"/>
    <x v="633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x v="2"/>
    <s v="WD"/>
    <s v="Abnorml"/>
    <x v="634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x v="4"/>
    <s v="WD"/>
    <s v="Normal"/>
    <x v="635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x v="0"/>
    <s v="WD"/>
    <s v="Abnorml"/>
    <x v="507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x v="2"/>
    <s v="WD"/>
    <s v="Normal"/>
    <x v="47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3"/>
    <s v="WD"/>
    <s v="Normal"/>
    <x v="12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x v="4"/>
    <s v="WD"/>
    <s v="Normal"/>
    <x v="537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x v="3"/>
    <s v="WD"/>
    <s v="Normal"/>
    <x v="123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x v="0"/>
    <s v="WD"/>
    <s v="Normal"/>
    <x v="32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x v="2"/>
    <s v="WD"/>
    <s v="Normal"/>
    <x v="636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x v="1"/>
    <s v="WD"/>
    <s v="Normal"/>
    <x v="637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x v="0"/>
    <s v="WD"/>
    <s v="Normal"/>
    <x v="4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x v="1"/>
    <s v="New"/>
    <s v="Partial"/>
    <x v="142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x v="0"/>
    <s v="WD"/>
    <s v="Normal"/>
    <x v="71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x v="3"/>
    <s v="WD"/>
    <s v="Normal"/>
    <x v="528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x v="2"/>
    <s v="WD"/>
    <s v="Normal"/>
    <x v="91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x v="0"/>
    <s v="WD"/>
    <s v="Normal"/>
    <x v="522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x v="4"/>
    <s v="WD"/>
    <s v="Normal"/>
    <x v="638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x v="0"/>
    <s v="WD"/>
    <s v="Normal"/>
    <x v="639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x v="2"/>
    <s v="WD"/>
    <s v="Normal"/>
    <x v="14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x v="1"/>
    <s v="WD"/>
    <s v="Normal"/>
    <x v="162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x v="3"/>
    <s v="WD"/>
    <s v="Normal"/>
    <x v="123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x v="4"/>
    <s v="WD"/>
    <s v="Normal"/>
    <x v="497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x v="2"/>
    <s v="WD"/>
    <s v="Normal"/>
    <x v="4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x v="1"/>
    <s v="CWD"/>
    <s v="Family"/>
    <x v="109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x v="3"/>
    <s v="WD"/>
    <s v="Normal"/>
    <x v="64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x v="1"/>
    <s v="WD"/>
    <s v="Normal"/>
    <x v="213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x v="2"/>
    <s v="WD"/>
    <s v="Normal"/>
    <x v="127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x v="3"/>
    <s v="WD"/>
    <s v="Normal"/>
    <x v="310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x v="2"/>
    <s v="WD"/>
    <s v="Normal"/>
    <x v="262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x v="0"/>
    <s v="WD"/>
    <s v="Normal"/>
    <x v="143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x v="2"/>
    <s v="New"/>
    <s v="Partial"/>
    <x v="641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x v="1"/>
    <s v="WD"/>
    <s v="Normal"/>
    <x v="642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x v="4"/>
    <s v="WD"/>
    <s v="Normal"/>
    <x v="39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x v="1"/>
    <s v="WD"/>
    <s v="Normal"/>
    <x v="381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x v="3"/>
    <s v="WD"/>
    <s v="Normal"/>
    <x v="371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x v="3"/>
    <s v="WD"/>
    <s v="Normal"/>
    <x v="643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x v="0"/>
    <s v="WD"/>
    <s v="Normal"/>
    <x v="149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x v="0"/>
    <s v="WD"/>
    <s v="Normal"/>
    <x v="507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x v="2"/>
    <s v="New"/>
    <s v="Partial"/>
    <x v="644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x v="1"/>
    <s v="WD"/>
    <s v="Normal"/>
    <x v="645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x v="2"/>
    <s v="WD"/>
    <s v="Family"/>
    <x v="123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x v="0"/>
    <s v="WD"/>
    <s v="Normal"/>
    <x v="291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x v="3"/>
    <s v="WD"/>
    <s v="Normal"/>
    <x v="325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x v="3"/>
    <s v="WD"/>
    <s v="Normal"/>
    <x v="162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x v="4"/>
    <s v="WD"/>
    <s v="Normal"/>
    <x v="497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x v="0"/>
    <s v="WD"/>
    <s v="Normal"/>
    <x v="141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x v="3"/>
    <s v="WD"/>
    <s v="Normal"/>
    <x v="22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x v="3"/>
    <s v="WD"/>
    <s v="Normal"/>
    <x v="3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x v="3"/>
    <s v="WD"/>
    <s v="Normal"/>
    <x v="17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x v="3"/>
    <s v="COD"/>
    <s v="Abnorml"/>
    <x v="646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x v="0"/>
    <s v="WD"/>
    <s v="Normal"/>
    <x v="241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x v="3"/>
    <s v="WD"/>
    <s v="Normal"/>
    <x v="455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x v="4"/>
    <s v="WD"/>
    <s v="Normal"/>
    <x v="296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x v="3"/>
    <s v="WD"/>
    <s v="Normal"/>
    <x v="264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x v="0"/>
    <s v="COD"/>
    <s v="Normal"/>
    <x v="310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x v="2"/>
    <s v="WD"/>
    <s v="Normal"/>
    <x v="647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x v="2"/>
    <s v="WD"/>
    <s v="Normal"/>
    <x v="31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x v="4"/>
    <s v="WD"/>
    <s v="Normal"/>
    <x v="136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x v="0"/>
    <s v="WD"/>
    <s v="Normal"/>
    <x v="73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x v="2"/>
    <s v="WD"/>
    <s v="Alloca"/>
    <x v="648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x v="1"/>
    <s v="WD"/>
    <s v="Normal"/>
    <x v="12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x v="0"/>
    <s v="WD"/>
    <s v="Normal"/>
    <x v="289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x v="0"/>
    <s v="WD"/>
    <s v="Normal"/>
    <x v="473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x v="0"/>
    <s v="WD"/>
    <s v="Normal"/>
    <x v="3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x v="4"/>
    <s v="WD"/>
    <s v="Abnorml"/>
    <x v="239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x v="1"/>
    <s v="WD"/>
    <s v="Normal"/>
    <x v="649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x v="2"/>
    <s v="WD"/>
    <s v="Normal"/>
    <x v="650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x v="3"/>
    <s v="WD"/>
    <s v="Normal"/>
    <x v="651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x v="1"/>
    <s v="WD"/>
    <s v="Normal"/>
    <x v="652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x v="0"/>
    <s v="WD"/>
    <s v="Normal"/>
    <x v="607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x v="2"/>
    <s v="WD"/>
    <s v="Normal"/>
    <x v="39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x v="0"/>
    <s v="COD"/>
    <s v="Abnorml"/>
    <x v="80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x v="1"/>
    <s v="WD"/>
    <s v="Normal"/>
    <x v="200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x v="0"/>
    <s v="New"/>
    <s v="Partial"/>
    <x v="653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x v="4"/>
    <s v="WD"/>
    <s v="Normal"/>
    <x v="654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x v="1"/>
    <s v="WD"/>
    <s v="Normal"/>
    <x v="531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x v="0"/>
    <s v="WD"/>
    <s v="Normal"/>
    <x v="272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0"/>
    <s v="WD"/>
    <s v="Normal"/>
    <x v="655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x v="3"/>
    <s v="WD"/>
    <s v="Normal"/>
    <x v="546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x v="3"/>
    <s v="WD"/>
    <s v="Normal"/>
    <x v="656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x v="1"/>
    <s v="WD"/>
    <s v="Normal"/>
    <x v="657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x v="1"/>
    <s v="WD"/>
    <s v="Normal"/>
    <x v="275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x v="4"/>
    <s v="WD"/>
    <s v="Normal"/>
    <x v="471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x v="1"/>
    <s v="WD"/>
    <s v="Normal"/>
    <x v="270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x v="1"/>
    <s v="WD"/>
    <s v="Normal"/>
    <x v="162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2"/>
    <s v="WD"/>
    <s v="Abnorml"/>
    <x v="658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x v="3"/>
    <s v="WD"/>
    <s v="Normal"/>
    <x v="109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x v="3"/>
    <s v="New"/>
    <s v="Partial"/>
    <x v="659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x v="2"/>
    <s v="WD"/>
    <s v="Normal"/>
    <x v="35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x v="2"/>
    <s v="WD"/>
    <s v="Abnorml"/>
    <x v="112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x v="3"/>
    <s v="WD"/>
    <s v="Normal"/>
    <x v="68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x v="1"/>
    <s v="WD"/>
    <s v="Normal"/>
    <x v="216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x v="4"/>
    <s v="WD"/>
    <s v="Normal"/>
    <x v="171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x v="4"/>
    <s v="WD"/>
    <s v="Normal"/>
    <x v="660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x v="4"/>
    <s v="WD"/>
    <s v="Normal"/>
    <x v="661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x v="0"/>
    <s v="WD"/>
    <s v="Normal"/>
    <x v="66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x v="0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x v="0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x v="0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x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x v="0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x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x v="0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x v="0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x v="0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x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x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x v="2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x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x v="0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x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x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x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x v="0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x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x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x v="2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x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x v="0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x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x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x v="0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x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x v="0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x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x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x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x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x v="0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x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x v="0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x v="2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x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x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x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x v="0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x v="0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x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x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x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x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x v="0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x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x v="0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x v="0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x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x v="0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x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x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x v="3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x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x v="0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x v="0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x v="0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x v="2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x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x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x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x v="0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x v="0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x v="0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x v="0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x v="0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x v="0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x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x v="0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x v="0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x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x v="0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x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x v="0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x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x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x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x v="0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x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x v="0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x v="0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x v="0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x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x v="0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x v="0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x v="0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x v="0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x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x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x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x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x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x v="0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x v="0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x v="0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x v="0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x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x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x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x v="0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x v="0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x v="0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x v="0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x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x v="0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x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x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x v="0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x v="0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x v="0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x v="0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x v="0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x v="0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x v="0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x v="0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x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x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x v="2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x v="0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x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x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x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x v="0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x v="0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x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x v="0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x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x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x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x v="0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x v="0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x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x v="0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x v="0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x v="0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x v="0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x v="2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x v="0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x v="0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x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x v="0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x v="0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x v="0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x v="0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x v="0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x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x v="0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x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x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x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x v="0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x v="0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x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x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x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x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x v="0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x v="0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x v="0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x v="0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x v="0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x v="0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x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x v="0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x v="0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x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x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x v="0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x v="0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x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x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x v="0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x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x v="0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x v="0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x v="0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x v="0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x v="0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x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x v="0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x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x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x v="0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x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x v="0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x v="0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x v="0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x v="3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x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x v="0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x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x v="0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x v="0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x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x v="0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x v="0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x v="0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x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x v="0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x v="0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x v="0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x v="0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x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x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x v="0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x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x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x v="0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x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x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x v="0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x v="0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x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x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x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x v="0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x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x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x v="0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x v="0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x v="0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x v="0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x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x v="0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x v="0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x v="0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x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x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x v="0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x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x v="0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x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x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x v="0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x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x v="0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x v="0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x v="0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x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x v="0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x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x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x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x v="0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x v="0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x v="0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x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x v="0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x v="0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x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x v="0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x v="0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x v="0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x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x v="0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x v="0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x v="0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x v="0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x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x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x v="0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x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x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x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x v="0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x v="0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x v="0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x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x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x v="0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x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x v="0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x v="0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x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x v="0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x v="0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x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x v="0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x v="0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x v="0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x v="0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x v="0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x v="0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x v="0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x v="0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x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x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x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x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x v="0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x v="0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x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x v="0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x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x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x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x v="0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x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x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x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x v="0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x v="0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x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x v="2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x v="0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x v="0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x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x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x v="0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x v="0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x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x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x v="0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x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x v="0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x v="0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x v="0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x v="0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x v="0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x v="2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x v="0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x v="0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x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x v="0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x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x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x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x v="0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x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x v="0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x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x v="0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x v="0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x v="0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x v="0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x v="0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x v="0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x v="0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x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x v="0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x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x v="0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x v="0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x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x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x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x v="0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x v="0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x v="0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x v="0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x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x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x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x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x v="0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x v="0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x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x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x v="0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x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x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x v="2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x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x v="0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x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x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x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x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x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x v="0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x v="0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x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x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x v="0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x v="3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x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x v="2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x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x v="0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x v="0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x v="0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x v="0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x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x v="0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x v="0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x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x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x v="0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x v="0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x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x v="0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x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x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x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x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x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x v="0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x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x v="0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x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x v="0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x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x v="0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x v="0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x v="0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x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x v="0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x v="0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x v="0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x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x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x v="0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x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x v="0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x v="0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x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x v="0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x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x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x v="0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x v="0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x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x v="0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x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x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x v="0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x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x v="0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x v="0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x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x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x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x v="0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x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x v="0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x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x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x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x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x v="0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x v="0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x v="0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x v="0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x v="0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x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x v="0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x v="0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x v="0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x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x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x v="0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x v="0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x v="0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x v="0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x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x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x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x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x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x v="0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x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x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x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x v="0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x v="0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x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x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x v="0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x v="0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x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x v="0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x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x v="0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x v="0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x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x v="0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x v="0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x v="0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x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x v="0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x v="0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x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x v="0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x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x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x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x v="0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x v="0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x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x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x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x v="0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x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x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x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x v="2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x v="0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x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x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x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x v="0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x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x v="0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x v="0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x v="0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x v="0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x v="0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x v="0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x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x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x v="0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x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x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x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x v="0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x v="0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x v="0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x v="0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x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x v="0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x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x v="0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x v="2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x v="0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x v="0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x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x v="0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x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x v="2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x v="0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x v="0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x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x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x v="0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x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x v="0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x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x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x v="0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x v="0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x v="0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x v="0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x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x v="0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x v="0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x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x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x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x v="0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x v="0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x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x v="0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x v="0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x v="0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x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x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x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x v="0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x v="0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x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x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x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x v="0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x v="0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x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x v="0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x v="0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x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x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x v="0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x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x v="0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x v="0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x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x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x v="0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x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x v="0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x v="0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x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x v="0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x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x v="2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x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x v="0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x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x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x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x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x v="0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x v="0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x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x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x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x v="0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x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x v="3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x v="0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x v="0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x v="0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x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x v="0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x v="0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x v="0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x v="0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x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x v="2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x v="0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x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x v="0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x v="0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x v="0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x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x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x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x v="0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x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x v="0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x v="0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x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x v="0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x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x v="0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x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x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x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x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x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x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x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x v="0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x v="0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x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x v="3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x v="0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x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x v="0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x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x v="0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x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x v="0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x v="0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x v="0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x v="0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x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x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x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x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x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x v="0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x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x v="0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x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x v="0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x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x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x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x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x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x v="0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x v="0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x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x v="0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x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x v="0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x v="0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x v="0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x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x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x v="0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x v="0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x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x v="0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x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x v="0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x v="0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x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x v="0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x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x v="0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x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x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x v="0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x v="0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x v="0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x v="2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x v="0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x v="0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x v="0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x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x v="2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x v="0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x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x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x v="0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x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x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x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x v="0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x v="0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x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x v="0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x v="0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x v="0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x v="0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x v="0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x v="0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x v="0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x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x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x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x v="0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x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x v="0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x v="0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x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x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x v="0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x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x v="0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x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x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x v="0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x v="0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x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x v="0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x v="0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x v="0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x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x v="0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x v="0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x v="0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x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x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x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x v="0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x v="0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x v="2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x v="0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x v="0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x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x v="0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x v="0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x v="0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x v="2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x v="0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x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x v="0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x v="0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x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x v="0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x v="0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x v="0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x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x v="0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x v="0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x v="0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x v="0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x v="0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x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x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x v="0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x v="0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x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x v="0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x v="0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x v="0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x v="0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x v="2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x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x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x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x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x v="0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x v="0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x v="0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x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x v="0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x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x v="0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x v="0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x v="0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x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x v="0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x v="0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x v="0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x v="0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x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x v="0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x v="0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x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x v="0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x v="0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x v="0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x v="0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x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x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x v="2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x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x v="0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x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x v="0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x v="2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x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x v="0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x v="0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x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x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x v="0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x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x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x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x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x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x v="0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x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x v="0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x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x v="0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x v="0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x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x v="0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x v="0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x v="0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x v="0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x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x v="0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x v="0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x v="0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x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x v="0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x v="0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x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x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x v="0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x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x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x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x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x v="0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x v="0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x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x v="0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x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x v="0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x v="0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x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x v="2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x v="0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x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x v="0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x v="0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x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x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x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x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x v="0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x v="0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x v="0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x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x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x v="0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x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x v="0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x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x v="0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x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x v="0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x v="0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x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x v="0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x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x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x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x v="0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x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x v="0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x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x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x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x v="0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x v="0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x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x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x v="0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x v="0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x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x v="0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x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x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x v="0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x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x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x v="0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x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x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x v="0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x v="0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x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x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x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x v="0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x v="0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x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x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x v="0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x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x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x v="0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x v="0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x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x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x v="0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x v="0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x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x v="3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x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x v="0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x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x v="0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x v="0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x v="0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x v="0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x v="0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x v="0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x v="0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x v="0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x v="0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x v="0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x v="0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x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x v="0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x v="0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x v="0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x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x v="0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x v="0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x v="0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x v="0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x v="0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x v="0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x v="0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x v="0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x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x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x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x v="0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x v="0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x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x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x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x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x v="0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x v="0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x v="0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x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x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x v="0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x v="0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x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x v="0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x v="0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x v="0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x v="0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x v="0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x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x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x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x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x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x v="0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x v="0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x v="0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x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x v="0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x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x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x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x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x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x v="0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x v="0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x v="0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x v="0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x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x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x v="0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x v="0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x v="0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x v="0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x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x v="0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x v="0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x v="0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x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x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x v="0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x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x v="0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x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x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x v="0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x v="0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x v="0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x v="0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x v="0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x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x v="0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x v="0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x v="0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x v="0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x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x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x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x v="0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x v="0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x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x v="0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x v="0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x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x v="0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x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x v="0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x v="0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x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x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x v="0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x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x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x v="0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x v="0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x v="0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x v="0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x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x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x v="0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x v="0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x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x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x v="0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x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x v="0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x v="0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x v="0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x v="0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x v="2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x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x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x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x v="0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x v="0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x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x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x v="0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x v="0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x v="0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x v="0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x v="0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x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x v="0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x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x v="0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x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x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x v="0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x v="0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x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x v="0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x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x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x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x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x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x v="0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x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x v="0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x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x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x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x v="0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x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x v="0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x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x v="0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x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x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x v="0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x v="0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x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x v="0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x v="0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x v="0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x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x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x v="0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x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x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x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x v="0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x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x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x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x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x v="0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x v="0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x v="0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x v="0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x v="0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x v="0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x v="0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x v="0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x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x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x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x v="0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x v="0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x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x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x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x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x v="0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x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x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x v="0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x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x v="0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x v="0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x v="0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x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x v="0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x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x v="0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x v="0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x v="0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x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x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x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x v="0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x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x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x v="0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x v="2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x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x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x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x v="0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x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x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x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x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x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x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x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x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x v="0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x v="0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x v="0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x v="0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x v="0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x v="0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x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x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x v="3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x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x v="0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x v="0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x v="0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x v="0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x v="2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x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x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x v="0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x v="2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x v="0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x v="0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x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x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x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x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x v="0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x v="0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x v="2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x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x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x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x v="0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x v="0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x v="0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x v="0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x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x v="0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x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x v="0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x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x v="0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x v="0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x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x v="0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x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x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x v="0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x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x v="0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x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x v="0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x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x v="0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x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x v="0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x v="0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x v="0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x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x v="3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x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x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x v="0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x v="0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x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x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x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x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x v="0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x v="0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x v="0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x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x v="0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x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x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x v="0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x v="0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x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x v="0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x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x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x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x v="0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x v="0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x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x v="0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x v="0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x v="0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x v="0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x v="0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x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x v="2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x v="0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x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x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x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x v="0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x v="0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x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x v="0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x v="0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x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x v="0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x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x v="0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x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x v="0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x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x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x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x v="0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x v="0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x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x v="0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x v="2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x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x v="3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x v="0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x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x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x v="0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x v="0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x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x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x v="0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x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x v="0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x v="0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x v="0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x v="0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x v="0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x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x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x v="0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x v="0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x v="0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x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x v="0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x v="0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x v="0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x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x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x v="0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x v="0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x v="0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x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x v="0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x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x v="0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x v="0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x v="0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x v="0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x v="0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x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x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x v="0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x v="0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x v="0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x v="0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x v="0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x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x v="0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x v="0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x v="0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x v="0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x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x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x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x v="0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x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x v="0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x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x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x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x v="0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x v="0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x v="0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x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x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x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x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x v="0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x v="0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x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x v="0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x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x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x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x v="0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x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x v="0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x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x v="0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x v="0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x v="0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x v="0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x v="0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x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x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x v="0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x v="0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x v="2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x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x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x v="0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x v="0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x v="2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x v="0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x v="0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x v="0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x v="0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x v="0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x v="0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x v="0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x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x v="0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x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x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x v="0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x v="0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x v="0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x v="0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x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x v="0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x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x v="0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x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x v="0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x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x v="0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x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x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x v="2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x v="0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x v="0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x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x v="0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x v="0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x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x v="0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x v="0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x v="0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x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x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x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x v="0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x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x v="0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x v="0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x v="0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x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x v="0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x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x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x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x v="0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x v="0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x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x v="0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x v="0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x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x v="0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x v="0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x v="0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x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x v="0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x v="0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x v="0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x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x v="0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x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x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x v="0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x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x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x v="0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x v="0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x v="0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x v="0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x v="0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x v="0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x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x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x v="0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x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x v="0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x v="0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x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x v="0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x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x v="0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x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x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x v="0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x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x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x v="0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x v="0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x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x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x v="0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x v="0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x v="0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x v="0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x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x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  <x v="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  <x v="1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  <x v="1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  <x v="1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  <x v="1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  <x v="0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  <x v="1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  <x v="1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  <x v="1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  <x v="1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  <x v="0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  <x v="1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  <x v="0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  <x v="1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  <x v="1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  <x v="0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  <x v="1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  <x v="0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  <x v="0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  <x v="0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  <x v="1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  <x v="1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  <x v="1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  <x v="1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  <x v="1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  <x v="1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  <x v="0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  <x v="1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  <x v="1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  <x v="0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  <x v="0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  <x v="0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  <x v="0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  <x v="1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  <x v="1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  <x v="1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  <x v="0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  <x v="1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  <x v="0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  <x v="0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  <x v="1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  <x v="1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  <x v="0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  <x v="0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  <x v="0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  <x v="1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  <x v="1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  <x v="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  <x v="0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  <x v="0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  <x v="0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  <x v="1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  <x v="0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  <x v="1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  <x v="1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  <x v="1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  <x v="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  <x v="0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  <x v="1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  <x v="0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  <x v="0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  <x v="0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  <x v="1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  <x v="0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  <x v="0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  <x v="1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  <x v="1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  <x v="0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  <x v="0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  <x v="1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  <x v="1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  <x v="0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  <x v="1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  <x v="0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  <x v="0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  <x v="0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  <x v="0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  <x v="0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  <x v="0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  <x v="0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  <x v="1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  <x v="0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  <x v="1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  <x v="0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  <x v="1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  <x v="1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  <x v="1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  <x v="0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  <x v="0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  <x v="0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  <x v="0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  <x v="0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  <x v="0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  <x v="1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  <x v="0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  <x v="1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  <x v="0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  <x v="0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  <x v="0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  <x v="0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  <x v="1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  <x v="1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  <x v="0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  <x v="0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  <x v="1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  <x v="1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  <x v="0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  <x v="0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  <x v="0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  <x v="1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  <x v="0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  <x v="1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  <x v="1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  <x v="1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  <x v="1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  <x v="1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  <x v="1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  <x v="0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  <x v="1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  <x v="1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  <x v="1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  <x v="0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  <x v="0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  <x v="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  <x v="1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  <x v="0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  <x v="1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  <x v="1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  <x v="1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  <x v="0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  <x v="1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  <x v="1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  <x v="0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  <x v="0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  <x v="1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  <x v="1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  <x v="1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  <x v="0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  <x v="1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  <x v="0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  <x v="1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  <x v="0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  <x v="0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  <x v="0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  <x v="0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x v="0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  <x v="0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  <x v="1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  <x v="0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  <x v="0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  <x v="0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  <x v="1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  <x v="1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  <x v="1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  <x v="0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  <x v="0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  <x v="0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  <x v="1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  <x v="1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  <x v="1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  <x v="0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  <x v="1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  <x v="1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  <x v="0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  <x v="0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  <x v="0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  <x v="1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  <x v="1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  <x v="1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  <x v="1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  <x v="0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  <x v="1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  <x v="1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  <x v="1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  <x v="1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  <x v="1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  <x v="1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  <x v="1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  <x v="1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  <x v="0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  <x v="1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  <x v="1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  <x v="1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  <x v="0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  <x v="0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  <x v="1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  <x v="0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  <x v="0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  <x v="1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  <x v="1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  <x v="1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  <x v="0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  <x v="0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  <x v="0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  <x v="0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  <x v="1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  <x v="1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  <x v="1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  <x v="0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  <x v="1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  <x v="0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  <x v="1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  <x v="0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  <x v="1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  <x v="0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  <x v="0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  <x v="1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  <x v="1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  <x v="1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  <x v="0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  <x v="0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  <x v="0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  <x v="1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  <x v="0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  <x v="0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  <x v="1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  <x v="0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  <x v="0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  <x v="1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  <x v="0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  <x v="0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  <x v="1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  <x v="1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  <x v="0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  <x v="1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  <x v="0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  <x v="1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  <x v="0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  <x v="1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  <x v="1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  <x v="0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  <x v="1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  <x v="1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  <x v="0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  <x v="1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  <x v="0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  <x v="0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  <x v="0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  <x v="0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  <x v="1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  <x v="0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  <x v="0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  <x v="0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  <x v="1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  <x v="1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  <x v="1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  <x v="0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  <x v="1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  <x v="0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  <x v="1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  <x v="0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  <x v="1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  <x v="0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  <x v="0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  <x v="0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  <x v="1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  <x v="0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  <x v="1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  <x v="1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  <x v="0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  <x v="1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  <x v="1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  <x v="1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  <x v="0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  <x v="0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  <x v="1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  <x v="1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  <x v="1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  <x v="1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  <x v="1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  <x v="1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  <x v="1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  <x v="1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  <x v="1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  <x v="0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  <x v="0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  <x v="0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  <x v="0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  <x v="1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  <x v="1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  <x v="1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  <x v="0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  <x v="1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  <x v="1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  <x v="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  <x v="0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  <x v="1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  <x v="0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  <x v="0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  <x v="0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  <x v="1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  <x v="0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  <x v="1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  <x v="1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  <x v="1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  <x v="0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  <x v="0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  <x v="1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  <x v="1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  <x v="1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  <x v="1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  <x v="1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  <x v="1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  <x v="0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  <x v="1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  <x v="0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  <x v="1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  <x v="0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  <x v="0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  <x v="1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  <x v="1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  <x v="1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  <x v="1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  <x v="1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  <x v="1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  <x v="1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  <x v="1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  <x v="1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  <x v="1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  <x v="1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  <x v="0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  <x v="1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  <x v="1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  <x v="0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  <x v="1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  <x v="0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  <x v="1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  <x v="0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  <x v="0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  <x v="0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  <x v="0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  <x v="0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  <x v="1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  <x v="1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  <x v="1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  <x v="1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  <x v="1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  <x v="0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  <x v="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  <x v="0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  <x v="0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  <x v="0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  <x v="0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  <x v="1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  <x v="0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  <x v="1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  <x v="0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  <x v="1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  <x v="0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  <x v="1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  <x v="1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  <x v="1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  <x v="0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  <x v="0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  <x v="1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  <x v="0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  <x v="0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  <x v="1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  <x v="0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  <x v="1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  <x v="1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  <x v="0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  <x v="1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  <x v="0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  <x v="1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  <x v="0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  <x v="1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  <x v="1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  <x v="1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  <x v="1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  <x v="1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  <x v="1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  <x v="0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  <x v="0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  <x v="1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  <x v="0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  <x v="0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  <x v="1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  <x v="1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  <x v="1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  <x v="1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  <x v="1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  <x v="0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  <x v="0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  <x v="1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  <x v="1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  <x v="0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  <x v="1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  <x v="0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  <x v="1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  <x v="0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  <x v="1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  <x v="0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  <x v="1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  <x v="0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  <x v="0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  <x v="0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  <x v="1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  <x v="0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  <x v="0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  <x v="1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  <x v="1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  <x v="0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  <x v="1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  <x v="1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  <x v="1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  <x v="0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  <x v="0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  <x v="1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  <x v="1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  <x v="0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  <x v="0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  <x v="1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  <x v="1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  <x v="1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  <x v="0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  <x v="1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  <x v="1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  <x v="0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  <x v="1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  <x v="0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  <x v="1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  <x v="0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  <x v="1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  <x v="1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  <x v="1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  <x v="1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  <x v="0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  <x v="0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  <x v="1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  <x v="0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  <x v="0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  <x v="0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  <x v="1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  <x v="0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  <x v="1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  <x v="0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  <x v="0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  <x v="1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  <x v="0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  <x v="1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  <x v="0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  <x v="1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  <x v="1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  <x v="1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  <x v="1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  <x v="1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  <x v="1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  <x v="1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  <x v="0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  <x v="0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  <x v="1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  <x v="0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  <x v="0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  <x v="0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  <x v="1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  <x v="0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  <x v="1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  <x v="1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  <x v="1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  <x v="0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  <x v="0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  <x v="1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  <x v="1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  <x v="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  <x v="1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  <x v="1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  <x v="1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  <x v="1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  <x v="0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  <x v="0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  <x v="1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  <x v="0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  <x v="1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  <x v="0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  <x v="0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  <x v="1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  <x v="1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  <x v="1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  <x v="0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  <x v="1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  <x v="1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  <x v="1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  <x v="0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  <x v="0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  <x v="1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  <x v="0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  <x v="1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  <x v="1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  <x v="0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  <x v="1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  <x v="1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  <x v="0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  <x v="1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  <x v="0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  <x v="0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  <x v="1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  <x v="0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  <x v="0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  <x v="0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  <x v="0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  <x v="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  <x v="0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  <x v="1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  <x v="1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  <x v="0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  <x v="1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  <x v="0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  <x v="1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  <x v="0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  <x v="1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  <x v="1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x v="0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  <x v="0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  <x v="0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  <x v="1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  <x v="1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  <x v="1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  <x v="0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  <x v="1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  <x v="0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  <x v="1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  <x v="1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  <x v="1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  <x v="1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  <x v="1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  <x v="0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  <x v="1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  <x v="0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  <x v="1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  <x v="1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  <x v="0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  <x v="1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  <x v="0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  <x v="1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  <x v="0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  <x v="0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  <x v="0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  <x v="1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  <x v="1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  <x v="1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  <x v="1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  <x v="1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  <x v="0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  <x v="1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  <x v="0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  <x v="1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  <x v="0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  <x v="0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  <x v="1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  <x v="0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  <x v="0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  <x v="1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  <x v="0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  <x v="1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  <x v="1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  <x v="1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  <x v="0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  <x v="1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  <x v="1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  <x v="1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  <x v="1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  <x v="1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  <x v="1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  <x v="1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  <x v="0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  <x v="1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  <x v="0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  <x v="1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  <x v="1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  <x v="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  <x v="0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  <x v="0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  <x v="1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  <x v="0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  <x v="0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  <x v="1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  <x v="1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  <x v="0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  <x v="0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  <x v="1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  <x v="1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  <x v="0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  <x v="1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  <x v="0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  <x v="1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  <x v="0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  <x v="0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  <x v="1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  <x v="0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  <x v="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  <x v="1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  <x v="0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  <x v="0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  <x v="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  <x v="1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  <x v="0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  <x v="1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  <x v="1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  <x v="1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  <x v="1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  <x v="1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  <x v="1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  <x v="0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  <x v="1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  <x v="1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  <x v="0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  <x v="0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  <x v="1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  <x v="0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  <x v="1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  <x v="1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  <x v="1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  <x v="0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  <x v="0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  <x v="0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  <x v="1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  <x v="0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  <x v="1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  <x v="1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  <x v="0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  <x v="1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  <x v="0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  <x v="1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  <x v="1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  <x v="0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  <x v="1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  <x v="1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  <x v="1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  <x v="0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  <x v="0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  <x v="1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  <x v="1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  <x v="0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  <x v="0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  <x v="0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  <x v="1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  <x v="0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  <x v="0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  <x v="1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  <x v="1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  <x v="1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  <x v="1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  <x v="0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  <x v="1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  <x v="0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  <x v="0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  <x v="1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  <x v="1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  <x v="0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  <x v="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  <x v="1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  <x v="1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  <x v="0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  <x v="1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  <x v="0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  <x v="0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  <x v="1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  <x v="1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  <x v="0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  <x v="1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  <x v="1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  <x v="1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  <x v="0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  <x v="1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  <x v="1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  <x v="1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  <x v="1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  <x v="1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  <x v="1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  <x v="0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  <x v="0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  <x v="1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  <x v="1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  <x v="1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  <x v="1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  <x v="0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  <x v="0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  <x v="1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  <x v="0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  <x v="1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  <x v="0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  <x v="1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  <x v="1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  <x v="0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  <x v="1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  <x v="0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  <x v="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  <x v="1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  <x v="1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  <x v="1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  <x v="1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  <x v="1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  <x v="0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  <x v="0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  <x v="1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  <x v="0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  <x v="0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  <x v="1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  <x v="0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  <x v="1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  <x v="0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  <x v="1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  <x v="1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  <x v="0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  <x v="0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  <x v="1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  <x v="1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  <x v="1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  <x v="0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  <x v="0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  <x v="0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  <x v="1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  <x v="0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  <x v="0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  <x v="1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  <x v="0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  <x v="1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  <x v="1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  <x v="1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  <x v="1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  <x v="0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  <x v="0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  <x v="0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  <x v="1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  <x v="0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  <x v="1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  <x v="0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  <x v="0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  <x v="0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  <x v="1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  <x v="1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  <x v="1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  <x v="1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  <x v="0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  <x v="1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  <x v="0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  <x v="1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  <x v="0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  <x v="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  <x v="0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  <x v="0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  <x v="0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  <x v="1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  <x v="1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  <x v="1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  <x v="1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  <x v="1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  <x v="1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  <x v="0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  <x v="0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  <x v="0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  <x v="0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  <x v="1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  <x v="0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  <x v="0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  <x v="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  <x v="1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  <x v="0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  <x v="1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  <x v="0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  <x v="0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  <x v="0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  <x v="1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  <x v="1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  <x v="1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  <x v="1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  <x v="0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  <x v="1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  <x v="1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  <x v="0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  <x v="0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  <x v="1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  <x v="0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  <x v="1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  <x v="0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  <x v="0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  <x v="1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  <x v="1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  <x v="0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  <x v="1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  <x v="0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  <x v="0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  <x v="1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  <x v="1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  <x v="1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  <x v="0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  <x v="0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  <x v="0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  <x v="0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  <x v="1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  <x v="1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  <x v="1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  <x v="0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  <x v="1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  <x v="1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  <x v="1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  <x v="0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  <x v="1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  <x v="1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  <x v="0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  <x v="0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  <x v="1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  <x v="1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  <x v="0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  <x v="0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  <x v="0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  <x v="1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  <x v="1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  <x v="0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  <x v="1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  <x v="1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  <x v="0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  <x v="0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  <x v="0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  <x v="0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  <x v="1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  <x v="1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  <x v="0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  <x v="1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  <x v="0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  <x v="0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  <x v="1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  <x v="1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  <x v="1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  <x v="1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  <x v="0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  <x v="1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  <x v="0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  <x v="0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  <x v="1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  <x v="0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  <x v="1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  <x v="0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  <x v="0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  <x v="0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  <x v="0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  <x v="0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  <x v="0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  <x v="0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  <x v="0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  <x v="1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  <x v="0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  <x v="0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  <x v="1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  <x v="1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  <x v="1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  <x v="1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  <x v="1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  <x v="1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  <x v="0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  <x v="1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  <x v="1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  <x v="1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  <x v="1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  <x v="0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  <x v="0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  <x v="1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  <x v="1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  <x v="1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  <x v="1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  <x v="0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  <x v="0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  <x v="0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  <x v="0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  <x v="0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  <x v="1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  <x v="0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  <x v="1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  <x v="1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  <x v="0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  <x v="0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  <x v="0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  <x v="1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  <x v="0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  <x v="1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  <x v="0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  <x v="1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  <x v="0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  <x v="0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  <x v="0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  <x v="1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  <x v="1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  <x v="0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  <x v="0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  <x v="1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  <x v="0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  <x v="0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  <x v="1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  <x v="1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  <x v="1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  <x v="1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  <x v="0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  <x v="1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  <x v="0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  <x v="1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  <x v="0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  <x v="0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  <x v="1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  <x v="1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  <x v="0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  <x v="0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  <x v="1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  <x v="1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  <x v="0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  <x v="0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  <x v="1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  <x v="1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  <x v="0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  <x v="1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  <x v="0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  <x v="0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  <x v="0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x v="0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  <x v="0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  <x v="0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  <x v="0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  <x v="0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  <x v="1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  <x v="1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  <x v="0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  <x v="0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  <x v="1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  <x v="1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  <x v="1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  <x v="0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  <x v="1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  <x v="1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  <x v="1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  <x v="1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  <x v="0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  <x v="0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  <x v="1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  <x v="0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  <x v="1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  <x v="0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  <x v="0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  <x v="1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  <x v="0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  <x v="1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  <x v="0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  <x v="1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  <x v="0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  <x v="0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  <x v="1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  <x v="0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  <x v="1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  <x v="1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  <x v="1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  <x v="1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  <x v="0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  <x v="0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  <x v="0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  <x v="1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  <x v="0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x v="0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  <x v="1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  <x v="0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  <x v="0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  <x v="0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  <x v="0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  <x v="1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  <x v="1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  <x v="0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  <x v="1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  <x v="1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  <x v="1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  <x v="0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  <x v="0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  <x v="0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  <x v="0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  <x v="0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  <x v="1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  <x v="0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  <x v="0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  <x v="0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  <x v="0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  <x v="0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  <x v="0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  <x v="0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  <x v="0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  <x v="1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  <x v="1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  <x v="1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  <x v="0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  <x v="0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  <x v="0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  <x v="1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  <x v="1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  <x v="0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  <x v="1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  <x v="1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  <x v="1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  <x v="0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  <x v="1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  <x v="0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  <x v="0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  <x v="1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  <x v="1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  <x v="0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  <x v="0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  <x v="0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  <x v="1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  <x v="0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  <x v="1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  <x v="0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  <x v="1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  <x v="0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  <x v="1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  <x v="0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  <x v="1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  <x v="0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  <x v="1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  <x v="0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  <x v="1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  <x v="0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  <x v="1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  <x v="1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  <x v="1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  <x v="1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  <x v="0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  <x v="0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  <x v="0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  <x v="1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  <x v="1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  <x v="0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  <x v="1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  <x v="1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  <x v="1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  <x v="0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  <x v="0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  <x v="1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  <x v="1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  <x v="0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  <x v="1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  <x v="0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  <x v="1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  <x v="1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  <x v="1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  <x v="0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  <x v="1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  <x v="0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  <x v="1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  <x v="1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  <x v="1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  <x v="1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  <x v="1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  <x v="0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  <x v="1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  <x v="0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  <x v="0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  <x v="1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  <x v="1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  <x v="1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  <x v="1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  <x v="1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  <x v="1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  <x v="1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  <x v="1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  <x v="1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  <x v="0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  <x v="0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  <x v="0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  <x v="1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  <x v="1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  <x v="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  <x v="1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  <x v="0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  <x v="1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  <x v="0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  <x v="0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  <x v="0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  <x v="1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  <x v="0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  <x v="0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  <x v="1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  <x v="1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  <x v="0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  <x v="1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  <x v="0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  <x v="0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  <x v="0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  <x v="1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  <x v="1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  <x v="1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  <x v="0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  <x v="0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  <x v="1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  <x v="0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  <x v="1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  <x v="0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  <x v="0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  <x v="1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  <x v="0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  <x v="0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  <x v="1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  <x v="0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  <x v="0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  <x v="0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  <x v="1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  <x v="0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  <x v="0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  <x v="0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  <x v="1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  <x v="0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  <x v="1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  <x v="1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  <x v="1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  <x v="1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  <x v="1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  <x v="1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  <x v="1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x v="0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  <x v="0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  <x v="0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  <x v="1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  <x v="1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  <x v="0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  <x v="0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  <x v="0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  <x v="1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  <x v="0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  <x v="0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  <x v="0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  <x v="1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  <x v="1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  <x v="1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  <x v="1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  <x v="1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  <x v="0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  <x v="1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  <x v="0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  <x v="0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  <x v="1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  <x v="1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  <x v="1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  <x v="0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  <x v="0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  <x v="1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  <x v="1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  <x v="0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  <x v="1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  <x v="1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  <x v="0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  <x v="0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  <x v="1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  <x v="1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  <x v="1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  <x v="1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  <x v="0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  <x v="1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  <x v="1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  <x v="1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  <x v="0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  <x v="1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  <x v="1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  <x v="1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  <x v="1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  <x v="0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  <x v="1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  <x v="1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  <x v="1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  <x v="1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  <x v="0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  <x v="1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  <x v="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  <x v="0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  <x v="1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  <x v="1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  <x v="1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  <x v="1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  <x v="1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  <x v="0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  <x v="1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  <x v="1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  <x v="1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  <x v="0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  <x v="0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  <x v="1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  <x v="1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  <x v="0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  <x v="1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  <x v="1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  <x v="1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  <x v="1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  <x v="0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  <x v="0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  <x v="1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  <x v="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  <x v="1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  <x v="1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  <x v="0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  <x v="0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  <x v="0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  <x v="0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  <x v="0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  <x v="1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  <x v="1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  <x v="0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  <x v="1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  <x v="0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  <x v="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  <x v="1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  <x v="1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  <x v="0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  <x v="1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  <x v="0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  <x v="0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  <x v="0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  <x v="1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  <x v="1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  <x v="0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  <x v="0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  <x v="0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  <x v="0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  <x v="0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  <x v="0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  <x v="0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  <x v="0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  <x v="0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  <x v="0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  <x v="1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  <x v="1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  <x v="0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  <x v="1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  <x v="0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  <x v="1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  <x v="0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  <x v="1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  <x v="0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  <x v="1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  <x v="0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  <x v="0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  <x v="0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  <x v="0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  <x v="0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  <x v="0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  <x v="1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  <x v="0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  <x v="1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  <x v="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  <x v="0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  <x v="1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  <x v="1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  <x v="1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  <x v="1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  <x v="0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  <x v="0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  <x v="1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  <x v="0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  <x v="1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  <x v="1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  <x v="0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  <x v="1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  <x v="1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  <x v="1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  <x v="1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  <x v="0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  <x v="0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  <x v="0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  <x v="1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  <x v="0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  <x v="1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  <x v="1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  <x v="0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  <x v="0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  <x v="1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  <x v="1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  <x v="1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  <x v="0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  <x v="1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  <x v="1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  <x v="0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  <x v="1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  <x v="1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  <x v="0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  <x v="1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  <x v="1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  <x v="1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  <x v="0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  <x v="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  <x v="1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  <x v="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  <x v="0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  <x v="1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  <x v="1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  <x v="1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  <x v="0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  <x v="1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  <x v="1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  <x v="1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  <x v="0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  <x v="0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  <x v="1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  <x v="0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  <x v="0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  <x v="0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  <x v="0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  <x v="1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  <x v="0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  <x v="1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  <x v="1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  <x v="1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  <x v="0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x v="0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  <x v="1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  <x v="1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  <x v="0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  <x v="0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  <x v="0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  <x v="1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  <x v="0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  <x v="1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  <x v="1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  <x v="1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  <x v="1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  <x v="1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  <x v="1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  <x v="1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  <x v="0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  <x v="1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  <x v="0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  <x v="1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  <x v="0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  <x v="1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  <x v="0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  <x v="0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  <x v="1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  <x v="1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  <x v="1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  <x v="1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  <x v="0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  <x v="1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  <x v="0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  <x v="0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  <x v="1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  <x v="0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  <x v="0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  <x v="0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  <x v="0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  <x v="0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  <x v="0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  <x v="1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  <x v="1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  <x v="1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  <x v="0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  <x v="1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  <x v="1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  <x v="1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  <x v="0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  <x v="0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  <x v="1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  <x v="0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  <x v="1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  <x v="1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  <x v="1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  <x v="0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  <x v="1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  <x v="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  <x v="1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  <x v="0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  <x v="1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  <x v="1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  <x v="1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  <x v="0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  <x v="0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  <x v="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  <x v="1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  <x v="0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  <x v="1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  <x v="0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  <x v="1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  <x v="1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  <x v="1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  <x v="1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  <x v="1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  <x v="0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  <x v="0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  <x v="0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  <x v="0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  <x v="0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  <x v="1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  <x v="0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  <x v="0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  <x v="0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  <x v="0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  <x v="1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  <x v="1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  <x v="1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  <x v="1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  <x v="0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  <x v="0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  <x v="1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  <x v="1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  <x v="1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  <x v="1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  <x v="1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  <x v="0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  <x v="0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  <x v="1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  <x v="1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  <x v="1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  <x v="1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  <x v="0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  <x v="0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  <x v="1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  <x v="0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  <x v="0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  <x v="0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  <x v="1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  <x v="0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  <x v="0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  <x v="0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  <x v="1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  <x v="1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  <x v="1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  <x v="0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  <x v="1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  <x v="0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  <x v="1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  <x v="1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  <x v="1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  <x v="0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  <x v="1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  <x v="1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  <x v="0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  <x v="1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  <x v="1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  <x v="1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  <x v="1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  <x v="1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  <x v="0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  <x v="0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  <x v="1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  <x v="1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  <x v="1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  <x v="0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  <x v="1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  <x v="0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  <x v="1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  <x v="1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  <x v="1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  <x v="1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  <x v="1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  <x v="0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  <x v="0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  <x v="0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  <x v="1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  <x v="0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  <x v="0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  <x v="0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  <x v="1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  <x v="0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  <x v="0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  <x v="0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  <x v="1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  <x v="1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  <x v="1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  <x v="0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  <n v="0"/>
    <n v="0.83604448900134531"/>
    <x v="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  <n v="1"/>
    <n v="0.24794623748468936"/>
    <x v="1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  <n v="1"/>
    <n v="0.15136115652762483"/>
    <x v="1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  <n v="1"/>
    <n v="0.39326377950032743"/>
    <x v="1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  <n v="1"/>
    <n v="0.61740582350473827"/>
    <x v="1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  <n v="0"/>
    <n v="0.6391220473858682"/>
    <x v="0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  <n v="1"/>
    <n v="2.0890463162580586E-3"/>
    <x v="1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  <n v="1"/>
    <n v="0.8962857375367691"/>
    <x v="1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  <n v="1"/>
    <n v="0.65199683892397453"/>
    <x v="1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  <n v="1"/>
    <n v="0.77428194494105407"/>
    <x v="1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  <n v="0"/>
    <n v="0.10703052765155052"/>
    <x v="2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  <n v="1"/>
    <n v="0.95863675874957599"/>
    <x v="1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  <n v="0"/>
    <n v="0.49230583769453684"/>
    <x v="2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  <n v="1"/>
    <n v="0.77136598328326322"/>
    <x v="1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  <n v="1"/>
    <n v="0.26209223065632714"/>
    <x v="1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  <n v="0"/>
    <n v="0.81514392223094312"/>
    <x v="0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  <n v="1"/>
    <n v="2.0601790959385968E-2"/>
    <x v="1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  <n v="0"/>
    <n v="0.36706926129273243"/>
    <x v="2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  <n v="0"/>
    <n v="0.47473212550212318"/>
    <x v="2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  <n v="0"/>
    <n v="0.6506414116832715"/>
    <x v="0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  <n v="1"/>
    <n v="0.31899111791328527"/>
    <x v="1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  <n v="1"/>
    <n v="0.95543671771807792"/>
    <x v="1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  <n v="1"/>
    <n v="0.10750934774902032"/>
    <x v="1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  <n v="1"/>
    <n v="0.13994811814011376"/>
    <x v="1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  <n v="1"/>
    <n v="0.74906710751129879"/>
    <x v="1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  <n v="1"/>
    <n v="0.28230650737299046"/>
    <x v="1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  <n v="0"/>
    <n v="7.3951582463186338E-2"/>
    <x v="2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  <n v="1"/>
    <n v="0.7053529108423866"/>
    <x v="1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  <n v="1"/>
    <n v="0.85848372384051319"/>
    <x v="1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  <n v="0"/>
    <n v="3.9690250911068259E-2"/>
    <x v="2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  <n v="0"/>
    <n v="0.74200059721029721"/>
    <x v="0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  <n v="0"/>
    <n v="0.67432637208643675"/>
    <x v="0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  <n v="0"/>
    <n v="8.4679465377529795E-2"/>
    <x v="2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  <n v="1"/>
    <n v="1.2562605063454968E-2"/>
    <x v="1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  <n v="1"/>
    <n v="0.67165248377056463"/>
    <x v="1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  <n v="1"/>
    <n v="0.76246209477812876"/>
    <x v="1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  <n v="0"/>
    <n v="0.64548240631038956"/>
    <x v="0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  <n v="1"/>
    <n v="0.87287382956824511"/>
    <x v="1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  <n v="0"/>
    <n v="1.1336939008261826E-2"/>
    <x v="2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  <n v="0"/>
    <n v="0.82174569927855812"/>
    <x v="0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  <n v="1"/>
    <n v="0.11565888311504258"/>
    <x v="1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  <n v="1"/>
    <n v="0.17953989396849124"/>
    <x v="1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  <n v="0"/>
    <n v="0.62249287810033826"/>
    <x v="0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  <n v="0"/>
    <n v="0.32591025289941622"/>
    <x v="2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  <n v="0"/>
    <n v="0.39108601127523834"/>
    <x v="2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  <n v="1"/>
    <n v="0.63777119586064235"/>
    <x v="1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  <n v="1"/>
    <n v="0.50891467988242001"/>
    <x v="1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  <n v="0"/>
    <n v="0.75070711544060265"/>
    <x v="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  <n v="0"/>
    <n v="0.45475276717511903"/>
    <x v="2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  <n v="0"/>
    <n v="0.30127051929318016"/>
    <x v="2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  <n v="0"/>
    <n v="0.72993839970121177"/>
    <x v="0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  <n v="1"/>
    <n v="0.7226163937236092"/>
    <x v="1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  <n v="0"/>
    <n v="0.62050739160693691"/>
    <x v="0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  <n v="1"/>
    <n v="9.3622671842527039E-2"/>
    <x v="1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  <n v="1"/>
    <n v="0.10810127291024918"/>
    <x v="1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  <n v="1"/>
    <n v="0.5100445993410917"/>
    <x v="1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  <n v="0"/>
    <n v="0.51859091226050302"/>
    <x v="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  <n v="0"/>
    <n v="0.6483659622185769"/>
    <x v="0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  <n v="1"/>
    <n v="3.8998530207023929E-4"/>
    <x v="1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  <n v="0"/>
    <n v="0.64123011667107244"/>
    <x v="0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  <n v="0"/>
    <n v="0.2909681342099677"/>
    <x v="2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  <n v="0"/>
    <n v="0.62542501696607267"/>
    <x v="0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  <n v="1"/>
    <n v="0.37111170410485383"/>
    <x v="1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  <n v="0"/>
    <n v="0.75362830227242272"/>
    <x v="0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  <n v="0"/>
    <n v="2.1550976376708442E-2"/>
    <x v="2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  <n v="1"/>
    <n v="0.63079214307233689"/>
    <x v="1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  <n v="1"/>
    <n v="0.33472861801935172"/>
    <x v="1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  <n v="0"/>
    <n v="0.21672990198456954"/>
    <x v="2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  <n v="0"/>
    <n v="8.7748850787568888E-2"/>
    <x v="2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  <n v="1"/>
    <n v="0.16740246374017176"/>
    <x v="1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  <n v="1"/>
    <n v="0.27035132176994814"/>
    <x v="1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  <n v="0"/>
    <n v="0.27145650338722505"/>
    <x v="2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  <n v="1"/>
    <n v="0.95062927379585982"/>
    <x v="1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  <n v="0"/>
    <n v="0.35372669375674115"/>
    <x v="2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  <n v="0"/>
    <n v="2.9844492474584872E-2"/>
    <x v="2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  <n v="0"/>
    <n v="0.10480917545330082"/>
    <x v="2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  <n v="0"/>
    <n v="0.33295957799822851"/>
    <x v="2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  <n v="0"/>
    <n v="0.6434187871915007"/>
    <x v="0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  <n v="0"/>
    <n v="0.87586789178497404"/>
    <x v="0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  <n v="0"/>
    <n v="0.92921796197199524"/>
    <x v="0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  <n v="1"/>
    <n v="1.5191724344124746E-2"/>
    <x v="1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  <n v="0"/>
    <n v="0.5914153966279021"/>
    <x v="0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  <n v="1"/>
    <n v="0.99537908022886845"/>
    <x v="1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  <n v="0"/>
    <n v="0.34200029003566812"/>
    <x v="2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  <n v="1"/>
    <n v="0.61199221605221144"/>
    <x v="1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  <n v="1"/>
    <n v="0.65194879192910671"/>
    <x v="1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  <n v="1"/>
    <n v="0.24361204124764857"/>
    <x v="1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  <n v="0"/>
    <n v="0.90604012129433154"/>
    <x v="0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  <n v="0"/>
    <n v="0.90045305413636723"/>
    <x v="0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  <n v="0"/>
    <n v="9.411852234700413E-2"/>
    <x v="2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  <n v="0"/>
    <n v="0.8291608105335776"/>
    <x v="0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  <n v="0"/>
    <n v="0.95232279682185439"/>
    <x v="0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  <n v="0"/>
    <n v="0.86734805375524482"/>
    <x v="0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  <n v="1"/>
    <n v="0.56106319628427181"/>
    <x v="1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  <n v="0"/>
    <n v="0.98840821287093528"/>
    <x v="0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  <n v="1"/>
    <n v="0.64290663975022844"/>
    <x v="1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  <n v="0"/>
    <n v="0.28691467066735898"/>
    <x v="2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  <n v="0"/>
    <n v="0.43762991995845546"/>
    <x v="2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  <n v="0"/>
    <n v="0.77191801495793311"/>
    <x v="0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  <n v="0"/>
    <n v="0.24100920239442869"/>
    <x v="2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  <n v="1"/>
    <n v="0.74546702225097894"/>
    <x v="1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  <n v="1"/>
    <n v="0.17196584746948862"/>
    <x v="1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  <n v="0"/>
    <n v="0.57283515362231152"/>
    <x v="0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  <n v="0"/>
    <n v="7.1447484191661914E-2"/>
    <x v="2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  <n v="1"/>
    <n v="0.3392515903158202"/>
    <x v="1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  <n v="1"/>
    <n v="0.93259273804687148"/>
    <x v="1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  <n v="0"/>
    <n v="0.50536410423267442"/>
    <x v="0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  <n v="0"/>
    <n v="0.59668183639572758"/>
    <x v="0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  <n v="0"/>
    <n v="8.7589860236573891E-2"/>
    <x v="2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  <n v="1"/>
    <n v="0.32090926649973051"/>
    <x v="1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  <n v="0"/>
    <n v="0.82998795007225257"/>
    <x v="0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  <n v="1"/>
    <n v="0.70250058048636377"/>
    <x v="1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  <n v="1"/>
    <n v="0.16273275210687188"/>
    <x v="1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  <n v="1"/>
    <n v="0.28259912150614552"/>
    <x v="1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  <n v="1"/>
    <n v="0.52919837641704315"/>
    <x v="1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  <n v="1"/>
    <n v="4.3608216131298949E-3"/>
    <x v="1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  <n v="1"/>
    <n v="0.77979745112382759"/>
    <x v="1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  <n v="0"/>
    <n v="0.58747005976042987"/>
    <x v="0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  <n v="1"/>
    <n v="2.4882219821270035E-2"/>
    <x v="1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  <n v="1"/>
    <n v="0.285479364430546"/>
    <x v="1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  <n v="1"/>
    <n v="0.97030258533909819"/>
    <x v="1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  <n v="0"/>
    <n v="0.92544635292562394"/>
    <x v="0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  <n v="0"/>
    <n v="0.67754102835313612"/>
    <x v="0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  <n v="0"/>
    <n v="0.53026829569051548"/>
    <x v="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  <n v="1"/>
    <n v="0.42067524710073478"/>
    <x v="1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  <n v="0"/>
    <n v="0.70697504315565984"/>
    <x v="0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  <n v="1"/>
    <n v="0.15805839633371677"/>
    <x v="1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  <n v="1"/>
    <n v="0.72502533466637009"/>
    <x v="1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  <n v="1"/>
    <n v="4.7085893162098214E-2"/>
    <x v="1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  <n v="0"/>
    <n v="0.84645389546446037"/>
    <x v="0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  <n v="1"/>
    <n v="0.1877667743343735"/>
    <x v="1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  <n v="1"/>
    <n v="0.73890566540724634"/>
    <x v="1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  <n v="0"/>
    <n v="0.71641113524989164"/>
    <x v="0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  <n v="0"/>
    <n v="0.38909657198311787"/>
    <x v="2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  <n v="1"/>
    <n v="0.40539326344543114"/>
    <x v="1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  <n v="1"/>
    <n v="0.56908864038347029"/>
    <x v="1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  <n v="1"/>
    <n v="0.82504445986918173"/>
    <x v="1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  <n v="0"/>
    <n v="0.15046071073147982"/>
    <x v="2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  <n v="1"/>
    <n v="0.6821051762175242"/>
    <x v="1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  <n v="0"/>
    <n v="0.41530669774114415"/>
    <x v="2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  <n v="1"/>
    <n v="0.67285784104682256"/>
    <x v="1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  <n v="0"/>
    <n v="9.6226725717789563E-3"/>
    <x v="2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  <n v="0"/>
    <n v="0.96361816208984175"/>
    <x v="0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  <n v="0"/>
    <n v="0.19803136794468434"/>
    <x v="2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  <n v="0"/>
    <n v="0.83470142755070542"/>
    <x v="0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n v="0"/>
    <n v="0.19351430916121348"/>
    <x v="2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  <n v="0"/>
    <n v="0.16892774582001979"/>
    <x v="2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  <n v="1"/>
    <n v="4.3705128047397235E-2"/>
    <x v="1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  <n v="0"/>
    <n v="0.64583034120022187"/>
    <x v="0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  <n v="0"/>
    <n v="0.26573149644768579"/>
    <x v="2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  <n v="0"/>
    <n v="0.63502293114130881"/>
    <x v="0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  <n v="1"/>
    <n v="0.86189035184707274"/>
    <x v="1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  <n v="1"/>
    <n v="7.5446964365186941E-2"/>
    <x v="1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  <n v="1"/>
    <n v="0.75526505513434128"/>
    <x v="1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  <n v="0"/>
    <n v="0.14068697467322433"/>
    <x v="2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  <n v="0"/>
    <n v="0.63681748298288221"/>
    <x v="0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  <n v="0"/>
    <n v="0.17599059383428373"/>
    <x v="2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  <n v="1"/>
    <n v="0.36518069846442736"/>
    <x v="1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  <n v="1"/>
    <n v="0.91094477236047477"/>
    <x v="1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  <n v="1"/>
    <n v="0.97611707008886417"/>
    <x v="1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  <n v="0"/>
    <n v="0.81212279651606745"/>
    <x v="0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  <n v="1"/>
    <n v="0.5217735893186809"/>
    <x v="1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  <n v="1"/>
    <n v="0.47504607894427309"/>
    <x v="1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  <n v="0"/>
    <n v="0.18145446007585497"/>
    <x v="2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  <n v="0"/>
    <n v="0.48219572918133979"/>
    <x v="2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  <n v="0"/>
    <n v="0.31069057630622088"/>
    <x v="2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  <n v="1"/>
    <n v="0.20275791520155317"/>
    <x v="1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  <n v="1"/>
    <n v="0.21582845905414849"/>
    <x v="1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  <n v="1"/>
    <n v="0.61485683607441455"/>
    <x v="1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  <n v="1"/>
    <n v="0.69291972850759453"/>
    <x v="1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  <n v="0"/>
    <n v="0.88541295004481635"/>
    <x v="0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  <n v="1"/>
    <n v="0.770587483076557"/>
    <x v="1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  <n v="1"/>
    <n v="0.40506021213604915"/>
    <x v="1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  <n v="1"/>
    <n v="9.0486309645142593E-2"/>
    <x v="1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  <n v="1"/>
    <n v="0.72544878331671059"/>
    <x v="1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  <n v="1"/>
    <n v="0.17668183272333293"/>
    <x v="1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  <n v="1"/>
    <n v="0.44253823023350025"/>
    <x v="1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  <n v="1"/>
    <n v="0.1834722272668553"/>
    <x v="1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  <n v="1"/>
    <n v="0.56257801150078135"/>
    <x v="1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  <n v="0"/>
    <n v="0.45689556975661616"/>
    <x v="2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  <n v="1"/>
    <n v="0.22038915534013914"/>
    <x v="1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  <n v="1"/>
    <n v="0.20754698826971785"/>
    <x v="1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  <n v="1"/>
    <n v="0.45435188627243683"/>
    <x v="1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  <n v="0"/>
    <n v="0.29033512940097339"/>
    <x v="2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  <n v="0"/>
    <n v="0.70423794496554082"/>
    <x v="0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  <n v="1"/>
    <n v="0.17844615797373797"/>
    <x v="1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  <n v="0"/>
    <n v="3.8632553449695628E-3"/>
    <x v="2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  <n v="0"/>
    <n v="0.36526007563450358"/>
    <x v="2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  <n v="1"/>
    <n v="0.13769002279642462"/>
    <x v="1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  <n v="1"/>
    <n v="0.59202365555533465"/>
    <x v="1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  <n v="1"/>
    <n v="0.21790821799808868"/>
    <x v="1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  <n v="0"/>
    <n v="0.29269672355552279"/>
    <x v="2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  <n v="0"/>
    <n v="0.11659021272516101"/>
    <x v="2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  <n v="0"/>
    <n v="0.71914306412214435"/>
    <x v="0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  <n v="0"/>
    <n v="0.97637880093906737"/>
    <x v="0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  <n v="1"/>
    <n v="0.81842449641593307"/>
    <x v="1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  <n v="1"/>
    <n v="0.31315456724586566"/>
    <x v="1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  <n v="1"/>
    <n v="0.59171002530220285"/>
    <x v="1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  <n v="0"/>
    <n v="0.76645100471938687"/>
    <x v="0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  <n v="1"/>
    <n v="0.95999156771680016"/>
    <x v="1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  <n v="0"/>
    <n v="0.88395747374165623"/>
    <x v="0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  <n v="1"/>
    <n v="7.9919770410980084E-2"/>
    <x v="1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  <n v="0"/>
    <n v="0.5606474244619053"/>
    <x v="0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  <n v="1"/>
    <n v="0.59938266147058394"/>
    <x v="1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  <n v="0"/>
    <n v="0.56128404315809433"/>
    <x v="0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  <n v="0"/>
    <n v="0.82134674093690441"/>
    <x v="0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  <n v="1"/>
    <n v="0.2416739080492375"/>
    <x v="1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  <n v="1"/>
    <n v="6.5219234611538446E-2"/>
    <x v="1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  <n v="1"/>
    <n v="0.62618679437003966"/>
    <x v="1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  <n v="0"/>
    <n v="0.27195835992948036"/>
    <x v="2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  <n v="0"/>
    <n v="0.55396068584844071"/>
    <x v="0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  <n v="0"/>
    <n v="0.92721362460398582"/>
    <x v="0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  <n v="1"/>
    <n v="0.67077937299624246"/>
    <x v="1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  <n v="0"/>
    <n v="0.45758009290667601"/>
    <x v="2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  <n v="0"/>
    <n v="0.61134627822202781"/>
    <x v="0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  <n v="1"/>
    <n v="0.29978013337934017"/>
    <x v="1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  <n v="0"/>
    <n v="0.80727954358735399"/>
    <x v="0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  <n v="0"/>
    <n v="1.9616360554404522E-2"/>
    <x v="2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  <n v="1"/>
    <n v="0.96823168252811653"/>
    <x v="1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  <n v="0"/>
    <n v="0.80692079284098461"/>
    <x v="0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  <n v="0"/>
    <n v="0.27884857524677464"/>
    <x v="2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  <n v="1"/>
    <n v="0.79191530116704723"/>
    <x v="1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  <n v="1"/>
    <n v="0.97234248777469245"/>
    <x v="1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  <n v="0"/>
    <n v="2.9001417483197733E-2"/>
    <x v="2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  <n v="1"/>
    <n v="0.23230683505188432"/>
    <x v="1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  <n v="0"/>
    <n v="0.52989698553678044"/>
    <x v="0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  <n v="1"/>
    <n v="0.8090819739749594"/>
    <x v="1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  <n v="0"/>
    <n v="0.29294480253331745"/>
    <x v="2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  <n v="1"/>
    <n v="0.92903493220996958"/>
    <x v="1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  <n v="1"/>
    <n v="0.60080731297695589"/>
    <x v="1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  <n v="0"/>
    <n v="9.3057326133059282E-2"/>
    <x v="2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  <n v="1"/>
    <n v="0.12247713903220148"/>
    <x v="1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  <n v="1"/>
    <n v="0.14423817076929391"/>
    <x v="1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  <n v="0"/>
    <n v="0.72924747343600971"/>
    <x v="0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  <n v="1"/>
    <n v="1.4742170236989982E-2"/>
    <x v="1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  <n v="0"/>
    <n v="0.25864925960775587"/>
    <x v="2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  <n v="0"/>
    <n v="0.26848049645688887"/>
    <x v="2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  <n v="0"/>
    <n v="0.58718830792621102"/>
    <x v="0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  <n v="0"/>
    <n v="0.61702502058192266"/>
    <x v="0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  <n v="1"/>
    <n v="0.15443557926427876"/>
    <x v="1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  <n v="0"/>
    <n v="0.21058165414128305"/>
    <x v="2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  <n v="0"/>
    <n v="0.70671646634394569"/>
    <x v="0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  <n v="0"/>
    <n v="0.21233697793673079"/>
    <x v="2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  <n v="1"/>
    <n v="0.73060500839079501"/>
    <x v="1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  <n v="1"/>
    <n v="0.6944207623362586"/>
    <x v="1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  <n v="1"/>
    <n v="0.26712013952932723"/>
    <x v="1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  <n v="0"/>
    <n v="0.20138134715885414"/>
    <x v="2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  <n v="1"/>
    <n v="5.5180997187689318E-3"/>
    <x v="1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  <n v="0"/>
    <n v="2.1140080816227202E-2"/>
    <x v="2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  <n v="1"/>
    <n v="8.2224569335433317E-2"/>
    <x v="1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  <n v="0"/>
    <n v="0.6152633826042736"/>
    <x v="0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  <n v="1"/>
    <n v="0.92895527803778599"/>
    <x v="1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  <n v="0"/>
    <n v="0.11661314429026604"/>
    <x v="2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  <n v="0"/>
    <n v="7.0291610067041876E-2"/>
    <x v="2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  <n v="0"/>
    <n v="0.51591531177340577"/>
    <x v="0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  <n v="1"/>
    <n v="0.28914318203272582"/>
    <x v="1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  <n v="0"/>
    <n v="0.18489620688472852"/>
    <x v="2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  <n v="1"/>
    <n v="0.5265790101978256"/>
    <x v="1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  <n v="1"/>
    <n v="0.38952010476611465"/>
    <x v="1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  <n v="0"/>
    <n v="0.19208360672308322"/>
    <x v="2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  <n v="1"/>
    <n v="0.76623137048243273"/>
    <x v="1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  <n v="1"/>
    <n v="0.27003609407290075"/>
    <x v="1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  <n v="1"/>
    <n v="0.41677192725668422"/>
    <x v="1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  <n v="0"/>
    <n v="0.36734305236412268"/>
    <x v="2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  <n v="0"/>
    <n v="0.17017206519888373"/>
    <x v="2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  <n v="1"/>
    <n v="0.95905075331540623"/>
    <x v="1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  <n v="1"/>
    <n v="0.75961413233877273"/>
    <x v="1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  <n v="1"/>
    <n v="0.10186055328237664"/>
    <x v="1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  <n v="1"/>
    <n v="0.59407640919974736"/>
    <x v="1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  <n v="1"/>
    <n v="0.24367234224915602"/>
    <x v="1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  <n v="1"/>
    <n v="0.9033865529109425"/>
    <x v="1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  <n v="1"/>
    <n v="0.92720533134505934"/>
    <x v="1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  <n v="1"/>
    <n v="0.60218629862694462"/>
    <x v="1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  <n v="1"/>
    <n v="0.72279073543085948"/>
    <x v="1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  <n v="0"/>
    <n v="0.66910460264158145"/>
    <x v="0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  <n v="0"/>
    <n v="0.23708049900167827"/>
    <x v="2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  <n v="0"/>
    <n v="0.176973898087051"/>
    <x v="2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  <n v="0"/>
    <n v="0.27885939036723839"/>
    <x v="2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  <n v="1"/>
    <n v="0.37627990781971654"/>
    <x v="1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  <n v="1"/>
    <n v="0.59522865817508219"/>
    <x v="1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  <n v="1"/>
    <n v="0.28665338770768867"/>
    <x v="1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  <n v="0"/>
    <n v="0.33640014849339051"/>
    <x v="2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  <n v="1"/>
    <n v="0.63306143085102584"/>
    <x v="1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  <n v="1"/>
    <n v="2.2783722936545736E-2"/>
    <x v="1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  <n v="0"/>
    <n v="0.66860498776576283"/>
    <x v="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  <n v="0"/>
    <n v="0.50419953378362237"/>
    <x v="0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  <n v="1"/>
    <n v="1.8572706135960959E-2"/>
    <x v="1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  <n v="0"/>
    <n v="0.22128122473317102"/>
    <x v="2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  <n v="0"/>
    <n v="0.50513940981271943"/>
    <x v="0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  <n v="0"/>
    <n v="0.37427001140761551"/>
    <x v="2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  <n v="1"/>
    <n v="0.61802987181270719"/>
    <x v="1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  <n v="0"/>
    <n v="0.1035230623745711"/>
    <x v="2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  <n v="1"/>
    <n v="0.35600094990866515"/>
    <x v="1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  <n v="1"/>
    <n v="0.17440635430900508"/>
    <x v="1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  <n v="1"/>
    <n v="0.45400717787241607"/>
    <x v="1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  <n v="0"/>
    <n v="0.65787651408193792"/>
    <x v="0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  <n v="0"/>
    <n v="0.29244791713226415"/>
    <x v="2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  <n v="1"/>
    <n v="0.27583413634240617"/>
    <x v="1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  <n v="1"/>
    <n v="0.75640076384441313"/>
    <x v="1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  <n v="1"/>
    <n v="0.12928222170863513"/>
    <x v="1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  <n v="1"/>
    <n v="0.19999022371755781"/>
    <x v="1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  <n v="1"/>
    <n v="0.67050980023993989"/>
    <x v="1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  <n v="1"/>
    <n v="0.35936772434567743"/>
    <x v="1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  <n v="0"/>
    <n v="0.27350327894718984"/>
    <x v="2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  <n v="1"/>
    <n v="0.91439845149833243"/>
    <x v="1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  <n v="0"/>
    <n v="0.47588474532221237"/>
    <x v="2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  <n v="1"/>
    <n v="0.59133515397421621"/>
    <x v="1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  <n v="0"/>
    <n v="0.83593745536751507"/>
    <x v="0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  <n v="0"/>
    <n v="0.43692728440722117"/>
    <x v="2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  <n v="1"/>
    <n v="0.14835475259860098"/>
    <x v="1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  <n v="1"/>
    <n v="0.64362841467405152"/>
    <x v="1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  <n v="1"/>
    <n v="8.5910228454871729E-2"/>
    <x v="1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  <n v="1"/>
    <n v="0.46641123798504225"/>
    <x v="1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  <n v="1"/>
    <n v="0.93495598144469561"/>
    <x v="1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  <n v="1"/>
    <n v="0.66207043124162834"/>
    <x v="1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  <n v="1"/>
    <n v="0.81035401819091502"/>
    <x v="1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  <n v="1"/>
    <n v="0.25700813909620512"/>
    <x v="1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  <n v="1"/>
    <n v="0.89710067205330002"/>
    <x v="1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  <n v="1"/>
    <n v="0.37319019888218963"/>
    <x v="1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  <n v="1"/>
    <n v="0.35937780762461002"/>
    <x v="1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  <n v="0"/>
    <n v="0.21463211050298481"/>
    <x v="2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  <n v="1"/>
    <n v="0.58935294165653984"/>
    <x v="1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  <n v="1"/>
    <n v="0.54162891777096644"/>
    <x v="1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  <n v="0"/>
    <n v="8.6800276531112663E-3"/>
    <x v="2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  <n v="1"/>
    <n v="0.45913064075009258"/>
    <x v="1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  <n v="0"/>
    <n v="0.33616548496756304"/>
    <x v="2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  <n v="1"/>
    <n v="1.0533734215109614E-2"/>
    <x v="1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  <n v="0"/>
    <n v="0.57444023174270553"/>
    <x v="0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  <n v="0"/>
    <n v="0.40868407420762209"/>
    <x v="2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  <n v="0"/>
    <n v="0.79624101193007224"/>
    <x v="0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  <n v="0"/>
    <n v="0.96528114292396072"/>
    <x v="0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  <n v="0"/>
    <n v="2.5940906640553596E-3"/>
    <x v="2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  <n v="1"/>
    <n v="0.60181716201279878"/>
    <x v="1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  <n v="1"/>
    <n v="4.1609148687664743E-2"/>
    <x v="1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  <n v="1"/>
    <n v="0.63616164556325738"/>
    <x v="1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  <n v="1"/>
    <n v="9.3503758574934981E-2"/>
    <x v="1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  <n v="1"/>
    <n v="0.40982465911038557"/>
    <x v="1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  <n v="0"/>
    <n v="0.82514957181227655"/>
    <x v="0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  <n v="0"/>
    <n v="0.78073984879094283"/>
    <x v="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  <n v="0"/>
    <n v="0.89145747607878179"/>
    <x v="0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  <n v="0"/>
    <n v="1.1385889231420587E-2"/>
    <x v="2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  <n v="0"/>
    <n v="0.27826559913415383"/>
    <x v="2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  <n v="0"/>
    <n v="0.62357509887628304"/>
    <x v="0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  <n v="1"/>
    <n v="0.46574829181052513"/>
    <x v="1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  <n v="0"/>
    <n v="0.90200567036555457"/>
    <x v="0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  <n v="1"/>
    <n v="0.4238646887285854"/>
    <x v="1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  <n v="0"/>
    <n v="0.96648544874663134"/>
    <x v="0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  <n v="1"/>
    <n v="7.8245822475699556E-2"/>
    <x v="1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  <n v="0"/>
    <n v="0.1888613041907965"/>
    <x v="2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  <n v="1"/>
    <n v="0.53762113315075644"/>
    <x v="1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  <n v="1"/>
    <n v="0.6986353752450718"/>
    <x v="1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  <n v="1"/>
    <n v="0.71539041642977841"/>
    <x v="1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  <n v="0"/>
    <n v="0.72780217096205768"/>
    <x v="0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  <n v="0"/>
    <n v="0.31622887373916531"/>
    <x v="2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  <n v="1"/>
    <n v="0.31945941913667764"/>
    <x v="1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  <n v="0"/>
    <n v="0.21572968609502596"/>
    <x v="2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  <n v="0"/>
    <n v="0.82596189615013438"/>
    <x v="0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  <n v="1"/>
    <n v="0.58018469800469252"/>
    <x v="1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  <n v="0"/>
    <n v="0.2886791636054391"/>
    <x v="2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  <n v="1"/>
    <n v="0.66903624081367041"/>
    <x v="1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  <n v="1"/>
    <n v="0.90681415952019861"/>
    <x v="1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  <n v="0"/>
    <n v="0.64597057621513587"/>
    <x v="0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  <n v="1"/>
    <n v="0.85990627670310393"/>
    <x v="1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  <n v="0"/>
    <n v="0.64855778124183094"/>
    <x v="0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  <n v="1"/>
    <n v="0.9807889711753891"/>
    <x v="1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  <n v="0"/>
    <n v="0.65261068214713958"/>
    <x v="0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  <n v="1"/>
    <n v="0.52289511675218137"/>
    <x v="1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  <n v="1"/>
    <n v="0.8594789818650751"/>
    <x v="1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  <n v="1"/>
    <n v="0.90902063616051998"/>
    <x v="1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  <n v="1"/>
    <n v="0.34516437300733693"/>
    <x v="1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  <n v="1"/>
    <n v="0.81669923801113009"/>
    <x v="1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  <n v="1"/>
    <n v="0.78185513450979882"/>
    <x v="1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  <n v="0"/>
    <n v="0.12613613764401099"/>
    <x v="2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  <n v="0"/>
    <n v="0.88186974130439888"/>
    <x v="0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  <n v="1"/>
    <n v="0.11764913066367788"/>
    <x v="1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  <n v="0"/>
    <n v="0.13927392089494572"/>
    <x v="2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  <n v="0"/>
    <n v="0.95969539039177654"/>
    <x v="0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  <n v="1"/>
    <n v="0.40529193645670525"/>
    <x v="1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  <n v="1"/>
    <n v="0.17630307381772503"/>
    <x v="1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  <n v="1"/>
    <n v="0.45640733149903467"/>
    <x v="1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  <n v="1"/>
    <n v="0.86401998315821538"/>
    <x v="1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  <n v="1"/>
    <n v="0.77574452090831481"/>
    <x v="1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  <n v="0"/>
    <n v="2.3350450208452389E-2"/>
    <x v="2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  <n v="0"/>
    <n v="0.41347059874480041"/>
    <x v="2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  <n v="1"/>
    <n v="0.25707621780466317"/>
    <x v="1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  <n v="1"/>
    <n v="0.82442795812659919"/>
    <x v="1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  <n v="0"/>
    <n v="0.9020243699560957"/>
    <x v="0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  <n v="1"/>
    <n v="0.23627710718456785"/>
    <x v="1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  <n v="0"/>
    <n v="0.4315836348829919"/>
    <x v="2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  <n v="1"/>
    <n v="0.4573195253673531"/>
    <x v="1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  <n v="0"/>
    <n v="0.11228889455072932"/>
    <x v="2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  <n v="1"/>
    <n v="0.90754125569980615"/>
    <x v="1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  <n v="0"/>
    <n v="0.61096511532868725"/>
    <x v="0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  <n v="1"/>
    <n v="0.76081443858557607"/>
    <x v="1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  <n v="0"/>
    <n v="0.81735879797911926"/>
    <x v="0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  <n v="0"/>
    <n v="0.72330229523511014"/>
    <x v="0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  <n v="0"/>
    <n v="0.94009117045358637"/>
    <x v="0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  <n v="1"/>
    <n v="1.0323292253417771E-2"/>
    <x v="1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  <n v="0"/>
    <n v="0.40207549374825891"/>
    <x v="2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  <n v="0"/>
    <n v="0.18435933467920451"/>
    <x v="2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  <n v="1"/>
    <n v="5.6450545368815108E-2"/>
    <x v="1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  <n v="1"/>
    <n v="0.97507846149908284"/>
    <x v="1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  <n v="0"/>
    <n v="0.43643397598180778"/>
    <x v="2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  <n v="1"/>
    <n v="0.68500701352836579"/>
    <x v="1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  <n v="1"/>
    <n v="0.69645615502636626"/>
    <x v="1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  <n v="1"/>
    <n v="0.34705783340808594"/>
    <x v="1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  <n v="0"/>
    <n v="0.3466042251538668"/>
    <x v="2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  <n v="0"/>
    <n v="0.17999652400961863"/>
    <x v="2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  <n v="1"/>
    <n v="0.73553144770839218"/>
    <x v="1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  <n v="1"/>
    <n v="5.5301188642916221E-2"/>
    <x v="1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  <n v="0"/>
    <n v="0.68995634440529285"/>
    <x v="0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  <n v="0"/>
    <n v="0.45180429005124756"/>
    <x v="2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  <n v="1"/>
    <n v="0.58246063672437554"/>
    <x v="1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  <n v="1"/>
    <n v="0.98523738191934596"/>
    <x v="1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  <n v="1"/>
    <n v="0.76050358226341119"/>
    <x v="1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  <n v="0"/>
    <n v="0.98201588964811948"/>
    <x v="0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  <n v="1"/>
    <n v="0.69009528128846442"/>
    <x v="1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  <n v="1"/>
    <n v="0.80855938656995019"/>
    <x v="1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  <n v="0"/>
    <n v="0.92977127717075458"/>
    <x v="0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  <n v="1"/>
    <n v="0.42576605991504568"/>
    <x v="1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  <n v="0"/>
    <n v="0.70353930871766812"/>
    <x v="0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  <n v="1"/>
    <n v="0.49792346799499343"/>
    <x v="1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  <n v="0"/>
    <n v="0.42946267750327316"/>
    <x v="2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  <n v="1"/>
    <n v="0.46507361910385403"/>
    <x v="1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  <n v="1"/>
    <n v="0.83841705150708989"/>
    <x v="1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  <n v="1"/>
    <n v="1.7226680898500213E-2"/>
    <x v="1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  <n v="1"/>
    <n v="0.22842930983833787"/>
    <x v="1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  <n v="0"/>
    <n v="0.29346971616456452"/>
    <x v="2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  <n v="0"/>
    <n v="2.741993689795108E-2"/>
    <x v="2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  <n v="1"/>
    <n v="0.44349506669514449"/>
    <x v="1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  <n v="0"/>
    <n v="0.69195456452140935"/>
    <x v="0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  <n v="0"/>
    <n v="0.2525286796693591"/>
    <x v="2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  <n v="0"/>
    <n v="0.76895978700857015"/>
    <x v="0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  <n v="1"/>
    <n v="0.71599312373013657"/>
    <x v="1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  <n v="0"/>
    <n v="0.11450469491609117"/>
    <x v="2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  <n v="1"/>
    <n v="0.11398611565167083"/>
    <x v="1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  <n v="0"/>
    <n v="0.33809013881873207"/>
    <x v="2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  <n v="0"/>
    <n v="0.86702932758512996"/>
    <x v="0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  <n v="1"/>
    <n v="0.56368885288891946"/>
    <x v="1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  <n v="0"/>
    <n v="0.19145338873171169"/>
    <x v="2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  <n v="1"/>
    <n v="0.49837089765904663"/>
    <x v="1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  <n v="0"/>
    <n v="6.8584252428411929E-2"/>
    <x v="2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  <n v="1"/>
    <n v="0.23323517543999539"/>
    <x v="1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  <n v="1"/>
    <n v="0.10172129360873472"/>
    <x v="1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  <n v="1"/>
    <n v="0.12610024519695084"/>
    <x v="1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  <n v="1"/>
    <n v="0.14388891536413617"/>
    <x v="1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  <n v="1"/>
    <n v="0.80501849863753416"/>
    <x v="1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  <n v="1"/>
    <n v="0.55081192046307215"/>
    <x v="1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  <n v="1"/>
    <n v="0.25787227184710393"/>
    <x v="1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  <n v="0"/>
    <n v="0.52907460448097066"/>
    <x v="0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  <n v="0"/>
    <n v="0.37643277615863213"/>
    <x v="2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  <n v="1"/>
    <n v="4.0469916528454442E-2"/>
    <x v="1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  <n v="0"/>
    <n v="0.80153213962548431"/>
    <x v="0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  <n v="0"/>
    <n v="0.73249468847075883"/>
    <x v="0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  <n v="0"/>
    <n v="9.6611282120200426E-2"/>
    <x v="2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  <n v="1"/>
    <n v="0.7403814519666172"/>
    <x v="1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  <n v="0"/>
    <n v="0.60137735578855978"/>
    <x v="0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  <n v="1"/>
    <n v="0.55910312640429882"/>
    <x v="1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  <n v="1"/>
    <n v="0.1660649103765417"/>
    <x v="1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  <n v="1"/>
    <n v="0.15448162055893533"/>
    <x v="1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  <n v="0"/>
    <n v="0.2904010863528963"/>
    <x v="2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  <n v="0"/>
    <n v="0.30912911309701396"/>
    <x v="2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  <n v="1"/>
    <n v="0.26177631606992091"/>
    <x v="1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  <n v="1"/>
    <n v="0.84867834994703717"/>
    <x v="1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  <n v="0"/>
    <n v="0.80686101105341401"/>
    <x v="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  <n v="1"/>
    <n v="0.73345592215863487"/>
    <x v="1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  <n v="1"/>
    <n v="0.42806244966698503"/>
    <x v="1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  <n v="1"/>
    <n v="0.25207243747249219"/>
    <x v="1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  <n v="1"/>
    <n v="0.48682490635283748"/>
    <x v="1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  <n v="0"/>
    <n v="0.76134245488885977"/>
    <x v="0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  <n v="0"/>
    <n v="0.67723361411741956"/>
    <x v="0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  <n v="1"/>
    <n v="0.1084347883432053"/>
    <x v="1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  <n v="0"/>
    <n v="0.36521660936768496"/>
    <x v="2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  <n v="1"/>
    <n v="0.97161691462202482"/>
    <x v="1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  <n v="0"/>
    <n v="0.73252406151495897"/>
    <x v="0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  <n v="0"/>
    <n v="0.76960348465614026"/>
    <x v="0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  <n v="1"/>
    <n v="0.96759021451672111"/>
    <x v="1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  <n v="1"/>
    <n v="0.92916621062555926"/>
    <x v="1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  <n v="1"/>
    <n v="0.92671935032400332"/>
    <x v="1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  <n v="0"/>
    <n v="0.55276920770160121"/>
    <x v="0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  <n v="1"/>
    <n v="0.40647778998603989"/>
    <x v="1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  <n v="1"/>
    <n v="0.86242756722444858"/>
    <x v="1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  <n v="1"/>
    <n v="0.93548364310128596"/>
    <x v="1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  <n v="0"/>
    <n v="0.7220735979170303"/>
    <x v="0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  <n v="0"/>
    <n v="1.9002909509898025E-2"/>
    <x v="2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  <n v="1"/>
    <n v="0.14694501859053455"/>
    <x v="1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  <n v="0"/>
    <n v="0.49952331508380066"/>
    <x v="2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  <n v="1"/>
    <n v="0.98700058595080298"/>
    <x v="1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  <n v="1"/>
    <n v="3.9330551910796929E-2"/>
    <x v="1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  <n v="0"/>
    <n v="0.91589437622938141"/>
    <x v="0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  <n v="1"/>
    <n v="0.17178196445645089"/>
    <x v="1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  <n v="1"/>
    <n v="0.25484473702576049"/>
    <x v="1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  <n v="0"/>
    <n v="0.54495579532491734"/>
    <x v="0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  <n v="1"/>
    <n v="0.29462564902428745"/>
    <x v="1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  <n v="0"/>
    <n v="4.2193979540222637E-2"/>
    <x v="2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  <n v="0"/>
    <n v="0.93785519149647145"/>
    <x v="0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  <n v="1"/>
    <n v="0.520973410947002"/>
    <x v="1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  <n v="0"/>
    <n v="0.12779776539179744"/>
    <x v="2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  <n v="0"/>
    <n v="0.90607907775968177"/>
    <x v="0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  <n v="0"/>
    <n v="0.26172522634684492"/>
    <x v="2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  <n v="0"/>
    <n v="0.89067329118826144"/>
    <x v="0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  <n v="0"/>
    <n v="0.17375477962378461"/>
    <x v="2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  <n v="0"/>
    <n v="0.23475200429215692"/>
    <x v="2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  <n v="1"/>
    <n v="0.12023369460016298"/>
    <x v="1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  <n v="1"/>
    <n v="0.74478925267334128"/>
    <x v="1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  <n v="0"/>
    <n v="0.41889321805977242"/>
    <x v="2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  <n v="1"/>
    <n v="0.98497302651697394"/>
    <x v="1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  <n v="0"/>
    <n v="0.10297791823644686"/>
    <x v="2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  <n v="1"/>
    <n v="0.61741276566380299"/>
    <x v="1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  <n v="0"/>
    <n v="0.87660449153443176"/>
    <x v="0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  <n v="1"/>
    <n v="0.85359984382349363"/>
    <x v="1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  <n v="1"/>
    <n v="0.94134453917766203"/>
    <x v="1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n v="0"/>
    <n v="0.96019644886488598"/>
    <x v="0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  <n v="0"/>
    <n v="0.16689576771141157"/>
    <x v="2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  <n v="0"/>
    <n v="0.50981988127097722"/>
    <x v="0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  <n v="1"/>
    <n v="0.39076295891436374"/>
    <x v="1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  <n v="1"/>
    <n v="0.38832282497026493"/>
    <x v="1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  <n v="1"/>
    <n v="0.46121732282210182"/>
    <x v="1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  <n v="0"/>
    <n v="0.47194110415335921"/>
    <x v="2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  <n v="1"/>
    <n v="0.4412587503627281"/>
    <x v="1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  <n v="0"/>
    <n v="0.36801991565712222"/>
    <x v="2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  <n v="1"/>
    <n v="0.68737799170081104"/>
    <x v="1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  <n v="1"/>
    <n v="0.28638994907229187"/>
    <x v="1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  <n v="1"/>
    <n v="0.89040364102408542"/>
    <x v="1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  <n v="1"/>
    <n v="0.79369122739740228"/>
    <x v="1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  <n v="1"/>
    <n v="0.18480891216704964"/>
    <x v="1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  <n v="0"/>
    <n v="0.34881946472824243"/>
    <x v="2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  <n v="1"/>
    <n v="0.10615797065461707"/>
    <x v="1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  <n v="0"/>
    <n v="0.58372083862471003"/>
    <x v="0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  <n v="1"/>
    <n v="0.62001081304465588"/>
    <x v="1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  <n v="1"/>
    <n v="0.13946526389639158"/>
    <x v="1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  <n v="0"/>
    <n v="0.78074727100355679"/>
    <x v="0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  <n v="1"/>
    <n v="0.90074542988756123"/>
    <x v="1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  <n v="0"/>
    <n v="0.68817708511350939"/>
    <x v="0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  <n v="1"/>
    <n v="0.90548007735579894"/>
    <x v="1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  <n v="0"/>
    <n v="0.12857557035020495"/>
    <x v="2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  <n v="0"/>
    <n v="0.76014960595275494"/>
    <x v="0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  <n v="0"/>
    <n v="0.29427507388715601"/>
    <x v="2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  <n v="1"/>
    <n v="0.30023912842282519"/>
    <x v="1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  <n v="1"/>
    <n v="0.78103767849441785"/>
    <x v="1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  <n v="1"/>
    <n v="0.64122803863534306"/>
    <x v="1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  <n v="1"/>
    <n v="0.26091279319075433"/>
    <x v="1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  <n v="1"/>
    <n v="0.14763234611743714"/>
    <x v="1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  <n v="0"/>
    <n v="0.77481527235297787"/>
    <x v="0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  <n v="1"/>
    <n v="0.85809481193297088"/>
    <x v="1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  <n v="0"/>
    <n v="0.84889948746216592"/>
    <x v="0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  <n v="1"/>
    <n v="0.12156293452602607"/>
    <x v="1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  <n v="0"/>
    <n v="0.88234647038072378"/>
    <x v="0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  <n v="0"/>
    <n v="0.1332457946414628"/>
    <x v="2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  <n v="1"/>
    <n v="0.75723192384190607"/>
    <x v="1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  <n v="0"/>
    <n v="0.87207626271525984"/>
    <x v="0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  <n v="0"/>
    <n v="0.42618510575077306"/>
    <x v="2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  <n v="1"/>
    <n v="0.87489304629687437"/>
    <x v="1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  <n v="0"/>
    <n v="9.8193247813164186E-2"/>
    <x v="2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  <n v="1"/>
    <n v="0.42435188786275779"/>
    <x v="1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  <n v="1"/>
    <n v="0.73625294791787654"/>
    <x v="1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  <n v="1"/>
    <n v="0.95873130337813095"/>
    <x v="1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  <n v="0"/>
    <n v="0.43692864950146226"/>
    <x v="2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  <n v="1"/>
    <n v="0.39181959588807669"/>
    <x v="1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  <n v="1"/>
    <n v="0.998890221315756"/>
    <x v="1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  <n v="1"/>
    <n v="0.20072749305973547"/>
    <x v="1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  <n v="1"/>
    <n v="0.53120946539788472"/>
    <x v="1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  <n v="1"/>
    <n v="0.46281263508941772"/>
    <x v="1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  <n v="1"/>
    <n v="0.99277637525404527"/>
    <x v="1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  <n v="1"/>
    <n v="0.44448856647734247"/>
    <x v="1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  <n v="0"/>
    <n v="0.71837196282667704"/>
    <x v="0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  <n v="1"/>
    <n v="0.13470436076554515"/>
    <x v="1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  <n v="0"/>
    <n v="0.5766447938371525"/>
    <x v="0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  <n v="1"/>
    <n v="0.89598576750356751"/>
    <x v="1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  <n v="1"/>
    <n v="0.12408238621413525"/>
    <x v="1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  <n v="0"/>
    <n v="0.55817185869429176"/>
    <x v="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  <n v="0"/>
    <n v="0.14619040238110359"/>
    <x v="2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  <n v="0"/>
    <n v="0.15004082324882084"/>
    <x v="2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  <n v="1"/>
    <n v="0.67196924425055282"/>
    <x v="1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  <n v="0"/>
    <n v="0.75164088995143541"/>
    <x v="0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  <n v="0"/>
    <n v="8.4151380336697001E-2"/>
    <x v="2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  <n v="1"/>
    <n v="0.62644306462288346"/>
    <x v="1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  <n v="1"/>
    <n v="0.32072173516910452"/>
    <x v="1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  <n v="0"/>
    <n v="0.79223969138598649"/>
    <x v="0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  <n v="0"/>
    <n v="0.37632613935746684"/>
    <x v="2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  <n v="1"/>
    <n v="0.96848927795766904"/>
    <x v="1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  <n v="1"/>
    <n v="0.69147217309191622"/>
    <x v="1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  <n v="0"/>
    <n v="0.55358527489413112"/>
    <x v="0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  <n v="1"/>
    <n v="0.98347497015930752"/>
    <x v="1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  <n v="0"/>
    <n v="0.80571682122247257"/>
    <x v="0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  <n v="1"/>
    <n v="0.97540028553826386"/>
    <x v="1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  <n v="0"/>
    <n v="7.801169283876197E-2"/>
    <x v="2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  <n v="0"/>
    <n v="0.531669467130647"/>
    <x v="0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  <n v="1"/>
    <n v="0.30784118145420081"/>
    <x v="1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  <n v="0"/>
    <n v="0.66975580840053017"/>
    <x v="0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  <n v="0"/>
    <n v="0.7871709720932214"/>
    <x v="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  <n v="1"/>
    <n v="0.55291776349080313"/>
    <x v="1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  <n v="0"/>
    <n v="0.36550815965497785"/>
    <x v="2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  <n v="0"/>
    <n v="0.63524617526347371"/>
    <x v="0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  <n v="0"/>
    <n v="0.52135807964776981"/>
    <x v="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  <n v="1"/>
    <n v="0.56893203777011703"/>
    <x v="1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  <n v="0"/>
    <n v="0.70837485432755587"/>
    <x v="0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  <n v="1"/>
    <n v="0.86876134953193274"/>
    <x v="1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  <n v="1"/>
    <n v="0.84509101786342888"/>
    <x v="1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  <n v="1"/>
    <n v="0.59184626677309116"/>
    <x v="1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  <n v="1"/>
    <n v="0.75525139618493575"/>
    <x v="1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  <n v="1"/>
    <n v="0.54969597420233296"/>
    <x v="1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  <n v="1"/>
    <n v="0.90308019946124873"/>
    <x v="1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  <n v="0"/>
    <n v="0.96282971049599952"/>
    <x v="0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  <n v="1"/>
    <n v="0.30493472429435042"/>
    <x v="1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  <n v="1"/>
    <n v="0.6233271886222469"/>
    <x v="1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  <n v="0"/>
    <n v="0.6035858771472733"/>
    <x v="0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  <n v="0"/>
    <n v="0.56248490949190577"/>
    <x v="0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  <n v="1"/>
    <n v="0.46134305503503792"/>
    <x v="1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  <n v="0"/>
    <n v="0.60665687939292456"/>
    <x v="0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  <n v="1"/>
    <n v="4.6109364614451032E-2"/>
    <x v="1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  <n v="1"/>
    <n v="0.31247355643119301"/>
    <x v="1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  <n v="1"/>
    <n v="0.40249232904077969"/>
    <x v="1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  <n v="0"/>
    <n v="0.35235403670922028"/>
    <x v="2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  <n v="0"/>
    <n v="0.54899370762474364"/>
    <x v="0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  <n v="0"/>
    <n v="0.21085547081642042"/>
    <x v="2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  <n v="1"/>
    <n v="1.819493319179577E-2"/>
    <x v="1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  <n v="0"/>
    <n v="0.78884078766642174"/>
    <x v="0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  <n v="1"/>
    <n v="0.95677616619243189"/>
    <x v="1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  <n v="1"/>
    <n v="0.91635463386302896"/>
    <x v="1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  <n v="0"/>
    <n v="0.53178415704391768"/>
    <x v="0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  <n v="1"/>
    <n v="0.93893273500353258"/>
    <x v="1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  <n v="0"/>
    <n v="0.73510563277911833"/>
    <x v="0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  <n v="1"/>
    <n v="0.62540675301306348"/>
    <x v="1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  <n v="1"/>
    <n v="0.72529860626692089"/>
    <x v="1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  <n v="0"/>
    <n v="0.3722281044581337"/>
    <x v="2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  <n v="1"/>
    <n v="9.2123564230556454E-2"/>
    <x v="1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  <n v="1"/>
    <n v="0.99071562828228221"/>
    <x v="1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  <n v="1"/>
    <n v="0.84421720932500888"/>
    <x v="1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  <n v="0"/>
    <n v="0.54941998669270675"/>
    <x v="0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  <n v="0"/>
    <n v="9.104845274585549E-2"/>
    <x v="2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  <n v="1"/>
    <n v="0.94582787203431329"/>
    <x v="1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  <n v="1"/>
    <n v="0.93784782137635869"/>
    <x v="1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  <n v="0"/>
    <n v="0.7396530387725776"/>
    <x v="0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  <n v="0"/>
    <n v="0.32712927537236614"/>
    <x v="2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  <n v="0"/>
    <n v="0.99154307987155521"/>
    <x v="0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  <n v="1"/>
    <n v="0.81472747117825439"/>
    <x v="1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  <n v="0"/>
    <n v="0.40872374430036762"/>
    <x v="2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  <n v="0"/>
    <n v="0.27768601366246959"/>
    <x v="2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  <n v="1"/>
    <n v="0.72837185927094406"/>
    <x v="1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  <n v="1"/>
    <n v="0.19257469469429767"/>
    <x v="1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  <n v="1"/>
    <n v="0.17891875375714283"/>
    <x v="1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  <n v="1"/>
    <n v="0.80702273942393743"/>
    <x v="1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  <n v="0"/>
    <n v="0.36888446477355552"/>
    <x v="2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  <n v="1"/>
    <n v="4.2800282544983692E-2"/>
    <x v="1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  <n v="0"/>
    <n v="0.77913597332260043"/>
    <x v="0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  <n v="0"/>
    <n v="0.78994983818480879"/>
    <x v="0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  <n v="1"/>
    <n v="0.25325147025997108"/>
    <x v="1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  <n v="1"/>
    <n v="0.64919233492271522"/>
    <x v="1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  <n v="0"/>
    <n v="0.20734246252122301"/>
    <x v="2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  <n v="0"/>
    <n v="0.81271744657479106"/>
    <x v="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  <n v="1"/>
    <n v="6.4325744392021655E-2"/>
    <x v="1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  <n v="1"/>
    <n v="7.5721776082947612E-3"/>
    <x v="1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  <n v="0"/>
    <n v="0.55167149201979504"/>
    <x v="0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  <n v="1"/>
    <n v="0.21889362239124577"/>
    <x v="1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  <n v="0"/>
    <n v="0.39893040239288258"/>
    <x v="2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  <n v="0"/>
    <n v="0.62894823965292057"/>
    <x v="0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  <n v="1"/>
    <n v="0.80746954063513976"/>
    <x v="1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  <n v="1"/>
    <n v="0.73688546776703789"/>
    <x v="1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  <n v="0"/>
    <n v="0.26667081708842189"/>
    <x v="2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  <n v="1"/>
    <n v="0.51637742975848844"/>
    <x v="1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  <n v="1"/>
    <n v="0.34133998218415418"/>
    <x v="1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  <n v="1"/>
    <n v="0.78201366322540389"/>
    <x v="1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  <n v="0"/>
    <n v="0.48095319473110698"/>
    <x v="2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  <n v="1"/>
    <n v="0.52400223712180261"/>
    <x v="1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  <n v="1"/>
    <n v="6.1301803164630186E-2"/>
    <x v="1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  <n v="1"/>
    <n v="0.65521292782785001"/>
    <x v="1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  <n v="1"/>
    <n v="0.60905194909679172"/>
    <x v="1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  <n v="1"/>
    <n v="0.25871814177165919"/>
    <x v="1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  <n v="1"/>
    <n v="0.46930599547874929"/>
    <x v="1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  <n v="0"/>
    <n v="0.10979135491943293"/>
    <x v="2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  <n v="0"/>
    <n v="0.27258494815046153"/>
    <x v="2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  <n v="1"/>
    <n v="0.39195732256286786"/>
    <x v="1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  <n v="1"/>
    <n v="0.38082935796674133"/>
    <x v="1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  <n v="1"/>
    <n v="0.45733054470317547"/>
    <x v="1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  <n v="1"/>
    <n v="0.91444774455760403"/>
    <x v="1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  <n v="0"/>
    <n v="0.93498928359433597"/>
    <x v="0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  <n v="0"/>
    <n v="0.1561512774278252"/>
    <x v="2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  <n v="1"/>
    <n v="0.69889691292269684"/>
    <x v="1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  <n v="0"/>
    <n v="0.37523852637339583"/>
    <x v="2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  <n v="1"/>
    <n v="0.7845398952418724"/>
    <x v="1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  <n v="0"/>
    <n v="0.36421045005312902"/>
    <x v="2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  <n v="1"/>
    <n v="1.6759377169349721E-2"/>
    <x v="1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  <n v="1"/>
    <n v="0.99559957979700242"/>
    <x v="1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  <n v="0"/>
    <n v="0.74452547579557948"/>
    <x v="0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  <n v="1"/>
    <n v="0.46147295804786004"/>
    <x v="1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  <n v="0"/>
    <n v="0.53585776687470599"/>
    <x v="0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  <n v="0"/>
    <n v="0.71571106133466744"/>
    <x v="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  <n v="1"/>
    <n v="0.96680909529264802"/>
    <x v="1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  <n v="1"/>
    <n v="6.13096445057284E-2"/>
    <x v="1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  <n v="1"/>
    <n v="0.47758836117212877"/>
    <x v="1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  <n v="1"/>
    <n v="0.18278032951137735"/>
    <x v="1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  <n v="1"/>
    <n v="0.63358086027316396"/>
    <x v="1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  <n v="0"/>
    <n v="0.67553922960145729"/>
    <x v="0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  <n v="0"/>
    <n v="0.53220857926861553"/>
    <x v="0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  <n v="1"/>
    <n v="0.27579121125459494"/>
    <x v="1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  <n v="0"/>
    <n v="0.55615804126988322"/>
    <x v="0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  <n v="0"/>
    <n v="0.52262192025937393"/>
    <x v="0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  <n v="1"/>
    <n v="0.10788228382616316"/>
    <x v="1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  <n v="0"/>
    <n v="0.79556451284927621"/>
    <x v="0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  <n v="1"/>
    <n v="0.43987275487028965"/>
    <x v="1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  <n v="0"/>
    <n v="0.68190258585340269"/>
    <x v="0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  <n v="1"/>
    <n v="0.6409587997419508"/>
    <x v="1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  <n v="1"/>
    <n v="3.7302641704420547E-2"/>
    <x v="1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  <n v="0"/>
    <n v="0.66247794783614689"/>
    <x v="0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  <n v="0"/>
    <n v="0.98860950851223151"/>
    <x v="0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  <n v="1"/>
    <n v="0.50390073922531808"/>
    <x v="1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  <n v="1"/>
    <n v="0.33279155271001126"/>
    <x v="1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  <n v="1"/>
    <n v="0.38836819377935905"/>
    <x v="1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  <n v="0"/>
    <n v="0.47730012389671117"/>
    <x v="2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  <n v="0"/>
    <n v="0.72305079514637771"/>
    <x v="0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  <n v="0"/>
    <n v="4.0502289157695159E-2"/>
    <x v="2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  <n v="1"/>
    <n v="0.22317679891427888"/>
    <x v="1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  <n v="0"/>
    <n v="0.13802250505706914"/>
    <x v="2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  <n v="0"/>
    <n v="0.8601910477855248"/>
    <x v="0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  <n v="1"/>
    <n v="0.56049468050314"/>
    <x v="1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  <n v="0"/>
    <n v="0.95118764585252591"/>
    <x v="0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  <n v="1"/>
    <n v="0.60191348220531216"/>
    <x v="1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  <n v="1"/>
    <n v="6.0136752503151647E-2"/>
    <x v="1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  <n v="1"/>
    <n v="0.9401559007272613"/>
    <x v="1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  <n v="1"/>
    <n v="0.23745034151352917"/>
    <x v="1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  <n v="0"/>
    <n v="0.99837334864616034"/>
    <x v="0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  <n v="0"/>
    <n v="0.89449800156499115"/>
    <x v="0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  <n v="0"/>
    <n v="0.57453593705124184"/>
    <x v="0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  <n v="1"/>
    <n v="1.9184290683406546E-2"/>
    <x v="1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  <n v="0"/>
    <n v="0.76804284159113279"/>
    <x v="0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  <n v="1"/>
    <n v="0.35046978953889618"/>
    <x v="1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  <n v="0"/>
    <n v="0.66688508888863296"/>
    <x v="0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  <n v="0"/>
    <n v="0.55844620153871716"/>
    <x v="0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  <n v="0"/>
    <n v="0.31852177123626635"/>
    <x v="2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  <n v="1"/>
    <n v="0.78089105602977815"/>
    <x v="1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  <n v="1"/>
    <n v="0.18708959232512601"/>
    <x v="1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  <n v="1"/>
    <n v="0.39732459395221531"/>
    <x v="1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  <n v="1"/>
    <n v="0.6676418173921832"/>
    <x v="1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  <n v="0"/>
    <n v="0.5251197416314155"/>
    <x v="0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  <n v="1"/>
    <n v="0.21508152635469058"/>
    <x v="1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  <n v="0"/>
    <n v="0.4046144301600797"/>
    <x v="2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  <n v="1"/>
    <n v="0.23854272089693795"/>
    <x v="1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  <n v="0"/>
    <n v="0.58910627817332128"/>
    <x v="0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  <n v="0"/>
    <n v="0.27216263260653106"/>
    <x v="2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  <n v="0"/>
    <n v="0.33644999657148178"/>
    <x v="2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  <n v="0"/>
    <n v="0.3804219978800476"/>
    <x v="2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  <n v="0"/>
    <n v="0.51844381646739257"/>
    <x v="0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  <n v="1"/>
    <n v="0.43438940341011534"/>
    <x v="1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  <n v="1"/>
    <n v="0.89785169681880039"/>
    <x v="1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  <n v="1"/>
    <n v="0.28302691934820989"/>
    <x v="1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  <n v="1"/>
    <n v="0.75023616902891477"/>
    <x v="1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  <n v="1"/>
    <n v="0.48234815413632204"/>
    <x v="1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  <n v="1"/>
    <n v="0.3459179411727441"/>
    <x v="1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  <n v="0"/>
    <n v="0.88477055985877862"/>
    <x v="0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  <n v="0"/>
    <n v="0.12958509580411448"/>
    <x v="2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  <n v="0"/>
    <n v="0.94848559730052973"/>
    <x v="0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  <n v="0"/>
    <n v="0.79488158455174129"/>
    <x v="0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  <n v="1"/>
    <n v="0.4489087632813612"/>
    <x v="1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  <n v="0"/>
    <n v="0.45679614498794729"/>
    <x v="2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  <n v="0"/>
    <n v="0.94015035576306305"/>
    <x v="0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  <n v="0"/>
    <n v="0.99302758784701595"/>
    <x v="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  <n v="1"/>
    <n v="0.96943347234928712"/>
    <x v="1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  <n v="0"/>
    <n v="0.33271943460059428"/>
    <x v="2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  <n v="1"/>
    <n v="0.11196358165531539"/>
    <x v="1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  <n v="0"/>
    <n v="0.32340725316054486"/>
    <x v="2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  <n v="0"/>
    <n v="0.58671138663271216"/>
    <x v="0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  <n v="0"/>
    <n v="0.8291047240865701"/>
    <x v="0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  <n v="1"/>
    <n v="0.10888118195272423"/>
    <x v="1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  <n v="1"/>
    <n v="0.23216691508075604"/>
    <x v="1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  <n v="1"/>
    <n v="0.47213822136963401"/>
    <x v="1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  <n v="1"/>
    <n v="0.16570600557701831"/>
    <x v="1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  <n v="0"/>
    <n v="0.68584132699964995"/>
    <x v="0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  <n v="1"/>
    <n v="0.62750014236805018"/>
    <x v="1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  <n v="1"/>
    <n v="7.933688156412888E-2"/>
    <x v="1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  <n v="0"/>
    <n v="0.42406557405833056"/>
    <x v="2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  <n v="0"/>
    <n v="0.33317270873740401"/>
    <x v="2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  <n v="1"/>
    <n v="0.26111614804226257"/>
    <x v="1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  <n v="0"/>
    <n v="0.91122002569036864"/>
    <x v="0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  <n v="1"/>
    <n v="0.52241880283219799"/>
    <x v="1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  <n v="0"/>
    <n v="0.55373703903468652"/>
    <x v="0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  <n v="0"/>
    <n v="0.86116549094481443"/>
    <x v="0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  <n v="1"/>
    <n v="0.6907831645796173"/>
    <x v="1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  <n v="1"/>
    <n v="0.66073666530805975"/>
    <x v="1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  <n v="0"/>
    <n v="0.43837849366862924"/>
    <x v="2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  <n v="1"/>
    <n v="0.41862846201134918"/>
    <x v="1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  <n v="0"/>
    <n v="0.32547191425536792"/>
    <x v="2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  <n v="0"/>
    <n v="0.1911280945164433"/>
    <x v="2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  <n v="1"/>
    <n v="0.75575683289309226"/>
    <x v="1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  <n v="1"/>
    <n v="0.2593512280594924"/>
    <x v="1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  <n v="1"/>
    <n v="0.14226087964728851"/>
    <x v="1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  <n v="0"/>
    <n v="0.7018895944568585"/>
    <x v="0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  <n v="0"/>
    <n v="0.57211219584203321"/>
    <x v="0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  <n v="0"/>
    <n v="0.85134072375703262"/>
    <x v="0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  <n v="0"/>
    <n v="0.92633409966857594"/>
    <x v="0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  <n v="1"/>
    <n v="0.77515223544922474"/>
    <x v="1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  <n v="1"/>
    <n v="0.64526414574615931"/>
    <x v="1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  <n v="1"/>
    <n v="0.58309163603799397"/>
    <x v="1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  <n v="0"/>
    <n v="0.86246975551083105"/>
    <x v="0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  <n v="1"/>
    <n v="0.2004070561926582"/>
    <x v="1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  <n v="1"/>
    <n v="0.14655348966100246"/>
    <x v="1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  <n v="1"/>
    <n v="0.57971604636751006"/>
    <x v="1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  <n v="0"/>
    <n v="0.68103656574712568"/>
    <x v="0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  <n v="1"/>
    <n v="0.60521277907364723"/>
    <x v="1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  <n v="1"/>
    <n v="0.90172916525266356"/>
    <x v="1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  <n v="0"/>
    <n v="0.27723028873247513"/>
    <x v="2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  <n v="0"/>
    <n v="0.32646511151559321"/>
    <x v="2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  <n v="1"/>
    <n v="0.85974292160036592"/>
    <x v="1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  <n v="1"/>
    <n v="0.82294480708783879"/>
    <x v="1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  <n v="0"/>
    <n v="0.29047849829201633"/>
    <x v="2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  <n v="0"/>
    <n v="0.24303088271096329"/>
    <x v="2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  <n v="0"/>
    <n v="0.26742558002108008"/>
    <x v="2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  <n v="1"/>
    <n v="0.6534254626537509"/>
    <x v="1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  <n v="1"/>
    <n v="0.15752737221076529"/>
    <x v="1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  <n v="0"/>
    <n v="0.49314365295466656"/>
    <x v="2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  <n v="1"/>
    <n v="0.92797568345255588"/>
    <x v="1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  <n v="1"/>
    <n v="0.67305692599892841"/>
    <x v="1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  <n v="0"/>
    <n v="0.96330938761102369"/>
    <x v="0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  <n v="0"/>
    <n v="0.80612930920141046"/>
    <x v="0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  <n v="0"/>
    <n v="0.33074859119213096"/>
    <x v="2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  <n v="0"/>
    <n v="0.86950285386964421"/>
    <x v="0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  <n v="1"/>
    <n v="0.85068549019781403"/>
    <x v="1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  <n v="1"/>
    <n v="0.33273541649194827"/>
    <x v="1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  <n v="0"/>
    <n v="0.33817106274052255"/>
    <x v="2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  <n v="1"/>
    <n v="0.76210216252463059"/>
    <x v="1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  <n v="0"/>
    <n v="0.10766932525369344"/>
    <x v="2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  <n v="0"/>
    <n v="0.29031495606029889"/>
    <x v="2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  <n v="1"/>
    <n v="0.1609881852012538"/>
    <x v="1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  <n v="1"/>
    <n v="0.78789162652333056"/>
    <x v="1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  <n v="1"/>
    <n v="0.69672870205718651"/>
    <x v="1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  <n v="1"/>
    <n v="0.56259285709510187"/>
    <x v="1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  <n v="0"/>
    <n v="0.67396835403731592"/>
    <x v="0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  <n v="1"/>
    <n v="0.95775023231561951"/>
    <x v="1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  <n v="0"/>
    <n v="0.92027523125922661"/>
    <x v="0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  <n v="0"/>
    <n v="0.32784241931121849"/>
    <x v="2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  <n v="1"/>
    <n v="0.62594550163232043"/>
    <x v="1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  <n v="0"/>
    <n v="0.9630025183541866"/>
    <x v="0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  <n v="1"/>
    <n v="0.99060695544321964"/>
    <x v="1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  <n v="0"/>
    <n v="0.21048613049793863"/>
    <x v="2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  <n v="0"/>
    <n v="0.76825288861836993"/>
    <x v="0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  <n v="0"/>
    <n v="0.12969481496593005"/>
    <x v="2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  <n v="0"/>
    <n v="3.7014119546426305E-2"/>
    <x v="2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  <n v="0"/>
    <n v="0.88868185922093601"/>
    <x v="0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  <n v="0"/>
    <n v="0.47161562060452678"/>
    <x v="2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  <n v="0"/>
    <n v="0.72833528647390844"/>
    <x v="0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  <n v="0"/>
    <n v="0.94374333059716264"/>
    <x v="0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  <n v="1"/>
    <n v="0.91334436115688644"/>
    <x v="1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  <n v="0"/>
    <n v="0.38994337057454698"/>
    <x v="2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  <n v="0"/>
    <n v="0.56356487510043407"/>
    <x v="0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  <n v="1"/>
    <n v="0.98193526719928248"/>
    <x v="1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  <n v="1"/>
    <n v="0.51579031409058407"/>
    <x v="1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  <n v="1"/>
    <n v="0.75331569155775024"/>
    <x v="1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  <n v="1"/>
    <n v="3.7554718656025443E-3"/>
    <x v="1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  <n v="1"/>
    <n v="0.86125780133777263"/>
    <x v="1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  <n v="1"/>
    <n v="0.59660699886824287"/>
    <x v="1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  <n v="0"/>
    <n v="9.3139217976276112E-2"/>
    <x v="2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  <n v="1"/>
    <n v="0.37420698747244385"/>
    <x v="1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  <n v="1"/>
    <n v="0.73572091218455726"/>
    <x v="1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  <n v="1"/>
    <n v="0.8206054702990101"/>
    <x v="1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  <n v="1"/>
    <n v="0.25636128753913656"/>
    <x v="1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  <n v="0"/>
    <n v="0.16666285012421311"/>
    <x v="2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  <n v="0"/>
    <n v="8.6971267983162348E-2"/>
    <x v="2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  <n v="1"/>
    <n v="0.24828340066599863"/>
    <x v="1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  <n v="1"/>
    <n v="0.91206321414655356"/>
    <x v="1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  <n v="1"/>
    <n v="0.73323037274181702"/>
    <x v="1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  <n v="1"/>
    <n v="0.18740675961367403"/>
    <x v="1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  <n v="0"/>
    <n v="0.1184479080243791"/>
    <x v="2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  <n v="0"/>
    <n v="0.19019804356775849"/>
    <x v="2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  <n v="0"/>
    <n v="0.63412274657214696"/>
    <x v="0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  <n v="0"/>
    <n v="0.58005019380111777"/>
    <x v="0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  <n v="0"/>
    <n v="0.42429967049934258"/>
    <x v="2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  <n v="1"/>
    <n v="9.7799356103143942E-2"/>
    <x v="1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  <n v="0"/>
    <n v="7.5071545405544615E-2"/>
    <x v="2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  <n v="1"/>
    <n v="0.11822675274188321"/>
    <x v="1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  <n v="1"/>
    <n v="0.14551581089712384"/>
    <x v="1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  <n v="0"/>
    <n v="0.62452429644353624"/>
    <x v="0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  <n v="0"/>
    <n v="0.78543759441917227"/>
    <x v="0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  <n v="0"/>
    <n v="8.5433295699464007E-2"/>
    <x v="2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  <n v="1"/>
    <n v="0.48285355201656521"/>
    <x v="1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  <n v="0"/>
    <n v="0.17063462285474384"/>
    <x v="2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  <n v="1"/>
    <n v="5.3868728273870903E-2"/>
    <x v="1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  <n v="0"/>
    <n v="0.74249345966215263"/>
    <x v="0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  <n v="1"/>
    <n v="0.50481038008365398"/>
    <x v="1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  <n v="0"/>
    <n v="0.80182427915071586"/>
    <x v="0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  <n v="0"/>
    <n v="0.36629001131031624"/>
    <x v="2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  <n v="0"/>
    <n v="0.20409408512066518"/>
    <x v="2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  <n v="1"/>
    <n v="0.69789172294826851"/>
    <x v="1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  <n v="1"/>
    <n v="5.0203977039968817E-2"/>
    <x v="1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  <n v="0"/>
    <n v="0.46851932052579637"/>
    <x v="2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  <n v="0"/>
    <n v="0.11403542847151593"/>
    <x v="2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  <n v="1"/>
    <n v="0.12597090363313657"/>
    <x v="1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  <n v="0"/>
    <n v="0.49649532776263416"/>
    <x v="2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  <n v="0"/>
    <n v="0.65339772897246018"/>
    <x v="0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  <n v="1"/>
    <n v="0.50912468804293387"/>
    <x v="1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  <n v="1"/>
    <n v="0.94887903485552816"/>
    <x v="1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  <n v="1"/>
    <n v="0.30372346020198471"/>
    <x v="1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  <n v="1"/>
    <n v="0.19597071237767005"/>
    <x v="1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  <n v="0"/>
    <n v="0.59359341054493642"/>
    <x v="0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  <n v="1"/>
    <n v="0.94017289395761294"/>
    <x v="1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  <n v="0"/>
    <n v="0.13564717610397292"/>
    <x v="2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  <n v="1"/>
    <n v="0.18821877976872059"/>
    <x v="1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  <n v="0"/>
    <n v="0.59850682410906131"/>
    <x v="0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  <n v="0"/>
    <n v="0.363939642121756"/>
    <x v="2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  <n v="1"/>
    <n v="0.90731078000429843"/>
    <x v="1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  <n v="1"/>
    <n v="0.14865612554151342"/>
    <x v="1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  <n v="0"/>
    <n v="0.15612018661030824"/>
    <x v="2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  <n v="0"/>
    <n v="0.78837558886859704"/>
    <x v="0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  <n v="1"/>
    <n v="0.18692360308402767"/>
    <x v="1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  <n v="1"/>
    <n v="0.16482610976486867"/>
    <x v="1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  <n v="0"/>
    <n v="0.77913706540208849"/>
    <x v="0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  <n v="0"/>
    <n v="0.15209995090808215"/>
    <x v="2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  <n v="1"/>
    <n v="0.51353831858173737"/>
    <x v="1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  <n v="1"/>
    <n v="8.1856702848759788E-2"/>
    <x v="1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  <n v="0"/>
    <n v="0.19181719250781704"/>
    <x v="2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  <n v="1"/>
    <n v="0.18046984434889357"/>
    <x v="1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  <n v="0"/>
    <n v="0.35744851730040628"/>
    <x v="2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  <n v="0"/>
    <n v="7.9321697578148553E-2"/>
    <x v="2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  <n v="0"/>
    <n v="0.43367536965522324"/>
    <x v="2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n v="0"/>
    <n v="0.6235740314675825"/>
    <x v="0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  <n v="0"/>
    <n v="0.88384869283912371"/>
    <x v="0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  <n v="0"/>
    <n v="0.7597549814605512"/>
    <x v="0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  <n v="0"/>
    <n v="0.25980292826381246"/>
    <x v="2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  <n v="0"/>
    <n v="0.98543655241651529"/>
    <x v="0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  <n v="1"/>
    <n v="0.41236990262489137"/>
    <x v="1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  <n v="1"/>
    <n v="0.76183222379647453"/>
    <x v="1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  <n v="0"/>
    <n v="0.24174122648103935"/>
    <x v="2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  <n v="0"/>
    <n v="0.3674655293820841"/>
    <x v="2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  <n v="1"/>
    <n v="0.6904464711294257"/>
    <x v="1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  <n v="1"/>
    <n v="2.8914382031218322E-2"/>
    <x v="1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  <n v="1"/>
    <n v="8.463588031130842E-2"/>
    <x v="1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  <n v="0"/>
    <n v="0.2137416377920105"/>
    <x v="2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  <n v="1"/>
    <n v="0.20473411791621299"/>
    <x v="1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  <n v="1"/>
    <n v="0.49346829994438746"/>
    <x v="1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  <n v="1"/>
    <n v="0.50239434111402925"/>
    <x v="1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  <n v="1"/>
    <n v="0.94022220666863277"/>
    <x v="1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  <n v="0"/>
    <n v="0.10022568456870207"/>
    <x v="2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  <n v="0"/>
    <n v="0.69897371532810892"/>
    <x v="0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  <n v="1"/>
    <n v="0.15740429539446266"/>
    <x v="1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  <n v="0"/>
    <n v="6.3657657622669839E-2"/>
    <x v="2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  <n v="1"/>
    <n v="0.12213991129940538"/>
    <x v="1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  <n v="0"/>
    <n v="0.44924890899615233"/>
    <x v="2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  <n v="0"/>
    <n v="0.7195771385703682"/>
    <x v="0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  <n v="1"/>
    <n v="0.57335308246636496"/>
    <x v="1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  <n v="0"/>
    <n v="0.44229730004784162"/>
    <x v="2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  <n v="1"/>
    <n v="0.7651018864315523"/>
    <x v="1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  <n v="0"/>
    <n v="0.40535109538237935"/>
    <x v="2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  <n v="1"/>
    <n v="0.96931742900694196"/>
    <x v="1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  <n v="0"/>
    <n v="0.14071618625281579"/>
    <x v="2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  <n v="0"/>
    <n v="0.84655185971090097"/>
    <x v="0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  <n v="1"/>
    <n v="0.35773507351667844"/>
    <x v="1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  <n v="0"/>
    <n v="0.92715872820880874"/>
    <x v="0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  <n v="1"/>
    <n v="0.12496693647208801"/>
    <x v="1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  <n v="1"/>
    <n v="0.3521894976179607"/>
    <x v="1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  <n v="1"/>
    <n v="4.4148854451048103E-2"/>
    <x v="1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  <n v="1"/>
    <n v="7.6656094972405553E-2"/>
    <x v="1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  <n v="0"/>
    <n v="0.18820063182485214"/>
    <x v="2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  <n v="0"/>
    <n v="0.26561918458583234"/>
    <x v="2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  <n v="0"/>
    <n v="0.41583881026225888"/>
    <x v="2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  <n v="1"/>
    <n v="0.4291895291408161"/>
    <x v="1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  <n v="0"/>
    <n v="0.79334121464246232"/>
    <x v="0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n v="0"/>
    <n v="0.73960434169204126"/>
    <x v="0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  <n v="1"/>
    <n v="0.78259120531991144"/>
    <x v="1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  <n v="0"/>
    <n v="5.5972428024548271E-2"/>
    <x v="2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  <n v="0"/>
    <n v="0.19600000601122636"/>
    <x v="2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  <n v="0"/>
    <n v="0.79538053921967555"/>
    <x v="0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  <n v="0"/>
    <n v="0.53642844122824684"/>
    <x v="0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  <n v="1"/>
    <n v="0.2018525464729749"/>
    <x v="1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  <n v="1"/>
    <n v="0.96835574905702382"/>
    <x v="1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  <n v="0"/>
    <n v="0.28317381535023078"/>
    <x v="2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  <n v="1"/>
    <n v="0.68116257721266005"/>
    <x v="1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  <n v="1"/>
    <n v="0.53939719635816274"/>
    <x v="1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  <n v="1"/>
    <n v="0.46112087154235515"/>
    <x v="1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  <n v="0"/>
    <n v="0.53787189938066304"/>
    <x v="0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  <n v="0"/>
    <n v="0.85126187581333168"/>
    <x v="0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  <n v="0"/>
    <n v="0.22827584517620925"/>
    <x v="2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  <n v="0"/>
    <n v="0.2506093826977539"/>
    <x v="2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  <n v="0"/>
    <n v="0.83167051186207841"/>
    <x v="0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  <n v="1"/>
    <n v="0.44123532069826876"/>
    <x v="1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  <n v="0"/>
    <n v="4.2007728346604045E-2"/>
    <x v="2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  <n v="0"/>
    <n v="0.18704519916948992"/>
    <x v="2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  <n v="0"/>
    <n v="0.90168695950079913"/>
    <x v="0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  <n v="0"/>
    <n v="0.3959049437684814"/>
    <x v="2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  <n v="0"/>
    <n v="0.82719507234883238"/>
    <x v="0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  <n v="0"/>
    <n v="9.395173619241004E-2"/>
    <x v="2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  <n v="0"/>
    <n v="0.8592193413482806"/>
    <x v="0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  <n v="0"/>
    <n v="0.77201699761252007"/>
    <x v="0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  <n v="1"/>
    <n v="0.23855483149228995"/>
    <x v="1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  <n v="1"/>
    <n v="0.50390128811876866"/>
    <x v="1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  <n v="1"/>
    <n v="1.1966925005285844E-2"/>
    <x v="1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  <n v="0"/>
    <n v="0.78625355501926109"/>
    <x v="0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  <n v="0"/>
    <n v="1.0226266910360327E-3"/>
    <x v="2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  <n v="0"/>
    <n v="0.45975552518368845"/>
    <x v="2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  <n v="1"/>
    <n v="0.53601604742365194"/>
    <x v="1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  <n v="1"/>
    <n v="8.0851570756918623E-2"/>
    <x v="1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  <n v="0"/>
    <n v="0.23752951273504042"/>
    <x v="2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  <n v="1"/>
    <n v="0.68471344175707294"/>
    <x v="1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  <n v="1"/>
    <n v="0.31492917429450762"/>
    <x v="1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  <n v="1"/>
    <n v="0.45466800695147813"/>
    <x v="1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  <n v="0"/>
    <n v="0.61221129958946741"/>
    <x v="0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  <n v="1"/>
    <n v="0.3896004634295599"/>
    <x v="1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  <n v="0"/>
    <n v="0.84023648153348363"/>
    <x v="0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  <n v="0"/>
    <n v="0.3748601363326507"/>
    <x v="2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  <n v="1"/>
    <n v="0.60159298283286033"/>
    <x v="1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  <n v="1"/>
    <n v="0.50215844482240879"/>
    <x v="1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  <n v="0"/>
    <n v="0.12045078954463839"/>
    <x v="2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  <n v="0"/>
    <n v="0.57108245611963993"/>
    <x v="0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  <n v="0"/>
    <n v="0.68076456609695746"/>
    <x v="0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  <n v="1"/>
    <n v="0.18595196355294574"/>
    <x v="1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  <n v="0"/>
    <n v="0.60718810345246732"/>
    <x v="0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  <n v="1"/>
    <n v="0.73438827470049872"/>
    <x v="1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  <n v="0"/>
    <n v="0.59973380283709787"/>
    <x v="0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  <n v="1"/>
    <n v="0.38711447815791922"/>
    <x v="1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  <n v="0"/>
    <n v="0.61015146088085781"/>
    <x v="0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  <n v="1"/>
    <n v="0.54889757625502067"/>
    <x v="1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  <n v="0"/>
    <n v="0.61446868512325736"/>
    <x v="0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  <n v="1"/>
    <n v="0.56414856779138678"/>
    <x v="1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  <n v="0"/>
    <n v="0.97138404912693466"/>
    <x v="0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  <n v="1"/>
    <n v="0.37853432906705953"/>
    <x v="1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  <n v="0"/>
    <n v="0.75073089860385023"/>
    <x v="0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  <n v="1"/>
    <n v="0.33765288284315431"/>
    <x v="1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  <n v="0"/>
    <n v="0.91960798394724808"/>
    <x v="0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  <n v="1"/>
    <n v="3.2202558104872159E-2"/>
    <x v="1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  <n v="1"/>
    <n v="0.81995816654620868"/>
    <x v="1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  <n v="1"/>
    <n v="0.16613230651077449"/>
    <x v="1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  <n v="1"/>
    <n v="0.49932144657516397"/>
    <x v="1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  <n v="0"/>
    <n v="0.6083691306430451"/>
    <x v="0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  <n v="0"/>
    <n v="0.95256882875718807"/>
    <x v="0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  <n v="0"/>
    <n v="0.77316651450678042"/>
    <x v="0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  <n v="1"/>
    <n v="0.48693886335230929"/>
    <x v="1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  <n v="1"/>
    <n v="0.14445029610767224"/>
    <x v="1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  <n v="0"/>
    <n v="0.3614956477703436"/>
    <x v="2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  <n v="1"/>
    <n v="0.34165137898707854"/>
    <x v="1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  <n v="1"/>
    <n v="2.9901913888676135E-2"/>
    <x v="1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  <n v="1"/>
    <n v="0.16822631611990879"/>
    <x v="1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  <n v="0"/>
    <n v="0.39085179595596653"/>
    <x v="2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  <n v="0"/>
    <n v="0.84945379446792402"/>
    <x v="0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  <n v="1"/>
    <n v="0.8604378262442004"/>
    <x v="1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  <n v="1"/>
    <n v="0.2379083420640965"/>
    <x v="1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  <n v="0"/>
    <n v="0.48054412562009918"/>
    <x v="2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  <n v="1"/>
    <n v="0.85228708662187147"/>
    <x v="1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  <n v="0"/>
    <n v="0.39302018201042033"/>
    <x v="2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  <n v="1"/>
    <n v="0.11716640758072372"/>
    <x v="1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  <n v="1"/>
    <n v="0.80000483378751186"/>
    <x v="1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  <n v="1"/>
    <n v="0.23563508032804481"/>
    <x v="1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  <n v="0"/>
    <n v="6.157403361479763E-2"/>
    <x v="2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  <n v="1"/>
    <n v="0.55670580126770886"/>
    <x v="1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  <n v="0"/>
    <n v="0.63874155214364292"/>
    <x v="0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  <n v="1"/>
    <n v="0.58998432720441385"/>
    <x v="1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  <n v="1"/>
    <n v="0.86707471941821346"/>
    <x v="1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  <n v="1"/>
    <n v="0.36767837440943107"/>
    <x v="1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  <n v="1"/>
    <n v="0.9895598171194343"/>
    <x v="1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  <n v="1"/>
    <n v="9.9257368865133921E-2"/>
    <x v="1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  <n v="0"/>
    <n v="0.75446599438458206"/>
    <x v="0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  <n v="1"/>
    <n v="0.56832328970543056"/>
    <x v="1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  <n v="0"/>
    <n v="0.20476136512349907"/>
    <x v="2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  <n v="0"/>
    <n v="0.18921344930385442"/>
    <x v="2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  <n v="1"/>
    <n v="0.7124633923501279"/>
    <x v="1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  <n v="1"/>
    <n v="0.26302866309468254"/>
    <x v="1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  <n v="1"/>
    <n v="0.16373766189879413"/>
    <x v="1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  <n v="1"/>
    <n v="0.13666902074370468"/>
    <x v="1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  <n v="1"/>
    <n v="0.55771945117476729"/>
    <x v="1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  <n v="1"/>
    <n v="0.91666473717433772"/>
    <x v="1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  <n v="1"/>
    <n v="0.23906187910225951"/>
    <x v="1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  <n v="1"/>
    <n v="0.35695105123510218"/>
    <x v="1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  <n v="1"/>
    <n v="0.66724113284403408"/>
    <x v="1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  <n v="0"/>
    <n v="0.85114912250046793"/>
    <x v="0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  <n v="0"/>
    <n v="0.88948217894559445"/>
    <x v="0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  <n v="0"/>
    <n v="0.39617448957426826"/>
    <x v="2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  <n v="1"/>
    <n v="0.61772814537935661"/>
    <x v="1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  <n v="1"/>
    <n v="0.21975185591101287"/>
    <x v="1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  <n v="0"/>
    <n v="0.81498915023346175"/>
    <x v="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  <n v="1"/>
    <n v="0.42942715850860635"/>
    <x v="1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  <n v="0"/>
    <n v="0.95731791358727381"/>
    <x v="0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  <n v="1"/>
    <n v="0.92832468679227242"/>
    <x v="1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  <n v="0"/>
    <n v="0.77924181407788307"/>
    <x v="0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  <n v="0"/>
    <n v="0.1019748747497512"/>
    <x v="2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  <n v="0"/>
    <n v="0.49689891239356632"/>
    <x v="2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  <n v="1"/>
    <n v="0.66158855385662751"/>
    <x v="1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  <n v="0"/>
    <n v="0.94947612428471539"/>
    <x v="0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  <n v="0"/>
    <n v="0.7226302755003372"/>
    <x v="0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  <n v="1"/>
    <n v="6.7879697691924146E-2"/>
    <x v="1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  <n v="1"/>
    <n v="0.90439088344305307"/>
    <x v="1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  <n v="0"/>
    <n v="0.91344454223438332"/>
    <x v="0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  <n v="1"/>
    <n v="2.285117449998264E-3"/>
    <x v="1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  <n v="0"/>
    <n v="0.93514701204259654"/>
    <x v="0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  <n v="0"/>
    <n v="0.35005663628481387"/>
    <x v="2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  <n v="0"/>
    <n v="0.40491031124593146"/>
    <x v="2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  <n v="1"/>
    <n v="0.74668619773796141"/>
    <x v="1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  <n v="1"/>
    <n v="0.759842260633947"/>
    <x v="1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  <n v="1"/>
    <n v="0.81267337132249073"/>
    <x v="1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  <n v="0"/>
    <n v="0.46150465987141687"/>
    <x v="2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  <n v="0"/>
    <n v="9.9552844115818995E-2"/>
    <x v="2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  <n v="1"/>
    <n v="0.5864260566425078"/>
    <x v="1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  <n v="0"/>
    <n v="0.63622283105085442"/>
    <x v="0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  <n v="1"/>
    <n v="0.85844922356629105"/>
    <x v="1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  <n v="0"/>
    <n v="0.84737644380191901"/>
    <x v="0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  <n v="0"/>
    <n v="0.14643258049185726"/>
    <x v="2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  <n v="1"/>
    <n v="0.32269333529188182"/>
    <x v="1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  <n v="0"/>
    <n v="0.11682845513308393"/>
    <x v="2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  <n v="0"/>
    <n v="0.97650350069825442"/>
    <x v="0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  <n v="1"/>
    <n v="5.5583227737289187E-2"/>
    <x v="1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  <n v="0"/>
    <n v="0.96478794872848539"/>
    <x v="0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  <n v="0"/>
    <n v="0.99140679944496346"/>
    <x v="0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  <n v="0"/>
    <n v="0.19688903812748026"/>
    <x v="2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  <n v="1"/>
    <n v="4.9816431039803599E-2"/>
    <x v="1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  <n v="0"/>
    <n v="0.97826731267470024"/>
    <x v="0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  <n v="0"/>
    <n v="0.50131732093297643"/>
    <x v="0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  <n v="0"/>
    <n v="4.5484969201588732E-2"/>
    <x v="2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  <n v="1"/>
    <n v="0.55221269762346803"/>
    <x v="1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  <n v="0"/>
    <n v="0.73645823858778081"/>
    <x v="0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  <n v="1"/>
    <n v="0.8706611751599822"/>
    <x v="1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  <n v="1"/>
    <n v="0.59568303586531202"/>
    <x v="1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  <n v="1"/>
    <n v="0.70750501226908236"/>
    <x v="1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  <n v="1"/>
    <n v="0.91603275104945381"/>
    <x v="1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  <n v="1"/>
    <n v="6.8509412762963851E-2"/>
    <x v="1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  <n v="1"/>
    <n v="0.37466626925397239"/>
    <x v="1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  <n v="1"/>
    <n v="0.72566980074837406"/>
    <x v="1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n v="0"/>
    <n v="0.44302540782580957"/>
    <x v="2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  <n v="0"/>
    <n v="0.6282895159700661"/>
    <x v="0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  <n v="0"/>
    <n v="0.88873470196783177"/>
    <x v="0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  <n v="1"/>
    <n v="0.47957541380069779"/>
    <x v="1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  <n v="1"/>
    <n v="0.93189502820640824"/>
    <x v="1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  <n v="0"/>
    <n v="0.16060288639804876"/>
    <x v="2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  <n v="0"/>
    <n v="0.92676725041973229"/>
    <x v="0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  <n v="0"/>
    <n v="0.68734982018655622"/>
    <x v="0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  <n v="1"/>
    <n v="0.22041419923505134"/>
    <x v="1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  <n v="0"/>
    <n v="0.12633452710955351"/>
    <x v="2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  <n v="0"/>
    <n v="0.50314487909681993"/>
    <x v="0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  <n v="0"/>
    <n v="0.4440479269980947"/>
    <x v="2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  <n v="1"/>
    <n v="0.5116977267090802"/>
    <x v="1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  <n v="1"/>
    <n v="0.24959999121462717"/>
    <x v="1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  <n v="1"/>
    <n v="0.74562418640645378"/>
    <x v="1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  <n v="1"/>
    <n v="0.56875469408196655"/>
    <x v="1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  <n v="1"/>
    <n v="0.81554295921669007"/>
    <x v="1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  <n v="0"/>
    <n v="0.90800046149518399"/>
    <x v="0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  <n v="1"/>
    <n v="0.22136676251443432"/>
    <x v="1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  <n v="0"/>
    <n v="0.85455104153399986"/>
    <x v="0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  <n v="0"/>
    <n v="0.40920204082215395"/>
    <x v="2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  <n v="1"/>
    <n v="0.76700771145984925"/>
    <x v="1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  <n v="1"/>
    <n v="0.27573982876491065"/>
    <x v="1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  <n v="1"/>
    <n v="7.6741784780370859E-3"/>
    <x v="1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  <n v="0"/>
    <n v="0.38433763350196093"/>
    <x v="2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  <n v="0"/>
    <n v="0.11434795008296195"/>
    <x v="2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  <n v="1"/>
    <n v="0.30311812935778815"/>
    <x v="1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  <n v="1"/>
    <n v="9.2635707111857868E-2"/>
    <x v="1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  <n v="0"/>
    <n v="0.26173656229952635"/>
    <x v="2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  <n v="1"/>
    <n v="0.11338341705421695"/>
    <x v="1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  <n v="1"/>
    <n v="0.56036786031430019"/>
    <x v="1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  <n v="0"/>
    <n v="3.49059204583958E-2"/>
    <x v="2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  <n v="0"/>
    <n v="0.72879784781844625"/>
    <x v="0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  <n v="1"/>
    <n v="0.86455210711035013"/>
    <x v="1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  <n v="1"/>
    <n v="1.2165731558891224E-2"/>
    <x v="1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  <n v="1"/>
    <n v="0.87836300512858878"/>
    <x v="1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  <n v="1"/>
    <n v="4.0493965136991772E-3"/>
    <x v="1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  <n v="0"/>
    <n v="0.50450776495894079"/>
    <x v="0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  <n v="1"/>
    <n v="0.49210603822790777"/>
    <x v="1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  <n v="1"/>
    <n v="0.95429467552369018"/>
    <x v="1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  <n v="1"/>
    <n v="0.99406091299717037"/>
    <x v="1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  <n v="0"/>
    <n v="0.99799331314139239"/>
    <x v="0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  <n v="1"/>
    <n v="0.73453925004981613"/>
    <x v="1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  <n v="1"/>
    <n v="0.72662621780769054"/>
    <x v="1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  <n v="1"/>
    <n v="0.92310314832824103"/>
    <x v="1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  <n v="1"/>
    <n v="0.1089395348705644"/>
    <x v="1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  <n v="0"/>
    <n v="0.51422794415293649"/>
    <x v="0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  <n v="1"/>
    <n v="0.30092039802457671"/>
    <x v="1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  <n v="1"/>
    <n v="0.98457787021202703"/>
    <x v="1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  <n v="1"/>
    <n v="0.62366383045528395"/>
    <x v="1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  <n v="1"/>
    <n v="0.954100660148266"/>
    <x v="1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  <n v="0"/>
    <n v="0.62991376979263225"/>
    <x v="0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  <n v="1"/>
    <n v="7.2685092315102118E-2"/>
    <x v="1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  <n v="0"/>
    <n v="0.5965403089900756"/>
    <x v="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  <n v="0"/>
    <n v="0.11847270167939528"/>
    <x v="2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  <n v="1"/>
    <n v="0.64858096088842687"/>
    <x v="1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  <n v="1"/>
    <n v="0.46222089022648916"/>
    <x v="1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  <n v="1"/>
    <n v="0.12260006133921908"/>
    <x v="1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  <n v="1"/>
    <n v="0.13152530252395112"/>
    <x v="1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  <n v="1"/>
    <n v="0.64245886076403924"/>
    <x v="1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  <n v="0"/>
    <n v="0.61628230149338892"/>
    <x v="0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  <n v="1"/>
    <n v="0.84792963923897213"/>
    <x v="1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  <n v="1"/>
    <n v="0.46477214550160262"/>
    <x v="1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  <n v="1"/>
    <n v="0.86124106843398363"/>
    <x v="1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  <n v="0"/>
    <n v="0.322645201087432"/>
    <x v="2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  <n v="0"/>
    <n v="0.430551527365993"/>
    <x v="2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  <n v="1"/>
    <n v="0.70886787516544614"/>
    <x v="1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  <n v="1"/>
    <n v="0.98283155789086252"/>
    <x v="1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  <n v="0"/>
    <n v="0.24722562955487182"/>
    <x v="2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  <n v="1"/>
    <n v="0.17710627589478356"/>
    <x v="1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  <n v="1"/>
    <n v="0.1109787315343459"/>
    <x v="1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  <n v="1"/>
    <n v="8.3877155462565356E-2"/>
    <x v="1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  <n v="1"/>
    <n v="0.11271589685380767"/>
    <x v="1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  <n v="0"/>
    <n v="0.34311698979288163"/>
    <x v="2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  <n v="0"/>
    <n v="0.22237317719563199"/>
    <x v="2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  <n v="1"/>
    <n v="0.2969764911661894"/>
    <x v="1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  <n v="0"/>
    <n v="0.4575101946325989"/>
    <x v="2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  <n v="1"/>
    <n v="0.38367732368832541"/>
    <x v="1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  <n v="1"/>
    <n v="0.19291279049769006"/>
    <x v="1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  <n v="0"/>
    <n v="0.49002694525403068"/>
    <x v="2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  <n v="0"/>
    <n v="4.1046414216562299E-2"/>
    <x v="2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  <n v="0"/>
    <n v="0.27855296554836773"/>
    <x v="2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  <n v="0"/>
    <n v="0.36176300957957608"/>
    <x v="2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  <n v="0"/>
    <n v="0.35772600570888691"/>
    <x v="2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  <n v="1"/>
    <n v="0.27851202502236228"/>
    <x v="1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  <n v="1"/>
    <n v="0.64680345220812308"/>
    <x v="1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  <n v="0"/>
    <n v="0.88335169154080884"/>
    <x v="0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  <n v="1"/>
    <n v="0.12326963995690621"/>
    <x v="1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  <n v="0"/>
    <n v="0.99833099147143578"/>
    <x v="0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  <n v="0"/>
    <n v="1.6695304483282936E-4"/>
    <x v="2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  <n v="1"/>
    <n v="0.49134880946310044"/>
    <x v="1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  <n v="1"/>
    <n v="0.62899785024024724"/>
    <x v="1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  <n v="0"/>
    <n v="4.5064925480245543E-2"/>
    <x v="2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  <n v="1"/>
    <n v="0.31842868272178959"/>
    <x v="1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  <n v="0"/>
    <n v="0.83625487296014467"/>
    <x v="0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  <n v="0"/>
    <n v="0.24977358296695473"/>
    <x v="2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  <n v="0"/>
    <n v="0.1367789185404531"/>
    <x v="2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  <n v="1"/>
    <n v="0.60993357656116687"/>
    <x v="1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  <n v="1"/>
    <n v="0.44141483678696869"/>
    <x v="1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  <n v="0"/>
    <n v="0.57762817729173288"/>
    <x v="0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  <n v="0"/>
    <n v="0.98264607735527343"/>
    <x v="0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  <n v="0"/>
    <n v="0.42552190291522696"/>
    <x v="2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  <n v="0"/>
    <n v="0.71718838470785784"/>
    <x v="0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  <n v="0"/>
    <n v="0.90858758643289139"/>
    <x v="0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  <n v="0"/>
    <n v="0.26520223085206385"/>
    <x v="2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  <n v="0"/>
    <n v="0.74261757445760868"/>
    <x v="0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  <n v="0"/>
    <n v="0.23101542395443408"/>
    <x v="2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  <n v="0"/>
    <n v="0.16818017839126176"/>
    <x v="2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  <n v="0"/>
    <n v="0.98108603777327852"/>
    <x v="0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  <n v="1"/>
    <n v="0.2938945724456099"/>
    <x v="1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  <n v="1"/>
    <n v="0.71917979338376414"/>
    <x v="1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  <n v="0"/>
    <n v="0.57504351279136467"/>
    <x v="0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  <n v="1"/>
    <n v="5.7591765280844642E-2"/>
    <x v="1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  <n v="0"/>
    <n v="0.62663396304658425"/>
    <x v="0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  <n v="1"/>
    <n v="0.80435945069319148"/>
    <x v="1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  <n v="0"/>
    <n v="0.94109870387287387"/>
    <x v="0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  <n v="1"/>
    <n v="0.3608511650228019"/>
    <x v="1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  <n v="0"/>
    <n v="0.28434173321116962"/>
    <x v="2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  <n v="1"/>
    <n v="0.88168080690955264"/>
    <x v="1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  <n v="0"/>
    <n v="0.95030284130912401"/>
    <x v="0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  <n v="0"/>
    <n v="0.25417085357781022"/>
    <x v="2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  <n v="0"/>
    <n v="0.38781674777504749"/>
    <x v="2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  <n v="0"/>
    <n v="0.19474733061131011"/>
    <x v="2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  <n v="0"/>
    <n v="0.93072056130360525"/>
    <x v="0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  <n v="0"/>
    <n v="0.37990837396960242"/>
    <x v="2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  <n v="1"/>
    <n v="0.22452136039239012"/>
    <x v="1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  <n v="0"/>
    <n v="0.78191600171690223"/>
    <x v="0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  <n v="1"/>
    <n v="8.2921046047360392E-2"/>
    <x v="1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  <n v="0"/>
    <n v="0.73239086879820769"/>
    <x v="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  <n v="0"/>
    <n v="0.43695386742739528"/>
    <x v="2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  <n v="1"/>
    <n v="0.32832310670984466"/>
    <x v="1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  <n v="1"/>
    <n v="0.95138618154175691"/>
    <x v="1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  <n v="1"/>
    <n v="0.31245905962219567"/>
    <x v="1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  <n v="1"/>
    <n v="5.0736558205113469E-2"/>
    <x v="1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  <n v="0"/>
    <n v="0.33760186255753111"/>
    <x v="2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  <n v="0"/>
    <n v="4.2798145362359374E-3"/>
    <x v="2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  <n v="1"/>
    <n v="0.62693151571926165"/>
    <x v="1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  <n v="0"/>
    <n v="0.94959916436553471"/>
    <x v="0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  <n v="1"/>
    <n v="0.85376734543318433"/>
    <x v="1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  <n v="1"/>
    <n v="0.57841407392242072"/>
    <x v="1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  <n v="0"/>
    <n v="0.36383784550423681"/>
    <x v="2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  <n v="1"/>
    <n v="0.68132638383877442"/>
    <x v="1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  <n v="1"/>
    <n v="0.58323781793363638"/>
    <x v="1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  <n v="1"/>
    <n v="0.9556574827081904"/>
    <x v="1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  <n v="1"/>
    <n v="0.78561013893343767"/>
    <x v="1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  <n v="0"/>
    <n v="0.34600341341187046"/>
    <x v="2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  <n v="0"/>
    <n v="0.93603852071228155"/>
    <x v="0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  <n v="0"/>
    <n v="0.55603223056560791"/>
    <x v="0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  <n v="1"/>
    <n v="0.37608985039822473"/>
    <x v="1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  <n v="0"/>
    <n v="0.2787712402931033"/>
    <x v="2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  <n v="1"/>
    <n v="8.6615258980840992E-2"/>
    <x v="1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  <n v="1"/>
    <n v="0.81254863316072701"/>
    <x v="1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  <n v="0"/>
    <n v="0.10932383960335446"/>
    <x v="2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  <n v="0"/>
    <n v="0.46520486628558411"/>
    <x v="2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  <n v="1"/>
    <n v="0.18281725568496965"/>
    <x v="1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  <n v="1"/>
    <n v="0.78823827952541503"/>
    <x v="1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  <n v="1"/>
    <n v="0.84596664476393579"/>
    <x v="1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  <n v="0"/>
    <n v="0.16936649500131595"/>
    <x v="2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  <n v="1"/>
    <n v="0.20711849952192363"/>
    <x v="1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  <n v="1"/>
    <n v="0.96355492850802227"/>
    <x v="1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  <n v="0"/>
    <n v="0.26755889366726582"/>
    <x v="2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  <n v="1"/>
    <n v="0.27765897660403627"/>
    <x v="1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  <n v="1"/>
    <n v="0.50353207502311481"/>
    <x v="1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  <n v="0"/>
    <n v="0.89896924060073813"/>
    <x v="0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  <n v="1"/>
    <n v="0.21868028921840799"/>
    <x v="1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  <n v="1"/>
    <n v="0.20706687132645307"/>
    <x v="1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  <n v="1"/>
    <n v="0.73464288302438974"/>
    <x v="1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  <n v="0"/>
    <n v="0.5599535587472787"/>
    <x v="0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  <n v="0"/>
    <n v="0.74855766033400661"/>
    <x v="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  <n v="1"/>
    <n v="0.99183871755132103"/>
    <x v="1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  <n v="0"/>
    <n v="0.74506888371605062"/>
    <x v="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  <n v="0"/>
    <n v="0.5894975621162305"/>
    <x v="0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  <n v="1"/>
    <n v="0.83118115078379851"/>
    <x v="1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  <n v="1"/>
    <n v="0.24618438370060414"/>
    <x v="1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  <n v="1"/>
    <n v="0.54676288631741787"/>
    <x v="1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  <n v="0"/>
    <n v="0.22515378894485072"/>
    <x v="2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  <n v="1"/>
    <n v="0.89399200038573967"/>
    <x v="1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  <n v="1"/>
    <n v="0.64233695004721891"/>
    <x v="1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  <n v="1"/>
    <n v="0.89605054146790664"/>
    <x v="1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  <n v="0"/>
    <n v="9.0363857439470618E-2"/>
    <x v="2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  <n v="0"/>
    <n v="0.35333464037081397"/>
    <x v="2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  <n v="1"/>
    <n v="0.93699929768573398"/>
    <x v="1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  <n v="0"/>
    <n v="0.74366340282521903"/>
    <x v="0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  <n v="0"/>
    <n v="0.78160776900966222"/>
    <x v="0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  <n v="0"/>
    <n v="0.96524547480211009"/>
    <x v="0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  <n v="0"/>
    <n v="0.9701606407165142"/>
    <x v="0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  <n v="1"/>
    <n v="0.58533496950047736"/>
    <x v="1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  <n v="0"/>
    <n v="0.20171711289734107"/>
    <x v="2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  <n v="1"/>
    <n v="0.84143781466624101"/>
    <x v="1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  <n v="1"/>
    <n v="0.9530423321501299"/>
    <x v="1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  <n v="1"/>
    <n v="0.57960168635208631"/>
    <x v="1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  <n v="0"/>
    <n v="0.58267337928305651"/>
    <x v="0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n v="0"/>
    <n v="0.99579495235296689"/>
    <x v="0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  <n v="1"/>
    <n v="0.76574264911313439"/>
    <x v="1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  <n v="1"/>
    <n v="0.72498155314224366"/>
    <x v="1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  <n v="0"/>
    <n v="0.1875593545148766"/>
    <x v="2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  <n v="0"/>
    <n v="1.8512091687229115E-2"/>
    <x v="2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  <n v="0"/>
    <n v="0.23066578380473479"/>
    <x v="2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  <n v="1"/>
    <n v="0.22590249939028295"/>
    <x v="1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  <n v="0"/>
    <n v="0.74492457407688806"/>
    <x v="0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  <n v="1"/>
    <n v="0.83406553136159312"/>
    <x v="1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  <n v="1"/>
    <n v="0.98372615558242249"/>
    <x v="1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  <n v="1"/>
    <n v="0.5676083020289493"/>
    <x v="1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  <n v="1"/>
    <n v="0.3697785644968643"/>
    <x v="1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  <n v="1"/>
    <n v="0.70328228257909575"/>
    <x v="1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  <n v="1"/>
    <n v="0.12636249000012312"/>
    <x v="1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  <n v="1"/>
    <n v="0.60601918669617172"/>
    <x v="1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  <n v="0"/>
    <n v="0.41055472318588937"/>
    <x v="2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  <n v="1"/>
    <n v="0.91367390272898219"/>
    <x v="1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  <n v="0"/>
    <n v="0.10930433630240266"/>
    <x v="2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  <n v="1"/>
    <n v="0.1090963514553237"/>
    <x v="1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  <n v="0"/>
    <n v="0.6626256043177573"/>
    <x v="0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  <n v="1"/>
    <n v="0.26067158708239691"/>
    <x v="1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  <n v="0"/>
    <n v="0.43549361785107354"/>
    <x v="2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  <n v="0"/>
    <n v="0.58841157473457872"/>
    <x v="0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  <n v="1"/>
    <n v="0.81539042494658953"/>
    <x v="1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  <n v="1"/>
    <n v="0.50166390979978459"/>
    <x v="1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  <n v="1"/>
    <n v="5.2256989227467132E-3"/>
    <x v="1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  <n v="1"/>
    <n v="0.48877593291192856"/>
    <x v="1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  <n v="0"/>
    <n v="0.59965490580448499"/>
    <x v="0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  <n v="1"/>
    <n v="6.8304732794156164E-2"/>
    <x v="1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  <n v="0"/>
    <n v="0.67619228025067202"/>
    <x v="0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  <n v="0"/>
    <n v="0.70509169482909828"/>
    <x v="0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  <n v="1"/>
    <n v="0.93603840532587079"/>
    <x v="1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  <n v="0"/>
    <n v="0.53050431511850826"/>
    <x v="0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  <n v="0"/>
    <n v="0.25620007355843311"/>
    <x v="2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  <n v="0"/>
    <n v="0.55796880091061252"/>
    <x v="0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  <n v="0"/>
    <n v="0.54665359728819707"/>
    <x v="0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  <n v="0"/>
    <n v="0.72407519347871041"/>
    <x v="0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  <n v="0"/>
    <n v="0.47903407489790484"/>
    <x v="2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  <n v="1"/>
    <n v="9.7623999753765456E-2"/>
    <x v="1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  <n v="1"/>
    <n v="0.99761142397550273"/>
    <x v="1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  <n v="1"/>
    <n v="0.32655792818250073"/>
    <x v="1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  <n v="0"/>
    <n v="0.59100104390959762"/>
    <x v="0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  <n v="1"/>
    <n v="0.38206112116671054"/>
    <x v="1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  <n v="1"/>
    <n v="4.8799236396911749E-2"/>
    <x v="1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  <n v="1"/>
    <n v="0.446528496826058"/>
    <x v="1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  <n v="0"/>
    <n v="0.46956521708715371"/>
    <x v="2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  <n v="0"/>
    <n v="0.65787355518017765"/>
    <x v="0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  <n v="1"/>
    <n v="0.11263342685741529"/>
    <x v="1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  <n v="0"/>
    <n v="0.91167527528581305"/>
    <x v="0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  <n v="1"/>
    <n v="0.85521300621184648"/>
    <x v="1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  <n v="1"/>
    <n v="0.75282685719651621"/>
    <x v="1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  <n v="1"/>
    <n v="8.0724858362574259E-2"/>
    <x v="1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  <n v="0"/>
    <n v="0.77766137301629601"/>
    <x v="0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  <n v="1"/>
    <n v="0.95141113538361377"/>
    <x v="1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  <n v="0"/>
    <n v="0.8163168961627193"/>
    <x v="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  <n v="1"/>
    <n v="0.53631204078811268"/>
    <x v="1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  <n v="0"/>
    <n v="0.45536234203579529"/>
    <x v="2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  <n v="1"/>
    <n v="0.79695527106865305"/>
    <x v="1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  <n v="1"/>
    <n v="0.83516598583356583"/>
    <x v="1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  <n v="1"/>
    <n v="0.39060125792250933"/>
    <x v="1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  <n v="0"/>
    <n v="0.96467838520549432"/>
    <x v="0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  <n v="0"/>
    <n v="0.99298645752364423"/>
    <x v="0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  <n v="0"/>
    <n v="0.55281792615000647"/>
    <x v="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  <n v="1"/>
    <n v="0.52992721299311307"/>
    <x v="1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  <n v="0"/>
    <n v="0.20265260369117377"/>
    <x v="2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  <n v="1"/>
    <n v="0.96470312369188305"/>
    <x v="1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  <n v="0"/>
    <n v="0.23593969836550721"/>
    <x v="2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  <n v="1"/>
    <n v="0.87775636016016878"/>
    <x v="1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  <n v="1"/>
    <n v="1.4987861370241329E-2"/>
    <x v="1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  <n v="1"/>
    <n v="0.38192985781161826"/>
    <x v="1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  <n v="1"/>
    <n v="0.39430840104938925"/>
    <x v="1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  <n v="1"/>
    <n v="0.90295305932146608"/>
    <x v="1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  <n v="0"/>
    <n v="0.81493738910306279"/>
    <x v="0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  <n v="0"/>
    <n v="0.93177040421534718"/>
    <x v="0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  <n v="0"/>
    <n v="0.4694387468905924"/>
    <x v="2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  <n v="0"/>
    <n v="0.74485713887990723"/>
    <x v="0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  <n v="0"/>
    <n v="0.22895973545510517"/>
    <x v="2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  <n v="1"/>
    <n v="0.49740811046697764"/>
    <x v="1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  <n v="0"/>
    <n v="0.23779456760439377"/>
    <x v="2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  <n v="0"/>
    <n v="0.37274540775689013"/>
    <x v="2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  <n v="0"/>
    <n v="0.49775545178660652"/>
    <x v="2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  <n v="0"/>
    <n v="0.52959994973158864"/>
    <x v="0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  <n v="1"/>
    <n v="0.80415220418787459"/>
    <x v="1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  <n v="1"/>
    <n v="0.91774385719233909"/>
    <x v="1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  <n v="1"/>
    <n v="0.97123005433647092"/>
    <x v="1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  <n v="1"/>
    <n v="0.13319597930393112"/>
    <x v="1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  <n v="0"/>
    <n v="0.31145416094225453"/>
    <x v="2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  <n v="0"/>
    <n v="0.17131790524352852"/>
    <x v="2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  <n v="1"/>
    <n v="0.4855016286486874"/>
    <x v="1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  <n v="1"/>
    <n v="0.48234749411568112"/>
    <x v="1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  <n v="1"/>
    <n v="0.32726959898793639"/>
    <x v="1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  <n v="1"/>
    <n v="4.1665651675939608E-2"/>
    <x v="1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  <n v="1"/>
    <n v="0.83012883363367895"/>
    <x v="1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  <n v="0"/>
    <n v="0.87751494932021723"/>
    <x v="0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  <n v="0"/>
    <n v="0.23346744201737246"/>
    <x v="2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  <n v="1"/>
    <n v="1.7016597287019097E-2"/>
    <x v="1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  <n v="1"/>
    <n v="0.41935247936620479"/>
    <x v="1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  <n v="1"/>
    <n v="0.98469182690227275"/>
    <x v="1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  <n v="1"/>
    <n v="0.40359764143493548"/>
    <x v="1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  <n v="0"/>
    <n v="0.9485767598388426"/>
    <x v="0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  <n v="0"/>
    <n v="0.32822467974353431"/>
    <x v="2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  <n v="1"/>
    <n v="8.965163799770326E-2"/>
    <x v="1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  <n v="0"/>
    <n v="0.45406654043614547"/>
    <x v="2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  <n v="0"/>
    <n v="0.2080069761540756"/>
    <x v="2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  <n v="0"/>
    <n v="0.84592424570656044"/>
    <x v="0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  <n v="1"/>
    <n v="0.29764363496649926"/>
    <x v="1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  <n v="0"/>
    <n v="0.17977597700055281"/>
    <x v="2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  <n v="0"/>
    <n v="0.76006878884630857"/>
    <x v="0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  <n v="0"/>
    <n v="0.20730555750990065"/>
    <x v="2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  <n v="1"/>
    <n v="0.43013941088145902"/>
    <x v="1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  <n v="1"/>
    <n v="0.67125090424691147"/>
    <x v="1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  <n v="1"/>
    <n v="0.95077294886426655"/>
    <x v="1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  <n v="0"/>
    <n v="0.8954943811392253"/>
    <x v="0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  <n v="1"/>
    <n v="0.90986325648681032"/>
    <x v="1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  <n v="0"/>
    <n v="0.64289278018005269"/>
    <x v="0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  <n v="1"/>
    <n v="0.2991041795327295"/>
    <x v="1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  <n v="1"/>
    <n v="0.11281700551693152"/>
    <x v="1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  <n v="1"/>
    <n v="0.1726191999263339"/>
    <x v="1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  <n v="0"/>
    <n v="0.71738658273618272"/>
    <x v="0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  <n v="1"/>
    <n v="0.14601850491975044"/>
    <x v="1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  <n v="1"/>
    <n v="7.4358430613222004E-2"/>
    <x v="1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  <n v="0"/>
    <n v="0.78485229424159786"/>
    <x v="0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  <n v="1"/>
    <n v="0.12112270605044795"/>
    <x v="1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  <n v="1"/>
    <n v="4.7538434873014013E-2"/>
    <x v="1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  <n v="1"/>
    <n v="0.57974990313654662"/>
    <x v="1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  <n v="1"/>
    <n v="0.14340697175745032"/>
    <x v="1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  <n v="1"/>
    <n v="0.80038906291294487"/>
    <x v="1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  <n v="0"/>
    <n v="0.60937973185586092"/>
    <x v="0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  <n v="0"/>
    <n v="0.12825366232447266"/>
    <x v="2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  <n v="1"/>
    <n v="0.983797374699244"/>
    <x v="1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  <n v="1"/>
    <n v="0.66282332834006075"/>
    <x v="1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  <n v="1"/>
    <n v="0.34632331199665378"/>
    <x v="1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  <n v="0"/>
    <n v="0.31123877161541058"/>
    <x v="2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  <n v="1"/>
    <n v="2.3469672284404774E-2"/>
    <x v="1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  <n v="0"/>
    <n v="0.20074277965813903"/>
    <x v="2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  <n v="1"/>
    <n v="0.99190071954761239"/>
    <x v="1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  <n v="1"/>
    <n v="0.80689842671233103"/>
    <x v="1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  <n v="1"/>
    <n v="0.46556014016924363"/>
    <x v="1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  <n v="1"/>
    <n v="0.39500390444096034"/>
    <x v="1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  <n v="1"/>
    <n v="0.73874682510683809"/>
    <x v="1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  <n v="0"/>
    <n v="5.582161235506844E-2"/>
    <x v="2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  <n v="0"/>
    <n v="0.62292027028576014"/>
    <x v="0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  <n v="0"/>
    <n v="0.283059147944975"/>
    <x v="2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  <n v="1"/>
    <n v="0.99095075751525175"/>
    <x v="1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  <n v="0"/>
    <n v="0.91544714703664243"/>
    <x v="0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  <n v="0"/>
    <n v="0.75399695542825174"/>
    <x v="0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  <n v="0"/>
    <n v="6.5229881442808946E-2"/>
    <x v="2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  <n v="1"/>
    <n v="0.15222779089247751"/>
    <x v="1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  <n v="0"/>
    <n v="0.44560631862806777"/>
    <x v="2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  <n v="0"/>
    <n v="0.65465348345979213"/>
    <x v="0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  <n v="0"/>
    <n v="0.12632170418099364"/>
    <x v="2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  <n v="1"/>
    <n v="0.5152879067659637"/>
    <x v="1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  <n v="1"/>
    <n v="0.76083824327521865"/>
    <x v="1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  <n v="1"/>
    <n v="0.57304610601385875"/>
    <x v="1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  <n v="0"/>
    <n v="0.62983418743468023"/>
    <x v="0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  <n v="0"/>
    <n v="0.45775553462211982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x v="0"/>
    <s v="WD"/>
    <s v="Normal"/>
    <n v="208500"/>
    <n v="0"/>
    <n v="0.83604448900134531"/>
    <s v="A1"/>
    <x v="0"/>
    <x v="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x v="1"/>
    <s v="WD"/>
    <s v="Normal"/>
    <n v="181500"/>
    <n v="1"/>
    <n v="0.24794623748468936"/>
    <s v="treatment"/>
    <x v="0"/>
    <x v="0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x v="0"/>
    <s v="WD"/>
    <s v="Normal"/>
    <n v="223500"/>
    <n v="1"/>
    <n v="0.15136115652762483"/>
    <s v="treatment"/>
    <x v="0"/>
    <x v="0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x v="2"/>
    <s v="WD"/>
    <s v="Abnorml"/>
    <n v="140000"/>
    <n v="1"/>
    <n v="0.39326377950032743"/>
    <s v="treatment"/>
    <x v="1"/>
    <x v="1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x v="0"/>
    <s v="WD"/>
    <s v="Normal"/>
    <n v="250000"/>
    <n v="1"/>
    <n v="0.61740582350473827"/>
    <s v="treatment"/>
    <x v="0"/>
    <x v="0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x v="3"/>
    <s v="WD"/>
    <s v="Normal"/>
    <n v="143000"/>
    <n v="0"/>
    <n v="0.6391220473858682"/>
    <s v="A1"/>
    <x v="1"/>
    <x v="1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x v="1"/>
    <s v="WD"/>
    <s v="Normal"/>
    <n v="307000"/>
    <n v="1"/>
    <n v="2.0890463162580586E-3"/>
    <s v="treatment"/>
    <x v="0"/>
    <x v="0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x v="3"/>
    <s v="WD"/>
    <s v="Normal"/>
    <n v="200000"/>
    <n v="1"/>
    <n v="0.8962857375367691"/>
    <s v="treatment"/>
    <x v="0"/>
    <x v="0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x v="0"/>
    <s v="WD"/>
    <s v="Abnorml"/>
    <n v="129900"/>
    <n v="1"/>
    <n v="0.65199683892397453"/>
    <s v="treatment"/>
    <x v="1"/>
    <x v="0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x v="0"/>
    <s v="WD"/>
    <s v="Normal"/>
    <n v="118000"/>
    <n v="1"/>
    <n v="0.77428194494105407"/>
    <s v="treatment"/>
    <x v="1"/>
    <x v="1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x v="0"/>
    <s v="WD"/>
    <s v="Normal"/>
    <n v="129500"/>
    <n v="0"/>
    <n v="0.10703052765155052"/>
    <s v="A2"/>
    <x v="1"/>
    <x v="1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x v="2"/>
    <s v="New"/>
    <s v="Partial"/>
    <n v="345000"/>
    <n v="1"/>
    <n v="0.95863675874957599"/>
    <s v="treatment"/>
    <x v="0"/>
    <x v="1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x v="0"/>
    <s v="WD"/>
    <s v="Normal"/>
    <n v="144000"/>
    <n v="0"/>
    <n v="0.49230583769453684"/>
    <s v="A2"/>
    <x v="1"/>
    <x v="1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x v="1"/>
    <s v="New"/>
    <s v="Partial"/>
    <n v="279500"/>
    <n v="1"/>
    <n v="0.77136598328326322"/>
    <s v="treatment"/>
    <x v="0"/>
    <x v="0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x v="0"/>
    <s v="WD"/>
    <s v="Normal"/>
    <n v="157000"/>
    <n v="1"/>
    <n v="0.26209223065632714"/>
    <s v="treatment"/>
    <x v="1"/>
    <x v="1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x v="1"/>
    <s v="WD"/>
    <s v="Normal"/>
    <n v="132000"/>
    <n v="0"/>
    <n v="0.81514392223094312"/>
    <s v="A1"/>
    <x v="1"/>
    <x v="1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x v="4"/>
    <s v="WD"/>
    <s v="Normal"/>
    <n v="149000"/>
    <n v="1"/>
    <n v="2.0601790959385968E-2"/>
    <s v="treatment"/>
    <x v="1"/>
    <x v="1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x v="2"/>
    <s v="WD"/>
    <s v="Normal"/>
    <n v="90000"/>
    <n v="0"/>
    <n v="0.36706926129273243"/>
    <s v="A2"/>
    <x v="1"/>
    <x v="0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x v="0"/>
    <s v="WD"/>
    <s v="Normal"/>
    <n v="159000"/>
    <n v="0"/>
    <n v="0.47473212550212318"/>
    <s v="A2"/>
    <x v="1"/>
    <x v="1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x v="3"/>
    <s v="COD"/>
    <s v="Abnorml"/>
    <n v="139000"/>
    <n v="0"/>
    <n v="0.6506414116832715"/>
    <s v="A1"/>
    <x v="1"/>
    <x v="1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x v="2"/>
    <s v="New"/>
    <s v="Partial"/>
    <n v="325300"/>
    <n v="1"/>
    <n v="0.31899111791328527"/>
    <s v="treatment"/>
    <x v="0"/>
    <x v="1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x v="1"/>
    <s v="WD"/>
    <s v="Normal"/>
    <n v="139400"/>
    <n v="1"/>
    <n v="0.95543671771807792"/>
    <s v="treatment"/>
    <x v="1"/>
    <x v="1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x v="0"/>
    <s v="WD"/>
    <s v="Normal"/>
    <n v="230000"/>
    <n v="1"/>
    <n v="0.10750934774902032"/>
    <s v="treatment"/>
    <x v="0"/>
    <x v="0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x v="1"/>
    <s v="WD"/>
    <s v="Normal"/>
    <n v="129900"/>
    <n v="1"/>
    <n v="0.13994811814011376"/>
    <s v="treatment"/>
    <x v="1"/>
    <x v="1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x v="4"/>
    <s v="WD"/>
    <s v="Normal"/>
    <n v="154000"/>
    <n v="1"/>
    <n v="0.74906710751129879"/>
    <s v="treatment"/>
    <x v="1"/>
    <x v="1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x v="3"/>
    <s v="WD"/>
    <s v="Normal"/>
    <n v="256300"/>
    <n v="1"/>
    <n v="0.28230650737299046"/>
    <s v="treatment"/>
    <x v="0"/>
    <x v="0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x v="4"/>
    <s v="WD"/>
    <s v="Normal"/>
    <n v="134800"/>
    <n v="0"/>
    <n v="7.3951582463186338E-2"/>
    <s v="A2"/>
    <x v="1"/>
    <x v="1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x v="4"/>
    <s v="WD"/>
    <s v="Normal"/>
    <n v="306000"/>
    <n v="1"/>
    <n v="0.7053529108423866"/>
    <s v="treatment"/>
    <x v="0"/>
    <x v="0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x v="2"/>
    <s v="WD"/>
    <s v="Normal"/>
    <n v="207500"/>
    <n v="1"/>
    <n v="0.85848372384051319"/>
    <s v="treatment"/>
    <x v="0"/>
    <x v="1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x v="0"/>
    <s v="WD"/>
    <s v="Normal"/>
    <n v="68500"/>
    <n v="0"/>
    <n v="3.9690250911068259E-2"/>
    <s v="A2"/>
    <x v="1"/>
    <x v="1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x v="0"/>
    <s v="WD"/>
    <s v="Normal"/>
    <n v="40000"/>
    <n v="0"/>
    <n v="0.74200059721029721"/>
    <s v="A1"/>
    <x v="1"/>
    <x v="1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x v="0"/>
    <s v="WD"/>
    <s v="Normal"/>
    <n v="149350"/>
    <n v="0"/>
    <n v="0.67432637208643675"/>
    <s v="A1"/>
    <x v="1"/>
    <x v="1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x v="0"/>
    <s v="WD"/>
    <s v="Normal"/>
    <n v="179900"/>
    <n v="0"/>
    <n v="8.4679465377529795E-2"/>
    <s v="A2"/>
    <x v="0"/>
    <x v="0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x v="4"/>
    <s v="WD"/>
    <s v="Normal"/>
    <n v="165500"/>
    <n v="1"/>
    <n v="1.2562605063454968E-2"/>
    <s v="treatment"/>
    <x v="0"/>
    <x v="1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x v="1"/>
    <s v="WD"/>
    <s v="Normal"/>
    <n v="277500"/>
    <n v="1"/>
    <n v="0.67165248377056463"/>
    <s v="treatment"/>
    <x v="0"/>
    <x v="0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x v="2"/>
    <s v="WD"/>
    <s v="Normal"/>
    <n v="309000"/>
    <n v="1"/>
    <n v="0.76246209477812876"/>
    <s v="treatment"/>
    <x v="0"/>
    <x v="1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x v="3"/>
    <s v="WD"/>
    <s v="Normal"/>
    <n v="145000"/>
    <n v="0"/>
    <n v="0.64548240631038956"/>
    <s v="A1"/>
    <x v="1"/>
    <x v="1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x v="3"/>
    <s v="WD"/>
    <s v="Normal"/>
    <n v="153000"/>
    <n v="1"/>
    <n v="0.87287382956824511"/>
    <s v="treatment"/>
    <x v="1"/>
    <x v="1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x v="4"/>
    <s v="WD"/>
    <s v="Abnorml"/>
    <n v="109000"/>
    <n v="0"/>
    <n v="1.1336939008261826E-2"/>
    <s v="A2"/>
    <x v="1"/>
    <x v="1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0"/>
    <s v="WD"/>
    <s v="AdjLand"/>
    <n v="82000"/>
    <n v="0"/>
    <n v="0.82174569927855812"/>
    <s v="A1"/>
    <x v="1"/>
    <x v="0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x v="2"/>
    <s v="WD"/>
    <s v="Abnorml"/>
    <n v="160000"/>
    <n v="1"/>
    <n v="0.11565888311504258"/>
    <s v="treatment"/>
    <x v="1"/>
    <x v="0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x v="1"/>
    <s v="WD"/>
    <s v="Normal"/>
    <n v="170000"/>
    <n v="1"/>
    <n v="0.17953989396849124"/>
    <s v="treatment"/>
    <x v="0"/>
    <x v="1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x v="1"/>
    <s v="WD"/>
    <s v="Normal"/>
    <n v="144000"/>
    <n v="0"/>
    <n v="0.62249287810033826"/>
    <s v="A1"/>
    <x v="1"/>
    <x v="1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x v="0"/>
    <s v="WD"/>
    <s v="Normal"/>
    <n v="130250"/>
    <n v="0"/>
    <n v="0.32591025289941622"/>
    <s v="A2"/>
    <x v="1"/>
    <x v="1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x v="2"/>
    <s v="WD"/>
    <s v="Normal"/>
    <n v="141000"/>
    <n v="0"/>
    <n v="0.39108601127523834"/>
    <s v="A2"/>
    <x v="1"/>
    <x v="1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x v="4"/>
    <s v="WD"/>
    <s v="Normal"/>
    <n v="319900"/>
    <n v="1"/>
    <n v="0.63777119586064235"/>
    <s v="treatment"/>
    <x v="0"/>
    <x v="0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x v="3"/>
    <s v="WD"/>
    <s v="Abnorml"/>
    <n v="239686"/>
    <n v="1"/>
    <n v="0.50891467988242001"/>
    <s v="treatment"/>
    <x v="0"/>
    <x v="1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x v="1"/>
    <s v="WD"/>
    <s v="Normal"/>
    <n v="249700"/>
    <n v="0"/>
    <n v="0.75070711544060265"/>
    <s v="A1"/>
    <x v="0"/>
    <x v="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x v="3"/>
    <s v="New"/>
    <s v="Partial"/>
    <n v="113000"/>
    <n v="0"/>
    <n v="0.45475276717511903"/>
    <s v="A2"/>
    <x v="1"/>
    <x v="0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x v="1"/>
    <s v="WD"/>
    <s v="Normal"/>
    <n v="127000"/>
    <n v="0"/>
    <n v="0.30127051929318016"/>
    <s v="A2"/>
    <x v="1"/>
    <x v="1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x v="1"/>
    <s v="WD"/>
    <s v="Normal"/>
    <n v="177000"/>
    <n v="0"/>
    <n v="0.72993839970121177"/>
    <s v="A1"/>
    <x v="0"/>
    <x v="0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x v="2"/>
    <s v="WD"/>
    <s v="Normal"/>
    <n v="114500"/>
    <n v="1"/>
    <n v="0.7226163937236092"/>
    <s v="treatment"/>
    <x v="1"/>
    <x v="1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x v="4"/>
    <s v="WD"/>
    <s v="Normal"/>
    <n v="110000"/>
    <n v="0"/>
    <n v="0.62050739160693691"/>
    <s v="A1"/>
    <x v="1"/>
    <x v="1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x v="2"/>
    <s v="WD"/>
    <s v="Normal"/>
    <n v="385000"/>
    <n v="1"/>
    <n v="9.3622671842527039E-2"/>
    <s v="treatment"/>
    <x v="0"/>
    <x v="1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x v="1"/>
    <s v="WD"/>
    <s v="Normal"/>
    <n v="130000"/>
    <n v="1"/>
    <n v="0.10810127291024918"/>
    <s v="treatment"/>
    <x v="1"/>
    <x v="1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x v="0"/>
    <s v="WD"/>
    <s v="Normal"/>
    <n v="180500"/>
    <n v="1"/>
    <n v="0.5100445993410917"/>
    <s v="treatment"/>
    <x v="0"/>
    <x v="0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x v="3"/>
    <s v="WD"/>
    <s v="Abnorml"/>
    <n v="172500"/>
    <n v="0"/>
    <n v="0.51859091226050302"/>
    <s v="A1"/>
    <x v="0"/>
    <x v="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x v="2"/>
    <s v="WD"/>
    <s v="Normal"/>
    <n v="196500"/>
    <n v="0"/>
    <n v="0.6483659622185769"/>
    <s v="A1"/>
    <x v="0"/>
    <x v="0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x v="2"/>
    <s v="New"/>
    <s v="Partial"/>
    <n v="438780"/>
    <n v="1"/>
    <n v="3.8998530207023929E-4"/>
    <s v="treatment"/>
    <x v="0"/>
    <x v="1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x v="0"/>
    <s v="WD"/>
    <s v="Normal"/>
    <n v="124900"/>
    <n v="0"/>
    <n v="0.64123011667107244"/>
    <s v="A1"/>
    <x v="1"/>
    <x v="1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x v="2"/>
    <s v="New"/>
    <s v="Partial"/>
    <n v="158000"/>
    <n v="0"/>
    <n v="0.2909681342099677"/>
    <s v="A2"/>
    <x v="1"/>
    <x v="1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x v="1"/>
    <s v="WD"/>
    <s v="Normal"/>
    <n v="101000"/>
    <n v="0"/>
    <n v="0.62542501696607267"/>
    <s v="A1"/>
    <x v="1"/>
    <x v="1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x v="1"/>
    <s v="WD"/>
    <s v="Normal"/>
    <n v="202500"/>
    <n v="1"/>
    <n v="0.37111170410485383"/>
    <s v="treatment"/>
    <x v="0"/>
    <x v="0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x v="4"/>
    <s v="WD"/>
    <s v="Normal"/>
    <n v="140000"/>
    <n v="0"/>
    <n v="0.75362830227242272"/>
    <s v="A1"/>
    <x v="1"/>
    <x v="0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x v="3"/>
    <s v="WD"/>
    <s v="Normal"/>
    <n v="219500"/>
    <n v="0"/>
    <n v="2.1550976376708442E-2"/>
    <s v="A2"/>
    <x v="0"/>
    <x v="0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x v="1"/>
    <s v="WD"/>
    <s v="Normal"/>
    <n v="317000"/>
    <n v="1"/>
    <n v="0.63079214307233689"/>
    <s v="treatment"/>
    <x v="0"/>
    <x v="0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x v="4"/>
    <s v="WD"/>
    <s v="Normal"/>
    <n v="180000"/>
    <n v="1"/>
    <n v="0.33472861801935172"/>
    <s v="treatment"/>
    <x v="0"/>
    <x v="0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x v="1"/>
    <s v="WD"/>
    <s v="Normal"/>
    <n v="226000"/>
    <n v="0"/>
    <n v="0.21672990198456954"/>
    <s v="A2"/>
    <x v="0"/>
    <x v="0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x v="4"/>
    <s v="WD"/>
    <s v="Normal"/>
    <n v="80000"/>
    <n v="0"/>
    <n v="8.7748850787568888E-2"/>
    <s v="A2"/>
    <x v="1"/>
    <x v="1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x v="2"/>
    <s v="WD"/>
    <s v="Normal"/>
    <n v="225000"/>
    <n v="1"/>
    <n v="0.16740246374017176"/>
    <s v="treatment"/>
    <x v="0"/>
    <x v="0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x v="1"/>
    <s v="WD"/>
    <s v="Normal"/>
    <n v="244000"/>
    <n v="1"/>
    <n v="0.27035132176994814"/>
    <s v="treatment"/>
    <x v="0"/>
    <x v="0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x v="1"/>
    <s v="WD"/>
    <s v="Normal"/>
    <n v="129500"/>
    <n v="0"/>
    <n v="0.27145650338722505"/>
    <s v="A2"/>
    <x v="1"/>
    <x v="1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x v="3"/>
    <s v="WD"/>
    <s v="Normal"/>
    <n v="185000"/>
    <n v="1"/>
    <n v="0.95062927379585982"/>
    <s v="treatment"/>
    <x v="0"/>
    <x v="0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x v="4"/>
    <s v="WD"/>
    <s v="Normal"/>
    <n v="144900"/>
    <n v="0"/>
    <n v="0.35372669375674115"/>
    <s v="A2"/>
    <x v="1"/>
    <x v="1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x v="4"/>
    <s v="WD"/>
    <s v="Normal"/>
    <n v="107400"/>
    <n v="0"/>
    <n v="2.9844492474584872E-2"/>
    <s v="A2"/>
    <x v="1"/>
    <x v="0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x v="3"/>
    <s v="WD"/>
    <s v="Normal"/>
    <n v="91000"/>
    <n v="0"/>
    <n v="0.10480917545330082"/>
    <s v="A2"/>
    <x v="1"/>
    <x v="1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x v="0"/>
    <s v="WD"/>
    <s v="Normal"/>
    <n v="135750"/>
    <n v="0"/>
    <n v="0.33295957799822851"/>
    <s v="A2"/>
    <x v="1"/>
    <x v="1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x v="0"/>
    <s v="WD"/>
    <s v="Normal"/>
    <n v="127000"/>
    <n v="0"/>
    <n v="0.6434187871915007"/>
    <s v="A1"/>
    <x v="1"/>
    <x v="1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4"/>
    <s v="WD"/>
    <s v="Normal"/>
    <n v="136500"/>
    <n v="0"/>
    <n v="0.87586789178497404"/>
    <s v="A1"/>
    <x v="1"/>
    <x v="0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x v="3"/>
    <s v="WD"/>
    <s v="Normal"/>
    <n v="110000"/>
    <n v="0"/>
    <n v="0.92921796197199524"/>
    <s v="A1"/>
    <x v="1"/>
    <x v="1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x v="3"/>
    <s v="WD"/>
    <s v="Normal"/>
    <n v="193500"/>
    <n v="1"/>
    <n v="1.5191724344124746E-2"/>
    <s v="treatment"/>
    <x v="0"/>
    <x v="0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x v="2"/>
    <s v="WD"/>
    <s v="Normal"/>
    <n v="153500"/>
    <n v="0"/>
    <n v="0.5914153966279021"/>
    <s v="A1"/>
    <x v="1"/>
    <x v="0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x v="0"/>
    <s v="WD"/>
    <s v="Normal"/>
    <n v="245000"/>
    <n v="1"/>
    <n v="0.99537908022886845"/>
    <s v="treatment"/>
    <x v="0"/>
    <x v="0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x v="1"/>
    <s v="COD"/>
    <s v="Normal"/>
    <n v="126500"/>
    <n v="0"/>
    <n v="0.34200029003566812"/>
    <s v="A2"/>
    <x v="1"/>
    <x v="1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x v="3"/>
    <s v="WD"/>
    <s v="Normal"/>
    <n v="168500"/>
    <n v="1"/>
    <n v="0.61199221605221144"/>
    <s v="treatment"/>
    <x v="0"/>
    <x v="0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x v="2"/>
    <s v="WD"/>
    <s v="Normal"/>
    <n v="260000"/>
    <n v="1"/>
    <n v="0.65194879192910671"/>
    <s v="treatment"/>
    <x v="0"/>
    <x v="0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x v="3"/>
    <s v="WD"/>
    <s v="Normal"/>
    <n v="174000"/>
    <n v="1"/>
    <n v="0.24361204124764857"/>
    <s v="treatment"/>
    <x v="0"/>
    <x v="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3"/>
    <s v="New"/>
    <s v="Partial"/>
    <n v="164500"/>
    <n v="0"/>
    <n v="0.90604012129433154"/>
    <s v="A1"/>
    <x v="0"/>
    <x v="0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x v="3"/>
    <s v="ConLD"/>
    <s v="Abnorml"/>
    <n v="85000"/>
    <n v="0"/>
    <n v="0.90045305413636723"/>
    <s v="A1"/>
    <x v="1"/>
    <x v="1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1"/>
    <s v="WD"/>
    <s v="Normal"/>
    <n v="123600"/>
    <n v="0"/>
    <n v="9.411852234700413E-2"/>
    <s v="A2"/>
    <x v="1"/>
    <x v="1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x v="2"/>
    <s v="WD"/>
    <s v="Normal"/>
    <n v="109900"/>
    <n v="0"/>
    <n v="0.8291608105335776"/>
    <s v="A1"/>
    <x v="1"/>
    <x v="1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x v="2"/>
    <s v="WD"/>
    <s v="Abnorml"/>
    <n v="98600"/>
    <n v="0"/>
    <n v="0.95232279682185439"/>
    <s v="A1"/>
    <x v="1"/>
    <x v="1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x v="3"/>
    <s v="WD"/>
    <s v="Normal"/>
    <n v="163500"/>
    <n v="0"/>
    <n v="0.86734805375524482"/>
    <s v="A1"/>
    <x v="0"/>
    <x v="1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x v="1"/>
    <s v="WD"/>
    <s v="Normal"/>
    <n v="133900"/>
    <n v="1"/>
    <n v="0.56106319628427181"/>
    <s v="treatment"/>
    <x v="1"/>
    <x v="0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x v="1"/>
    <s v="WD"/>
    <s v="Normal"/>
    <n v="204750"/>
    <n v="0"/>
    <n v="0.98840821287093528"/>
    <s v="A1"/>
    <x v="0"/>
    <x v="0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x v="3"/>
    <s v="WD"/>
    <s v="Normal"/>
    <n v="185000"/>
    <n v="1"/>
    <n v="0.64290663975022844"/>
    <s v="treatment"/>
    <x v="0"/>
    <x v="0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x v="2"/>
    <s v="WD"/>
    <s v="Normal"/>
    <n v="214000"/>
    <n v="0"/>
    <n v="0.28691467066735898"/>
    <s v="A2"/>
    <x v="0"/>
    <x v="0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x v="1"/>
    <s v="WD"/>
    <s v="Normal"/>
    <n v="94750"/>
    <n v="0"/>
    <n v="0.43762991995845546"/>
    <s v="A2"/>
    <x v="1"/>
    <x v="1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x v="4"/>
    <s v="COD"/>
    <s v="Abnorml"/>
    <n v="83000"/>
    <n v="0"/>
    <n v="0.77191801495793311"/>
    <s v="A1"/>
    <x v="1"/>
    <x v="1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x v="4"/>
    <s v="WD"/>
    <s v="Normal"/>
    <n v="128950"/>
    <n v="0"/>
    <n v="0.24100920239442869"/>
    <s v="A2"/>
    <x v="1"/>
    <x v="1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x v="4"/>
    <s v="WD"/>
    <s v="Normal"/>
    <n v="205000"/>
    <n v="1"/>
    <n v="0.74546702225097894"/>
    <s v="treatment"/>
    <x v="0"/>
    <x v="0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x v="4"/>
    <s v="WD"/>
    <s v="Normal"/>
    <n v="178000"/>
    <n v="1"/>
    <n v="0.17196584746948862"/>
    <s v="treatment"/>
    <x v="0"/>
    <x v="0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x v="3"/>
    <s v="WD"/>
    <s v="Alloca"/>
    <n v="118964"/>
    <n v="0"/>
    <n v="0.57283515362231152"/>
    <s v="A1"/>
    <x v="1"/>
    <x v="0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x v="4"/>
    <s v="WD"/>
    <s v="Normal"/>
    <n v="198900"/>
    <n v="0"/>
    <n v="7.1447484191661914E-2"/>
    <s v="A2"/>
    <x v="0"/>
    <x v="0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x v="1"/>
    <s v="WD"/>
    <s v="Normal"/>
    <n v="169500"/>
    <n v="1"/>
    <n v="0.3392515903158202"/>
    <s v="treatment"/>
    <x v="0"/>
    <x v="1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x v="0"/>
    <s v="WD"/>
    <s v="Normal"/>
    <n v="250000"/>
    <n v="1"/>
    <n v="0.93259273804687148"/>
    <s v="treatment"/>
    <x v="0"/>
    <x v="0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x v="1"/>
    <s v="WD"/>
    <s v="Normal"/>
    <n v="100000"/>
    <n v="0"/>
    <n v="0.50536410423267442"/>
    <s v="A1"/>
    <x v="1"/>
    <x v="1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x v="0"/>
    <s v="WD"/>
    <s v="Partial"/>
    <n v="115000"/>
    <n v="0"/>
    <n v="0.59668183639572758"/>
    <s v="A1"/>
    <x v="1"/>
    <x v="1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x v="1"/>
    <s v="WD"/>
    <s v="Normal"/>
    <n v="115000"/>
    <n v="0"/>
    <n v="8.7589860236573891E-2"/>
    <s v="A2"/>
    <x v="1"/>
    <x v="0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x v="4"/>
    <s v="COD"/>
    <s v="Normal"/>
    <n v="190000"/>
    <n v="1"/>
    <n v="0.32090926649973051"/>
    <s v="treatment"/>
    <x v="0"/>
    <x v="0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x v="2"/>
    <s v="WD"/>
    <s v="Normal"/>
    <n v="136900"/>
    <n v="0"/>
    <n v="0.82998795007225257"/>
    <s v="A1"/>
    <x v="1"/>
    <x v="0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x v="4"/>
    <s v="WD"/>
    <s v="Normal"/>
    <n v="180000"/>
    <n v="1"/>
    <n v="0.70250058048636377"/>
    <s v="treatment"/>
    <x v="0"/>
    <x v="0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x v="1"/>
    <s v="New"/>
    <s v="Partial"/>
    <n v="383970"/>
    <n v="1"/>
    <n v="0.16273275210687188"/>
    <s v="treatment"/>
    <x v="0"/>
    <x v="0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x v="1"/>
    <s v="COD"/>
    <s v="Abnorml"/>
    <n v="217000"/>
    <n v="1"/>
    <n v="0.28259912150614552"/>
    <s v="treatment"/>
    <x v="0"/>
    <x v="0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x v="1"/>
    <s v="WD"/>
    <s v="Normal"/>
    <n v="259500"/>
    <n v="1"/>
    <n v="0.52919837641704315"/>
    <s v="treatment"/>
    <x v="0"/>
    <x v="0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x v="1"/>
    <s v="WD"/>
    <s v="Normal"/>
    <n v="176000"/>
    <n v="1"/>
    <n v="4.3608216131298949E-3"/>
    <s v="treatment"/>
    <x v="0"/>
    <x v="0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x v="3"/>
    <s v="WD"/>
    <s v="Normal"/>
    <n v="139000"/>
    <n v="1"/>
    <n v="0.77979745112382759"/>
    <s v="treatment"/>
    <x v="1"/>
    <x v="1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x v="1"/>
    <s v="New"/>
    <s v="Partial"/>
    <n v="155000"/>
    <n v="0"/>
    <n v="0.58747005976042987"/>
    <s v="A1"/>
    <x v="1"/>
    <x v="1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x v="4"/>
    <s v="WD"/>
    <s v="Normal"/>
    <n v="320000"/>
    <n v="1"/>
    <n v="2.4882219821270035E-2"/>
    <s v="treatment"/>
    <x v="0"/>
    <x v="1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x v="2"/>
    <s v="New"/>
    <s v="Partial"/>
    <n v="163990"/>
    <n v="1"/>
    <n v="0.285479364430546"/>
    <s v="treatment"/>
    <x v="0"/>
    <x v="0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x v="2"/>
    <s v="WD"/>
    <s v="Normal"/>
    <n v="180000"/>
    <n v="1"/>
    <n v="0.97030258533909819"/>
    <s v="treatment"/>
    <x v="0"/>
    <x v="1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x v="1"/>
    <s v="WD"/>
    <s v="Normal"/>
    <n v="100000"/>
    <n v="0"/>
    <n v="0.92544635292562394"/>
    <s v="A1"/>
    <x v="1"/>
    <x v="1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x v="0"/>
    <s v="WD"/>
    <s v="Normal"/>
    <n v="136000"/>
    <n v="0"/>
    <n v="0.67754102835313612"/>
    <s v="A1"/>
    <x v="1"/>
    <x v="1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x v="0"/>
    <s v="WD"/>
    <s v="Normal"/>
    <n v="153900"/>
    <n v="0"/>
    <n v="0.53026829569051548"/>
    <s v="A1"/>
    <x v="1"/>
    <x v="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x v="3"/>
    <s v="WD"/>
    <s v="Normal"/>
    <n v="181000"/>
    <n v="1"/>
    <n v="0.42067524710073478"/>
    <s v="treatment"/>
    <x v="0"/>
    <x v="0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x v="2"/>
    <s v="WD"/>
    <s v="Normal"/>
    <n v="84500"/>
    <n v="0"/>
    <n v="0.70697504315565984"/>
    <s v="A1"/>
    <x v="1"/>
    <x v="1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x v="1"/>
    <s v="WD"/>
    <s v="Normal"/>
    <n v="128000"/>
    <n v="1"/>
    <n v="0.15805839633371677"/>
    <s v="treatment"/>
    <x v="1"/>
    <x v="0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1"/>
    <s v="WD"/>
    <s v="Normal"/>
    <n v="87000"/>
    <n v="1"/>
    <n v="0.72502533466637009"/>
    <s v="treatment"/>
    <x v="1"/>
    <x v="1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x v="2"/>
    <s v="WD"/>
    <s v="Normal"/>
    <n v="155000"/>
    <n v="1"/>
    <n v="4.7085893162098214E-2"/>
    <s v="treatment"/>
    <x v="1"/>
    <x v="1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x v="2"/>
    <s v="WD"/>
    <s v="Abnorml"/>
    <n v="150000"/>
    <n v="0"/>
    <n v="0.84645389546446037"/>
    <s v="A1"/>
    <x v="1"/>
    <x v="1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x v="2"/>
    <s v="WD"/>
    <s v="Normal"/>
    <n v="226000"/>
    <n v="1"/>
    <n v="0.1877667743343735"/>
    <s v="treatment"/>
    <x v="0"/>
    <x v="0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x v="3"/>
    <s v="WD"/>
    <s v="Normal"/>
    <n v="244000"/>
    <n v="1"/>
    <n v="0.73890566540724634"/>
    <s v="treatment"/>
    <x v="0"/>
    <x v="0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x v="1"/>
    <s v="WD"/>
    <s v="Normal"/>
    <n v="150750"/>
    <n v="0"/>
    <n v="0.71641113524989164"/>
    <s v="A1"/>
    <x v="1"/>
    <x v="1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x v="3"/>
    <s v="WD"/>
    <s v="Normal"/>
    <n v="220000"/>
    <n v="0"/>
    <n v="0.38909657198311787"/>
    <s v="A2"/>
    <x v="0"/>
    <x v="0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x v="2"/>
    <s v="WD"/>
    <s v="Normal"/>
    <n v="180000"/>
    <n v="1"/>
    <n v="0.40539326344543114"/>
    <s v="treatment"/>
    <x v="0"/>
    <x v="0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x v="0"/>
    <s v="WD"/>
    <s v="Normal"/>
    <n v="174000"/>
    <n v="1"/>
    <n v="0.56908864038347029"/>
    <s v="treatment"/>
    <x v="0"/>
    <x v="0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x v="1"/>
    <s v="WD"/>
    <s v="Normal"/>
    <n v="143000"/>
    <n v="1"/>
    <n v="0.82504445986918173"/>
    <s v="treatment"/>
    <x v="1"/>
    <x v="0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x v="2"/>
    <s v="WD"/>
    <s v="Family"/>
    <n v="171000"/>
    <n v="0"/>
    <n v="0.15046071073147982"/>
    <s v="A2"/>
    <x v="0"/>
    <x v="1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x v="0"/>
    <s v="WD"/>
    <s v="Normal"/>
    <n v="230000"/>
    <n v="1"/>
    <n v="0.6821051762175242"/>
    <s v="treatment"/>
    <x v="0"/>
    <x v="0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x v="3"/>
    <s v="WD"/>
    <s v="Normal"/>
    <n v="231500"/>
    <n v="0"/>
    <n v="0.41530669774114415"/>
    <s v="A2"/>
    <x v="0"/>
    <x v="0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4"/>
    <s v="ConLI"/>
    <s v="Normal"/>
    <n v="115000"/>
    <n v="1"/>
    <n v="0.67285784104682256"/>
    <s v="treatment"/>
    <x v="1"/>
    <x v="1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x v="2"/>
    <s v="WD"/>
    <s v="Normal"/>
    <n v="260000"/>
    <n v="0"/>
    <n v="9.6226725717789563E-3"/>
    <s v="A2"/>
    <x v="0"/>
    <x v="0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x v="4"/>
    <s v="WD"/>
    <s v="Normal"/>
    <n v="166000"/>
    <n v="0"/>
    <n v="0.96361816208984175"/>
    <s v="A1"/>
    <x v="0"/>
    <x v="0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x v="3"/>
    <s v="WD"/>
    <s v="Normal"/>
    <n v="204000"/>
    <n v="0"/>
    <n v="0.19803136794468434"/>
    <s v="A2"/>
    <x v="0"/>
    <x v="0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x v="2"/>
    <s v="ConLI"/>
    <s v="Abnorml"/>
    <n v="125000"/>
    <n v="0"/>
    <n v="0.83470142755070542"/>
    <s v="A1"/>
    <x v="1"/>
    <x v="0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2"/>
    <s v="WD"/>
    <s v="Normal"/>
    <n v="130000"/>
    <n v="0"/>
    <n v="0.19351430916121348"/>
    <s v="A2"/>
    <x v="1"/>
    <x v="0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x v="3"/>
    <s v="WD"/>
    <s v="Normal"/>
    <n v="105000"/>
    <n v="0"/>
    <n v="0.16892774582001979"/>
    <s v="A2"/>
    <x v="1"/>
    <x v="1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x v="4"/>
    <s v="WD"/>
    <s v="Normal"/>
    <n v="222500"/>
    <n v="1"/>
    <n v="4.3705128047397235E-2"/>
    <s v="treatment"/>
    <x v="0"/>
    <x v="0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0"/>
    <s v="WD"/>
    <s v="Normal"/>
    <n v="141000"/>
    <n v="0"/>
    <n v="0.64583034120022187"/>
    <s v="A1"/>
    <x v="1"/>
    <x v="1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x v="2"/>
    <s v="WD"/>
    <s v="Normal"/>
    <n v="115000"/>
    <n v="0"/>
    <n v="0.26573149644768579"/>
    <s v="A2"/>
    <x v="1"/>
    <x v="1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x v="1"/>
    <s v="WD"/>
    <s v="Normal"/>
    <n v="122000"/>
    <n v="0"/>
    <n v="0.63502293114130881"/>
    <s v="A1"/>
    <x v="1"/>
    <x v="1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x v="0"/>
    <s v="New"/>
    <s v="Partial"/>
    <n v="372402"/>
    <n v="1"/>
    <n v="0.86189035184707274"/>
    <s v="treatment"/>
    <x v="0"/>
    <x v="0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x v="2"/>
    <s v="WD"/>
    <s v="Normal"/>
    <n v="190000"/>
    <n v="1"/>
    <n v="7.5446964365186941E-2"/>
    <s v="treatment"/>
    <x v="0"/>
    <x v="0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x v="0"/>
    <s v="WD"/>
    <s v="Normal"/>
    <n v="235000"/>
    <n v="1"/>
    <n v="0.75526505513434128"/>
    <s v="treatment"/>
    <x v="0"/>
    <x v="1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x v="2"/>
    <s v="WD"/>
    <s v="Family"/>
    <n v="125000"/>
    <n v="0"/>
    <n v="0.14068697467322433"/>
    <s v="A2"/>
    <x v="1"/>
    <x v="1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x v="0"/>
    <s v="WD"/>
    <s v="Normal"/>
    <n v="79000"/>
    <n v="0"/>
    <n v="0.63681748298288221"/>
    <s v="A1"/>
    <x v="1"/>
    <x v="1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x v="2"/>
    <s v="WD"/>
    <s v="Normal"/>
    <n v="109500"/>
    <n v="0"/>
    <n v="0.17599059383428373"/>
    <s v="A2"/>
    <x v="1"/>
    <x v="1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x v="4"/>
    <s v="New"/>
    <s v="Partial"/>
    <n v="269500"/>
    <n v="1"/>
    <n v="0.36518069846442736"/>
    <s v="treatment"/>
    <x v="0"/>
    <x v="0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x v="4"/>
    <s v="WD"/>
    <s v="Normal"/>
    <n v="254900"/>
    <n v="1"/>
    <n v="0.91094477236047477"/>
    <s v="treatment"/>
    <x v="0"/>
    <x v="0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x v="2"/>
    <s v="New"/>
    <s v="Partial"/>
    <n v="320000"/>
    <n v="1"/>
    <n v="0.97611707008886417"/>
    <s v="treatment"/>
    <x v="0"/>
    <x v="0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x v="0"/>
    <s v="WD"/>
    <s v="Normal"/>
    <n v="162500"/>
    <n v="0"/>
    <n v="0.81212279651606745"/>
    <s v="A1"/>
    <x v="1"/>
    <x v="0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x v="0"/>
    <s v="WD"/>
    <s v="Normal"/>
    <n v="412500"/>
    <n v="1"/>
    <n v="0.5217735893186809"/>
    <s v="treatment"/>
    <x v="0"/>
    <x v="0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x v="4"/>
    <s v="New"/>
    <s v="Partial"/>
    <n v="220000"/>
    <n v="1"/>
    <n v="0.47504607894427309"/>
    <s v="treatment"/>
    <x v="0"/>
    <x v="0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x v="1"/>
    <s v="WD"/>
    <s v="Normal"/>
    <n v="103200"/>
    <n v="0"/>
    <n v="0.18145446007585497"/>
    <s v="A2"/>
    <x v="1"/>
    <x v="1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x v="1"/>
    <s v="WD"/>
    <s v="Normal"/>
    <n v="152000"/>
    <n v="0"/>
    <n v="0.48219572918133979"/>
    <s v="A2"/>
    <x v="1"/>
    <x v="0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x v="0"/>
    <s v="WD"/>
    <s v="Normal"/>
    <n v="127500"/>
    <n v="0"/>
    <n v="0.31069057630622088"/>
    <s v="A2"/>
    <x v="1"/>
    <x v="0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x v="3"/>
    <s v="COD"/>
    <s v="Normal"/>
    <n v="190000"/>
    <n v="1"/>
    <n v="0.20275791520155317"/>
    <s v="treatment"/>
    <x v="0"/>
    <x v="1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x v="1"/>
    <s v="New"/>
    <s v="Partial"/>
    <n v="325624"/>
    <n v="1"/>
    <n v="0.21582845905414849"/>
    <s v="treatment"/>
    <x v="0"/>
    <x v="1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x v="1"/>
    <s v="WD"/>
    <s v="Normal"/>
    <n v="183500"/>
    <n v="1"/>
    <n v="0.61485683607441455"/>
    <s v="treatment"/>
    <x v="0"/>
    <x v="0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x v="2"/>
    <s v="WD"/>
    <s v="Normal"/>
    <n v="228000"/>
    <n v="1"/>
    <n v="0.69291972850759453"/>
    <s v="treatment"/>
    <x v="0"/>
    <x v="0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x v="1"/>
    <s v="WD"/>
    <s v="Normal"/>
    <n v="128500"/>
    <n v="0"/>
    <n v="0.88541295004481635"/>
    <s v="A1"/>
    <x v="1"/>
    <x v="1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x v="4"/>
    <s v="WD"/>
    <s v="Normal"/>
    <n v="215000"/>
    <n v="1"/>
    <n v="0.770587483076557"/>
    <s v="treatment"/>
    <x v="0"/>
    <x v="1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x v="2"/>
    <s v="WD"/>
    <s v="Normal"/>
    <n v="239000"/>
    <n v="1"/>
    <n v="0.40506021213604915"/>
    <s v="treatment"/>
    <x v="0"/>
    <x v="0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x v="0"/>
    <s v="COD"/>
    <s v="Normal"/>
    <n v="163000"/>
    <n v="1"/>
    <n v="9.0486309645142593E-2"/>
    <s v="treatment"/>
    <x v="1"/>
    <x v="1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x v="0"/>
    <s v="WD"/>
    <s v="Normal"/>
    <n v="184000"/>
    <n v="1"/>
    <n v="0.72544878331671059"/>
    <s v="treatment"/>
    <x v="0"/>
    <x v="0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x v="1"/>
    <s v="WD"/>
    <s v="Normal"/>
    <n v="243000"/>
    <n v="1"/>
    <n v="0.17668183272333293"/>
    <s v="treatment"/>
    <x v="0"/>
    <x v="0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x v="1"/>
    <s v="WD"/>
    <s v="Normal"/>
    <n v="211000"/>
    <n v="1"/>
    <n v="0.44253823023350025"/>
    <s v="treatment"/>
    <x v="0"/>
    <x v="0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x v="2"/>
    <s v="WD"/>
    <s v="Normal"/>
    <n v="172500"/>
    <n v="1"/>
    <n v="0.1834722272668553"/>
    <s v="treatment"/>
    <x v="0"/>
    <x v="0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x v="3"/>
    <s v="New"/>
    <s v="Partial"/>
    <n v="501837"/>
    <n v="1"/>
    <n v="0.56257801150078135"/>
    <s v="treatment"/>
    <x v="0"/>
    <x v="0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x v="1"/>
    <s v="WD"/>
    <s v="Normal"/>
    <n v="100000"/>
    <n v="0"/>
    <n v="0.45689556975661616"/>
    <s v="A2"/>
    <x v="1"/>
    <x v="1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x v="1"/>
    <s v="WD"/>
    <s v="Normal"/>
    <n v="177000"/>
    <n v="1"/>
    <n v="0.22038915534013914"/>
    <s v="treatment"/>
    <x v="0"/>
    <x v="0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x v="2"/>
    <s v="WD"/>
    <s v="Normal"/>
    <n v="200100"/>
    <n v="1"/>
    <n v="0.20754698826971785"/>
    <s v="treatment"/>
    <x v="0"/>
    <x v="1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x v="1"/>
    <s v="WD"/>
    <s v="Normal"/>
    <n v="120000"/>
    <n v="1"/>
    <n v="0.45435188627243683"/>
    <s v="treatment"/>
    <x v="1"/>
    <x v="1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x v="0"/>
    <s v="WD"/>
    <s v="Normal"/>
    <n v="200000"/>
    <n v="0"/>
    <n v="0.29033512940097339"/>
    <s v="A2"/>
    <x v="0"/>
    <x v="0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x v="2"/>
    <s v="WD"/>
    <s v="Normal"/>
    <n v="127000"/>
    <n v="0"/>
    <n v="0.70423794496554082"/>
    <s v="A1"/>
    <x v="1"/>
    <x v="1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x v="2"/>
    <s v="WD"/>
    <s v="Normal"/>
    <n v="475000"/>
    <n v="1"/>
    <n v="0.17844615797373797"/>
    <s v="treatment"/>
    <x v="0"/>
    <x v="0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x v="3"/>
    <s v="WD"/>
    <s v="Normal"/>
    <n v="173000"/>
    <n v="0"/>
    <n v="3.8632553449695628E-3"/>
    <s v="A2"/>
    <x v="0"/>
    <x v="0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x v="3"/>
    <s v="WD"/>
    <s v="Normal"/>
    <n v="135000"/>
    <n v="0"/>
    <n v="0.36526007563450358"/>
    <s v="A2"/>
    <x v="1"/>
    <x v="0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x v="3"/>
    <s v="WD"/>
    <s v="Alloca"/>
    <n v="153337"/>
    <n v="1"/>
    <n v="0.13769002279642462"/>
    <s v="treatment"/>
    <x v="1"/>
    <x v="1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x v="0"/>
    <s v="WD"/>
    <s v="Normal"/>
    <n v="286000"/>
    <n v="1"/>
    <n v="0.59202365555533465"/>
    <s v="treatment"/>
    <x v="0"/>
    <x v="1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x v="1"/>
    <s v="WD"/>
    <s v="Normal"/>
    <n v="315000"/>
    <n v="1"/>
    <n v="0.21790821799808868"/>
    <s v="treatment"/>
    <x v="0"/>
    <x v="0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x v="1"/>
    <s v="WD"/>
    <s v="Normal"/>
    <n v="184000"/>
    <n v="0"/>
    <n v="0.29269672355552279"/>
    <s v="A2"/>
    <x v="0"/>
    <x v="1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x v="3"/>
    <s v="WD"/>
    <s v="Normal"/>
    <n v="192000"/>
    <n v="0"/>
    <n v="0.11659021272516101"/>
    <s v="A2"/>
    <x v="0"/>
    <x v="0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x v="2"/>
    <s v="WD"/>
    <s v="Normal"/>
    <n v="130000"/>
    <n v="0"/>
    <n v="0.71914306412214435"/>
    <s v="A1"/>
    <x v="1"/>
    <x v="0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x v="0"/>
    <s v="WD"/>
    <s v="Normal"/>
    <n v="127000"/>
    <n v="0"/>
    <n v="0.97637880093906737"/>
    <s v="A1"/>
    <x v="1"/>
    <x v="1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x v="3"/>
    <s v="WD"/>
    <s v="Normal"/>
    <n v="148500"/>
    <n v="1"/>
    <n v="0.81842449641593307"/>
    <s v="treatment"/>
    <x v="1"/>
    <x v="0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x v="1"/>
    <s v="New"/>
    <s v="Partial"/>
    <n v="311872"/>
    <n v="1"/>
    <n v="0.31315456724586566"/>
    <s v="treatment"/>
    <x v="0"/>
    <x v="0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x v="2"/>
    <s v="WD"/>
    <s v="Abnorml"/>
    <n v="235000"/>
    <n v="1"/>
    <n v="0.59171002530220285"/>
    <s v="treatment"/>
    <x v="0"/>
    <x v="0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x v="3"/>
    <s v="WD"/>
    <s v="Abnorml"/>
    <n v="104000"/>
    <n v="0"/>
    <n v="0.76645100471938687"/>
    <s v="A1"/>
    <x v="1"/>
    <x v="1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x v="3"/>
    <s v="WD"/>
    <s v="Normal"/>
    <n v="274900"/>
    <n v="1"/>
    <n v="0.95999156771680016"/>
    <s v="treatment"/>
    <x v="0"/>
    <x v="0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x v="4"/>
    <s v="WD"/>
    <s v="Normal"/>
    <n v="140000"/>
    <n v="0"/>
    <n v="0.88395747374165623"/>
    <s v="A1"/>
    <x v="1"/>
    <x v="0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x v="0"/>
    <s v="WD"/>
    <s v="Normal"/>
    <n v="171500"/>
    <n v="1"/>
    <n v="7.9919770410980084E-2"/>
    <s v="treatment"/>
    <x v="0"/>
    <x v="0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x v="2"/>
    <s v="COD"/>
    <s v="Normal"/>
    <n v="112000"/>
    <n v="0"/>
    <n v="0.5606474244619053"/>
    <s v="A1"/>
    <x v="1"/>
    <x v="0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x v="0"/>
    <s v="WD"/>
    <s v="Normal"/>
    <n v="149000"/>
    <n v="1"/>
    <n v="0.59938266147058394"/>
    <s v="treatment"/>
    <x v="1"/>
    <x v="1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x v="3"/>
    <s v="WD"/>
    <s v="Normal"/>
    <n v="110000"/>
    <n v="0"/>
    <n v="0.56128404315809433"/>
    <s v="A1"/>
    <x v="1"/>
    <x v="1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x v="3"/>
    <s v="WD"/>
    <s v="Normal"/>
    <n v="180500"/>
    <n v="0"/>
    <n v="0.82134674093690441"/>
    <s v="A1"/>
    <x v="0"/>
    <x v="0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x v="1"/>
    <s v="WD"/>
    <s v="Normal"/>
    <n v="143900"/>
    <n v="1"/>
    <n v="0.2416739080492375"/>
    <s v="treatment"/>
    <x v="1"/>
    <x v="1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x v="0"/>
    <s v="WD"/>
    <s v="Normal"/>
    <n v="141000"/>
    <n v="1"/>
    <n v="6.5219234611538446E-2"/>
    <s v="treatment"/>
    <x v="1"/>
    <x v="1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x v="1"/>
    <s v="WD"/>
    <s v="Normal"/>
    <n v="277000"/>
    <n v="1"/>
    <n v="0.62618679437003966"/>
    <s v="treatment"/>
    <x v="0"/>
    <x v="0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x v="0"/>
    <s v="WD"/>
    <s v="Normal"/>
    <n v="145000"/>
    <n v="0"/>
    <n v="0.27195835992948036"/>
    <s v="A2"/>
    <x v="1"/>
    <x v="1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x v="0"/>
    <s v="WD"/>
    <s v="Normal"/>
    <n v="98000"/>
    <n v="0"/>
    <n v="0.55396068584844071"/>
    <s v="A1"/>
    <x v="1"/>
    <x v="1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x v="4"/>
    <s v="WD"/>
    <s v="Normal"/>
    <n v="186000"/>
    <n v="0"/>
    <n v="0.92721362460398582"/>
    <s v="A1"/>
    <x v="0"/>
    <x v="0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x v="3"/>
    <s v="New"/>
    <s v="Partial"/>
    <n v="252678"/>
    <n v="1"/>
    <n v="0.67077937299624246"/>
    <s v="treatment"/>
    <x v="0"/>
    <x v="0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x v="2"/>
    <s v="WD"/>
    <s v="Normal"/>
    <n v="156000"/>
    <n v="0"/>
    <n v="0.45758009290667601"/>
    <s v="A2"/>
    <x v="1"/>
    <x v="1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x v="4"/>
    <s v="WD"/>
    <s v="Normal"/>
    <n v="161750"/>
    <n v="0"/>
    <n v="0.61134627822202781"/>
    <s v="A1"/>
    <x v="1"/>
    <x v="1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x v="2"/>
    <s v="WD"/>
    <s v="Normal"/>
    <n v="134450"/>
    <n v="1"/>
    <n v="0.29978013337934017"/>
    <s v="treatment"/>
    <x v="1"/>
    <x v="1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x v="0"/>
    <s v="WD"/>
    <s v="Normal"/>
    <n v="210000"/>
    <n v="0"/>
    <n v="0.80727954358735399"/>
    <s v="A1"/>
    <x v="0"/>
    <x v="0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x v="2"/>
    <s v="WD"/>
    <s v="Family"/>
    <n v="107000"/>
    <n v="0"/>
    <n v="1.9616360554404522E-2"/>
    <s v="A2"/>
    <x v="1"/>
    <x v="1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x v="0"/>
    <s v="WD"/>
    <s v="Normal"/>
    <n v="311500"/>
    <n v="1"/>
    <n v="0.96823168252811653"/>
    <s v="treatment"/>
    <x v="0"/>
    <x v="1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x v="2"/>
    <s v="New"/>
    <s v="Partial"/>
    <n v="167240"/>
    <n v="0"/>
    <n v="0.80692079284098461"/>
    <s v="A1"/>
    <x v="0"/>
    <x v="0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x v="2"/>
    <s v="New"/>
    <s v="Partial"/>
    <n v="204900"/>
    <n v="0"/>
    <n v="0.27884857524677464"/>
    <s v="A2"/>
    <x v="0"/>
    <x v="0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x v="3"/>
    <s v="ConLI"/>
    <s v="Normal"/>
    <n v="200000"/>
    <n v="1"/>
    <n v="0.79191530116704723"/>
    <s v="treatment"/>
    <x v="0"/>
    <x v="0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x v="2"/>
    <s v="WD"/>
    <s v="Normal"/>
    <n v="179900"/>
    <n v="1"/>
    <n v="0.97234248777469245"/>
    <s v="treatment"/>
    <x v="0"/>
    <x v="0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x v="3"/>
    <s v="WD"/>
    <s v="Abnorml"/>
    <n v="97000"/>
    <n v="0"/>
    <n v="2.9001417483197733E-2"/>
    <s v="A2"/>
    <x v="1"/>
    <x v="1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x v="3"/>
    <s v="WD"/>
    <s v="Normal"/>
    <n v="386250"/>
    <n v="1"/>
    <n v="0.23230683505188432"/>
    <s v="treatment"/>
    <x v="0"/>
    <x v="0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x v="3"/>
    <s v="COD"/>
    <s v="Abnorml"/>
    <n v="112000"/>
    <n v="0"/>
    <n v="0.52989698553678044"/>
    <s v="A1"/>
    <x v="1"/>
    <x v="0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x v="1"/>
    <s v="WD"/>
    <s v="Abnorml"/>
    <n v="290000"/>
    <n v="1"/>
    <n v="0.8090819739749594"/>
    <s v="treatment"/>
    <x v="0"/>
    <x v="0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x v="0"/>
    <s v="WD"/>
    <s v="Normal"/>
    <n v="106000"/>
    <n v="0"/>
    <n v="0.29294480253331745"/>
    <s v="A2"/>
    <x v="1"/>
    <x v="1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x v="4"/>
    <s v="WD"/>
    <s v="Normal"/>
    <n v="125000"/>
    <n v="1"/>
    <n v="0.92903493220996958"/>
    <s v="treatment"/>
    <x v="1"/>
    <x v="1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x v="3"/>
    <s v="WD"/>
    <s v="Normal"/>
    <n v="192500"/>
    <n v="1"/>
    <n v="0.60080731297695589"/>
    <s v="treatment"/>
    <x v="0"/>
    <x v="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x v="4"/>
    <s v="WD"/>
    <s v="Normal"/>
    <n v="148000"/>
    <n v="0"/>
    <n v="9.3057326133059282E-2"/>
    <s v="A2"/>
    <x v="1"/>
    <x v="1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x v="3"/>
    <s v="WD"/>
    <s v="Normal"/>
    <n v="403000"/>
    <n v="1"/>
    <n v="0.12247713903220148"/>
    <s v="treatment"/>
    <x v="0"/>
    <x v="0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x v="2"/>
    <s v="WD"/>
    <s v="Normal"/>
    <n v="94500"/>
    <n v="1"/>
    <n v="0.14423817076929391"/>
    <s v="treatment"/>
    <x v="1"/>
    <x v="1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x v="4"/>
    <s v="WD"/>
    <s v="Normal"/>
    <n v="128200"/>
    <n v="0"/>
    <n v="0.72924747343600971"/>
    <s v="A1"/>
    <x v="1"/>
    <x v="1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x v="4"/>
    <s v="WD"/>
    <s v="Normal"/>
    <n v="216500"/>
    <n v="1"/>
    <n v="1.4742170236989982E-2"/>
    <s v="treatment"/>
    <x v="0"/>
    <x v="0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x v="0"/>
    <s v="WD"/>
    <s v="Normal"/>
    <n v="89500"/>
    <n v="0"/>
    <n v="0.25864925960775587"/>
    <s v="A2"/>
    <x v="1"/>
    <x v="1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x v="4"/>
    <s v="WD"/>
    <s v="Normal"/>
    <n v="185500"/>
    <n v="0"/>
    <n v="0.26848049645688887"/>
    <s v="A2"/>
    <x v="0"/>
    <x v="0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x v="4"/>
    <s v="WD"/>
    <s v="Normal"/>
    <n v="194500"/>
    <n v="0"/>
    <n v="0.58718830792621102"/>
    <s v="A1"/>
    <x v="0"/>
    <x v="0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x v="1"/>
    <s v="New"/>
    <s v="Partial"/>
    <n v="318000"/>
    <n v="0"/>
    <n v="0.61702502058192266"/>
    <s v="A1"/>
    <x v="0"/>
    <x v="0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x v="4"/>
    <s v="WD"/>
    <s v="Normal"/>
    <n v="113000"/>
    <n v="1"/>
    <n v="0.15443557926427876"/>
    <s v="treatment"/>
    <x v="1"/>
    <x v="1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x v="4"/>
    <s v="WD"/>
    <s v="Normal"/>
    <n v="262500"/>
    <n v="0"/>
    <n v="0.21058165414128305"/>
    <s v="A2"/>
    <x v="0"/>
    <x v="0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x v="1"/>
    <s v="WD"/>
    <s v="Normal"/>
    <n v="110500"/>
    <n v="0"/>
    <n v="0.70671646634394569"/>
    <s v="A1"/>
    <x v="1"/>
    <x v="1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x v="2"/>
    <s v="WD"/>
    <s v="Normal"/>
    <n v="79000"/>
    <n v="0"/>
    <n v="0.21233697793673079"/>
    <s v="A2"/>
    <x v="1"/>
    <x v="1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x v="3"/>
    <s v="WD"/>
    <s v="Normal"/>
    <n v="120000"/>
    <n v="1"/>
    <n v="0.73060500839079501"/>
    <s v="treatment"/>
    <x v="1"/>
    <x v="1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x v="4"/>
    <s v="WD"/>
    <s v="Normal"/>
    <n v="205000"/>
    <n v="1"/>
    <n v="0.6944207623362586"/>
    <s v="treatment"/>
    <x v="0"/>
    <x v="0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x v="2"/>
    <s v="WD"/>
    <s v="Normal"/>
    <n v="241500"/>
    <n v="1"/>
    <n v="0.26712013952932723"/>
    <s v="treatment"/>
    <x v="0"/>
    <x v="0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x v="2"/>
    <s v="WD"/>
    <s v="Normal"/>
    <n v="137000"/>
    <n v="0"/>
    <n v="0.20138134715885414"/>
    <s v="A2"/>
    <x v="1"/>
    <x v="0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x v="2"/>
    <s v="WD"/>
    <s v="Normal"/>
    <n v="140000"/>
    <n v="1"/>
    <n v="5.5180997187689318E-3"/>
    <s v="treatment"/>
    <x v="1"/>
    <x v="1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x v="1"/>
    <s v="WD"/>
    <s v="Normal"/>
    <n v="180000"/>
    <n v="0"/>
    <n v="2.1140080816227202E-2"/>
    <s v="A2"/>
    <x v="0"/>
    <x v="0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x v="1"/>
    <s v="WD"/>
    <s v="Normal"/>
    <n v="277000"/>
    <n v="1"/>
    <n v="8.2224569335433317E-2"/>
    <s v="treatment"/>
    <x v="0"/>
    <x v="0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x v="4"/>
    <s v="WD"/>
    <s v="Normal"/>
    <n v="76500"/>
    <n v="0"/>
    <n v="0.6152633826042736"/>
    <s v="A1"/>
    <x v="1"/>
    <x v="1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x v="1"/>
    <s v="WD"/>
    <s v="Family"/>
    <n v="235000"/>
    <n v="1"/>
    <n v="0.92895527803778599"/>
    <s v="treatment"/>
    <x v="0"/>
    <x v="0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x v="0"/>
    <s v="WD"/>
    <s v="Normal"/>
    <n v="173000"/>
    <n v="0"/>
    <n v="0.11661314429026604"/>
    <s v="A2"/>
    <x v="0"/>
    <x v="0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x v="1"/>
    <s v="CWD"/>
    <s v="Normal"/>
    <n v="158000"/>
    <n v="0"/>
    <n v="7.0291610067041876E-2"/>
    <s v="A2"/>
    <x v="1"/>
    <x v="0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x v="4"/>
    <s v="WD"/>
    <s v="Normal"/>
    <n v="145000"/>
    <n v="0"/>
    <n v="0.51591531177340577"/>
    <s v="A1"/>
    <x v="1"/>
    <x v="1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x v="2"/>
    <s v="WD"/>
    <s v="Normal"/>
    <n v="230000"/>
    <n v="1"/>
    <n v="0.28914318203272582"/>
    <s v="treatment"/>
    <x v="0"/>
    <x v="0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x v="0"/>
    <s v="WD"/>
    <s v="Normal"/>
    <n v="207500"/>
    <n v="0"/>
    <n v="0.18489620688472852"/>
    <s v="A2"/>
    <x v="0"/>
    <x v="0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x v="3"/>
    <s v="WD"/>
    <s v="Abnorml"/>
    <n v="220000"/>
    <n v="1"/>
    <n v="0.5265790101978256"/>
    <s v="treatment"/>
    <x v="0"/>
    <x v="0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x v="0"/>
    <s v="WD"/>
    <s v="Normal"/>
    <n v="231500"/>
    <n v="1"/>
    <n v="0.38952010476611465"/>
    <s v="treatment"/>
    <x v="0"/>
    <x v="0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x v="0"/>
    <s v="WD"/>
    <s v="Normal"/>
    <n v="97000"/>
    <n v="0"/>
    <n v="0.19208360672308322"/>
    <s v="A2"/>
    <x v="1"/>
    <x v="1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x v="3"/>
    <s v="WD"/>
    <s v="Normal"/>
    <n v="176000"/>
    <n v="1"/>
    <n v="0.76623137048243273"/>
    <s v="treatment"/>
    <x v="0"/>
    <x v="1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x v="1"/>
    <s v="New"/>
    <s v="Partial"/>
    <n v="276000"/>
    <n v="1"/>
    <n v="0.27003609407290075"/>
    <s v="treatment"/>
    <x v="0"/>
    <x v="0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x v="2"/>
    <s v="WD"/>
    <s v="Normal"/>
    <n v="151000"/>
    <n v="1"/>
    <n v="0.41677192725668422"/>
    <s v="treatment"/>
    <x v="1"/>
    <x v="1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x v="4"/>
    <s v="WD"/>
    <s v="Normal"/>
    <n v="130000"/>
    <n v="0"/>
    <n v="0.36734305236412268"/>
    <s v="A2"/>
    <x v="1"/>
    <x v="1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x v="0"/>
    <s v="WD"/>
    <s v="Normal"/>
    <n v="73000"/>
    <n v="0"/>
    <n v="0.17017206519888373"/>
    <s v="A2"/>
    <x v="1"/>
    <x v="1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x v="0"/>
    <s v="WD"/>
    <s v="Normal"/>
    <n v="175500"/>
    <n v="1"/>
    <n v="0.95905075331540623"/>
    <s v="treatment"/>
    <x v="0"/>
    <x v="0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x v="2"/>
    <s v="WD"/>
    <s v="Normal"/>
    <n v="185000"/>
    <n v="1"/>
    <n v="0.75961413233877273"/>
    <s v="treatment"/>
    <x v="0"/>
    <x v="0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x v="0"/>
    <s v="WD"/>
    <s v="Normal"/>
    <n v="179500"/>
    <n v="1"/>
    <n v="0.10186055328237664"/>
    <s v="treatment"/>
    <x v="0"/>
    <x v="0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x v="0"/>
    <s v="WD"/>
    <s v="Normal"/>
    <n v="120500"/>
    <n v="1"/>
    <n v="0.59407640919974736"/>
    <s v="treatment"/>
    <x v="1"/>
    <x v="1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x v="1"/>
    <s v="WD"/>
    <s v="Normal"/>
    <n v="148000"/>
    <n v="1"/>
    <n v="0.24367234224915602"/>
    <s v="treatment"/>
    <x v="1"/>
    <x v="1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x v="2"/>
    <s v="New"/>
    <s v="Partial"/>
    <n v="266000"/>
    <n v="1"/>
    <n v="0.9033865529109425"/>
    <s v="treatment"/>
    <x v="0"/>
    <x v="0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x v="0"/>
    <s v="WD"/>
    <s v="Normal"/>
    <n v="241500"/>
    <n v="1"/>
    <n v="0.92720533134505934"/>
    <s v="treatment"/>
    <x v="0"/>
    <x v="1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x v="4"/>
    <s v="WD"/>
    <s v="Normal"/>
    <n v="290000"/>
    <n v="1"/>
    <n v="0.60218629862694462"/>
    <s v="treatment"/>
    <x v="0"/>
    <x v="0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x v="3"/>
    <s v="WD"/>
    <s v="Normal"/>
    <n v="139000"/>
    <n v="1"/>
    <n v="0.72279073543085948"/>
    <s v="treatment"/>
    <x v="1"/>
    <x v="0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x v="1"/>
    <s v="WD"/>
    <s v="Normal"/>
    <n v="124500"/>
    <n v="0"/>
    <n v="0.66910460264158145"/>
    <s v="A1"/>
    <x v="1"/>
    <x v="1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x v="3"/>
    <s v="WD"/>
    <s v="Normal"/>
    <n v="205000"/>
    <n v="0"/>
    <n v="0.23708049900167827"/>
    <s v="A2"/>
    <x v="0"/>
    <x v="0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x v="4"/>
    <s v="WD"/>
    <s v="Normal"/>
    <n v="201000"/>
    <n v="0"/>
    <n v="0.176973898087051"/>
    <s v="A2"/>
    <x v="0"/>
    <x v="0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x v="4"/>
    <s v="WD"/>
    <s v="Normal"/>
    <n v="141000"/>
    <n v="0"/>
    <n v="0.27885939036723839"/>
    <s v="A2"/>
    <x v="1"/>
    <x v="1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x v="1"/>
    <s v="New"/>
    <s v="Partial"/>
    <n v="415298"/>
    <n v="1"/>
    <n v="0.37627990781971654"/>
    <s v="treatment"/>
    <x v="0"/>
    <x v="0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x v="0"/>
    <s v="WD"/>
    <s v="Normal"/>
    <n v="192000"/>
    <n v="1"/>
    <n v="0.59522865817508219"/>
    <s v="treatment"/>
    <x v="0"/>
    <x v="0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x v="1"/>
    <s v="WD"/>
    <s v="Normal"/>
    <n v="228500"/>
    <n v="1"/>
    <n v="0.28665338770768867"/>
    <s v="treatment"/>
    <x v="0"/>
    <x v="0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x v="2"/>
    <s v="New"/>
    <s v="Partial"/>
    <n v="185000"/>
    <n v="0"/>
    <n v="0.33640014849339051"/>
    <s v="A2"/>
    <x v="0"/>
    <x v="0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x v="3"/>
    <s v="ConLw"/>
    <s v="Normal"/>
    <n v="207500"/>
    <n v="1"/>
    <n v="0.63306143085102584"/>
    <s v="treatment"/>
    <x v="0"/>
    <x v="0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x v="3"/>
    <s v="New"/>
    <s v="Partial"/>
    <n v="244600"/>
    <n v="1"/>
    <n v="2.2783722936545736E-2"/>
    <s v="treatment"/>
    <x v="0"/>
    <x v="0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x v="1"/>
    <s v="WD"/>
    <s v="Normal"/>
    <n v="179200"/>
    <n v="0"/>
    <n v="0.66860498776576283"/>
    <s v="A1"/>
    <x v="0"/>
    <x v="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x v="1"/>
    <s v="New"/>
    <s v="Partial"/>
    <n v="164700"/>
    <n v="0"/>
    <n v="0.50419953378362237"/>
    <s v="A1"/>
    <x v="0"/>
    <x v="0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x v="2"/>
    <s v="WD"/>
    <s v="Normal"/>
    <n v="159000"/>
    <n v="1"/>
    <n v="1.8572706135960959E-2"/>
    <s v="treatment"/>
    <x v="1"/>
    <x v="1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x v="2"/>
    <s v="WD"/>
    <s v="Normal"/>
    <n v="88000"/>
    <n v="0"/>
    <n v="0.22128122473317102"/>
    <s v="A2"/>
    <x v="1"/>
    <x v="1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x v="4"/>
    <s v="WD"/>
    <s v="Normal"/>
    <n v="122000"/>
    <n v="0"/>
    <n v="0.50513940981271943"/>
    <s v="A1"/>
    <x v="1"/>
    <x v="1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x v="1"/>
    <s v="WD"/>
    <s v="Normal"/>
    <n v="153575"/>
    <n v="0"/>
    <n v="0.37427001140761551"/>
    <s v="A2"/>
    <x v="1"/>
    <x v="1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x v="2"/>
    <s v="New"/>
    <s v="Partial"/>
    <n v="233230"/>
    <n v="1"/>
    <n v="0.61802987181270719"/>
    <s v="treatment"/>
    <x v="0"/>
    <x v="0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x v="0"/>
    <s v="WD"/>
    <s v="Normal"/>
    <n v="135900"/>
    <n v="0"/>
    <n v="0.1035230623745711"/>
    <s v="A2"/>
    <x v="1"/>
    <x v="0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x v="3"/>
    <s v="WD"/>
    <s v="Normal"/>
    <n v="131000"/>
    <n v="1"/>
    <n v="0.35600094990866515"/>
    <s v="treatment"/>
    <x v="1"/>
    <x v="1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x v="2"/>
    <s v="WD"/>
    <s v="Normal"/>
    <n v="235000"/>
    <n v="1"/>
    <n v="0.17440635430900508"/>
    <s v="treatment"/>
    <x v="0"/>
    <x v="0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x v="3"/>
    <s v="WD"/>
    <s v="Normal"/>
    <n v="167000"/>
    <n v="1"/>
    <n v="0.45400717787241607"/>
    <s v="treatment"/>
    <x v="0"/>
    <x v="1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x v="2"/>
    <s v="WD"/>
    <s v="Normal"/>
    <n v="142500"/>
    <n v="0"/>
    <n v="0.65787651408193792"/>
    <s v="A1"/>
    <x v="1"/>
    <x v="1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x v="1"/>
    <s v="WD"/>
    <s v="Normal"/>
    <n v="152000"/>
    <n v="0"/>
    <n v="0.29244791713226415"/>
    <s v="A2"/>
    <x v="1"/>
    <x v="1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x v="1"/>
    <s v="WD"/>
    <s v="Normal"/>
    <n v="239000"/>
    <n v="1"/>
    <n v="0.27583413634240617"/>
    <s v="treatment"/>
    <x v="0"/>
    <x v="0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x v="1"/>
    <s v="WD"/>
    <s v="Normal"/>
    <n v="175000"/>
    <n v="1"/>
    <n v="0.75640076384441313"/>
    <s v="treatment"/>
    <x v="0"/>
    <x v="1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x v="3"/>
    <s v="WD"/>
    <s v="Family"/>
    <n v="158500"/>
    <n v="1"/>
    <n v="0.12928222170863513"/>
    <s v="treatment"/>
    <x v="1"/>
    <x v="1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x v="2"/>
    <s v="WD"/>
    <s v="Normal"/>
    <n v="157000"/>
    <n v="1"/>
    <n v="0.19999022371755781"/>
    <s v="treatment"/>
    <x v="1"/>
    <x v="1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x v="1"/>
    <s v="WD"/>
    <s v="Normal"/>
    <n v="267000"/>
    <n v="1"/>
    <n v="0.67050980023993989"/>
    <s v="treatment"/>
    <x v="0"/>
    <x v="0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x v="2"/>
    <s v="WD"/>
    <s v="Normal"/>
    <n v="205000"/>
    <n v="1"/>
    <n v="0.35936772434567743"/>
    <s v="treatment"/>
    <x v="0"/>
    <x v="0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x v="2"/>
    <s v="WD"/>
    <s v="Abnorml"/>
    <n v="149900"/>
    <n v="0"/>
    <n v="0.27350327894718984"/>
    <s v="A2"/>
    <x v="1"/>
    <x v="1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x v="0"/>
    <s v="WD"/>
    <s v="Normal"/>
    <n v="295000"/>
    <n v="1"/>
    <n v="0.91439845149833243"/>
    <s v="treatment"/>
    <x v="0"/>
    <x v="1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x v="1"/>
    <s v="WD"/>
    <s v="Normal"/>
    <n v="305900"/>
    <n v="0"/>
    <n v="0.47588474532221237"/>
    <s v="A2"/>
    <x v="0"/>
    <x v="0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x v="1"/>
    <s v="WD"/>
    <s v="Normal"/>
    <n v="225000"/>
    <n v="1"/>
    <n v="0.59133515397421621"/>
    <s v="treatment"/>
    <x v="0"/>
    <x v="0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x v="0"/>
    <s v="WD"/>
    <s v="Normal"/>
    <n v="89500"/>
    <n v="0"/>
    <n v="0.83593745536751507"/>
    <s v="A1"/>
    <x v="1"/>
    <x v="1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x v="3"/>
    <s v="WD"/>
    <s v="Normal"/>
    <n v="82500"/>
    <n v="0"/>
    <n v="0.43692728440722117"/>
    <s v="A2"/>
    <x v="1"/>
    <x v="1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x v="2"/>
    <s v="WD"/>
    <s v="Normal"/>
    <n v="360000"/>
    <n v="1"/>
    <n v="0.14835475259860098"/>
    <s v="treatment"/>
    <x v="0"/>
    <x v="0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x v="2"/>
    <s v="WD"/>
    <s v="Normal"/>
    <n v="165600"/>
    <n v="1"/>
    <n v="0.64362841467405152"/>
    <s v="treatment"/>
    <x v="0"/>
    <x v="0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x v="3"/>
    <s v="WD"/>
    <s v="Normal"/>
    <n v="132000"/>
    <n v="1"/>
    <n v="8.5910228454871729E-2"/>
    <s v="treatment"/>
    <x v="1"/>
    <x v="1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x v="2"/>
    <s v="WD"/>
    <s v="Normal"/>
    <n v="119900"/>
    <n v="1"/>
    <n v="0.46641123798504225"/>
    <s v="treatment"/>
    <x v="1"/>
    <x v="1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x v="3"/>
    <s v="WD"/>
    <s v="Normal"/>
    <n v="375000"/>
    <n v="1"/>
    <n v="0.93495598144469561"/>
    <s v="treatment"/>
    <x v="0"/>
    <x v="0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x v="2"/>
    <s v="WD"/>
    <s v="Normal"/>
    <n v="178000"/>
    <n v="1"/>
    <n v="0.66207043124162834"/>
    <s v="treatment"/>
    <x v="0"/>
    <x v="1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x v="3"/>
    <s v="WD"/>
    <s v="Normal"/>
    <n v="188500"/>
    <n v="1"/>
    <n v="0.81035401819091502"/>
    <s v="treatment"/>
    <x v="0"/>
    <x v="0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x v="3"/>
    <s v="WD"/>
    <s v="Normal"/>
    <n v="260000"/>
    <n v="1"/>
    <n v="0.25700813909620512"/>
    <s v="treatment"/>
    <x v="0"/>
    <x v="0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x v="1"/>
    <s v="WD"/>
    <s v="Normal"/>
    <n v="270000"/>
    <n v="1"/>
    <n v="0.89710067205330002"/>
    <s v="treatment"/>
    <x v="0"/>
    <x v="0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x v="3"/>
    <s v="WD"/>
    <s v="Normal"/>
    <n v="260000"/>
    <n v="1"/>
    <n v="0.37319019888218963"/>
    <s v="treatment"/>
    <x v="0"/>
    <x v="0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x v="3"/>
    <s v="WD"/>
    <s v="Normal"/>
    <n v="187500"/>
    <n v="1"/>
    <n v="0.35937780762461002"/>
    <s v="treatment"/>
    <x v="0"/>
    <x v="0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x v="2"/>
    <s v="New"/>
    <s v="Partial"/>
    <n v="342643"/>
    <n v="0"/>
    <n v="0.21463211050298481"/>
    <s v="A2"/>
    <x v="0"/>
    <x v="1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x v="1"/>
    <s v="WD"/>
    <s v="Normal"/>
    <n v="354000"/>
    <n v="1"/>
    <n v="0.58935294165653984"/>
    <s v="treatment"/>
    <x v="0"/>
    <x v="0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x v="1"/>
    <s v="WD"/>
    <s v="Normal"/>
    <n v="301000"/>
    <n v="1"/>
    <n v="0.54162891777096644"/>
    <s v="treatment"/>
    <x v="0"/>
    <x v="0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x v="2"/>
    <s v="WD"/>
    <s v="Normal"/>
    <n v="126175"/>
    <n v="0"/>
    <n v="8.6800276531112663E-3"/>
    <s v="A2"/>
    <x v="1"/>
    <x v="1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x v="4"/>
    <s v="WD"/>
    <s v="Normal"/>
    <n v="242000"/>
    <n v="1"/>
    <n v="0.45913064075009258"/>
    <s v="treatment"/>
    <x v="0"/>
    <x v="0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x v="1"/>
    <s v="WD"/>
    <s v="Normal"/>
    <n v="87000"/>
    <n v="0"/>
    <n v="0.33616548496756304"/>
    <s v="A2"/>
    <x v="1"/>
    <x v="1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x v="0"/>
    <s v="Con"/>
    <s v="Normal"/>
    <n v="324000"/>
    <n v="1"/>
    <n v="1.0533734215109614E-2"/>
    <s v="treatment"/>
    <x v="0"/>
    <x v="1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x v="2"/>
    <s v="WD"/>
    <s v="Normal"/>
    <n v="145250"/>
    <n v="0"/>
    <n v="0.57444023174270553"/>
    <s v="A1"/>
    <x v="1"/>
    <x v="1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x v="3"/>
    <s v="WD"/>
    <s v="Normal"/>
    <n v="214500"/>
    <n v="0"/>
    <n v="0.40868407420762209"/>
    <s v="A2"/>
    <x v="0"/>
    <x v="0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x v="3"/>
    <s v="WD"/>
    <s v="Normal"/>
    <n v="78000"/>
    <n v="0"/>
    <n v="0.79624101193007224"/>
    <s v="A1"/>
    <x v="1"/>
    <x v="1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x v="1"/>
    <s v="WD"/>
    <s v="Normal"/>
    <n v="119000"/>
    <n v="0"/>
    <n v="0.96528114292396072"/>
    <s v="A1"/>
    <x v="1"/>
    <x v="0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x v="1"/>
    <s v="WD"/>
    <s v="Normal"/>
    <n v="139000"/>
    <n v="0"/>
    <n v="2.5940906640553596E-3"/>
    <s v="A2"/>
    <x v="1"/>
    <x v="1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x v="3"/>
    <s v="WD"/>
    <s v="Normal"/>
    <n v="284000"/>
    <n v="1"/>
    <n v="0.60181716201279878"/>
    <s v="treatment"/>
    <x v="0"/>
    <x v="0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x v="0"/>
    <s v="WD"/>
    <s v="Normal"/>
    <n v="207000"/>
    <n v="1"/>
    <n v="4.1609148687664743E-2"/>
    <s v="treatment"/>
    <x v="0"/>
    <x v="0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x v="0"/>
    <s v="WD"/>
    <s v="Normal"/>
    <n v="192000"/>
    <n v="1"/>
    <n v="0.63616164556325738"/>
    <s v="treatment"/>
    <x v="0"/>
    <x v="0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x v="0"/>
    <s v="WD"/>
    <s v="Normal"/>
    <n v="228950"/>
    <n v="1"/>
    <n v="9.3503758574934981E-2"/>
    <s v="treatment"/>
    <x v="0"/>
    <x v="0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x v="1"/>
    <s v="WD"/>
    <s v="Normal"/>
    <n v="377426"/>
    <n v="1"/>
    <n v="0.40982465911038557"/>
    <s v="treatment"/>
    <x v="0"/>
    <x v="0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x v="0"/>
    <s v="WD"/>
    <s v="Normal"/>
    <n v="214000"/>
    <n v="0"/>
    <n v="0.82514957181227655"/>
    <s v="A1"/>
    <x v="0"/>
    <x v="0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x v="2"/>
    <s v="WD"/>
    <s v="Normal"/>
    <n v="202500"/>
    <n v="0"/>
    <n v="0.78073984879094283"/>
    <s v="A1"/>
    <x v="0"/>
    <x v="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x v="3"/>
    <s v="WD"/>
    <s v="Normal"/>
    <n v="155000"/>
    <n v="0"/>
    <n v="0.89145747607878179"/>
    <s v="A1"/>
    <x v="1"/>
    <x v="1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x v="4"/>
    <s v="WD"/>
    <s v="Normal"/>
    <n v="202900"/>
    <n v="0"/>
    <n v="1.1385889231420587E-2"/>
    <s v="A2"/>
    <x v="0"/>
    <x v="0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x v="3"/>
    <s v="WD"/>
    <s v="Normal"/>
    <n v="82000"/>
    <n v="0"/>
    <n v="0.27826559913415383"/>
    <s v="A2"/>
    <x v="1"/>
    <x v="1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x v="2"/>
    <s v="WD"/>
    <s v="Normal"/>
    <n v="87500"/>
    <n v="0"/>
    <n v="0.62357509887628304"/>
    <s v="A1"/>
    <x v="1"/>
    <x v="0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x v="0"/>
    <s v="WD"/>
    <s v="Normal"/>
    <n v="266000"/>
    <n v="1"/>
    <n v="0.46574829181052513"/>
    <s v="treatment"/>
    <x v="0"/>
    <x v="0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x v="4"/>
    <s v="WD"/>
    <s v="Normal"/>
    <n v="85000"/>
    <n v="0"/>
    <n v="0.90200567036555457"/>
    <s v="A1"/>
    <x v="1"/>
    <x v="1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x v="2"/>
    <s v="WD"/>
    <s v="Normal"/>
    <n v="140200"/>
    <n v="1"/>
    <n v="0.4238646887285854"/>
    <s v="treatment"/>
    <x v="1"/>
    <x v="1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x v="1"/>
    <s v="WD"/>
    <s v="Normal"/>
    <n v="151500"/>
    <n v="0"/>
    <n v="0.96648544874663134"/>
    <s v="A1"/>
    <x v="1"/>
    <x v="1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x v="3"/>
    <s v="WD"/>
    <s v="Normal"/>
    <n v="157500"/>
    <n v="1"/>
    <n v="7.8245822475699556E-2"/>
    <s v="treatment"/>
    <x v="1"/>
    <x v="0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x v="0"/>
    <s v="WD"/>
    <s v="Normal"/>
    <n v="154000"/>
    <n v="0"/>
    <n v="0.1888613041907965"/>
    <s v="A2"/>
    <x v="1"/>
    <x v="0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x v="2"/>
    <s v="New"/>
    <s v="Partial"/>
    <n v="437154"/>
    <n v="1"/>
    <n v="0.53762113315075644"/>
    <s v="treatment"/>
    <x v="0"/>
    <x v="0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x v="1"/>
    <s v="New"/>
    <s v="Partial"/>
    <n v="318061"/>
    <n v="1"/>
    <n v="0.6986353752450718"/>
    <s v="treatment"/>
    <x v="0"/>
    <x v="0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x v="2"/>
    <s v="WD"/>
    <s v="Abnorml"/>
    <n v="190000"/>
    <n v="1"/>
    <n v="0.71539041642977841"/>
    <s v="treatment"/>
    <x v="0"/>
    <x v="1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x v="0"/>
    <s v="ConLw"/>
    <s v="Normal"/>
    <n v="95000"/>
    <n v="0"/>
    <n v="0.72780217096205768"/>
    <s v="A1"/>
    <x v="1"/>
    <x v="1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x v="4"/>
    <s v="WD"/>
    <s v="Normal"/>
    <n v="105900"/>
    <n v="0"/>
    <n v="0.31622887373916531"/>
    <s v="A2"/>
    <x v="1"/>
    <x v="1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x v="2"/>
    <s v="WD"/>
    <s v="Normal"/>
    <n v="140000"/>
    <n v="1"/>
    <n v="0.31945941913667764"/>
    <s v="treatment"/>
    <x v="1"/>
    <x v="1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x v="1"/>
    <s v="WD"/>
    <s v="Normal"/>
    <n v="177500"/>
    <n v="0"/>
    <n v="0.21572968609502596"/>
    <s v="A2"/>
    <x v="0"/>
    <x v="0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x v="3"/>
    <s v="WD"/>
    <s v="Normal"/>
    <n v="173000"/>
    <n v="0"/>
    <n v="0.82596189615013438"/>
    <s v="A1"/>
    <x v="0"/>
    <x v="0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x v="1"/>
    <s v="WD"/>
    <s v="Normal"/>
    <n v="134000"/>
    <n v="1"/>
    <n v="0.58018469800469252"/>
    <s v="treatment"/>
    <x v="1"/>
    <x v="1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x v="2"/>
    <s v="WD"/>
    <s v="Abnorml"/>
    <n v="130000"/>
    <n v="0"/>
    <n v="0.2886791636054391"/>
    <s v="A2"/>
    <x v="1"/>
    <x v="1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x v="2"/>
    <s v="WD"/>
    <s v="Normal"/>
    <n v="280000"/>
    <n v="1"/>
    <n v="0.66903624081367041"/>
    <s v="treatment"/>
    <x v="0"/>
    <x v="0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x v="1"/>
    <s v="WD"/>
    <s v="Normal"/>
    <n v="156000"/>
    <n v="1"/>
    <n v="0.90681415952019861"/>
    <s v="treatment"/>
    <x v="1"/>
    <x v="1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x v="0"/>
    <s v="WD"/>
    <s v="Normal"/>
    <n v="145000"/>
    <n v="0"/>
    <n v="0.64597057621513587"/>
    <s v="A1"/>
    <x v="1"/>
    <x v="1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x v="3"/>
    <s v="ConLD"/>
    <s v="Normal"/>
    <n v="198500"/>
    <n v="1"/>
    <n v="0.85990627670310393"/>
    <s v="treatment"/>
    <x v="0"/>
    <x v="1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x v="3"/>
    <s v="WD"/>
    <s v="Normal"/>
    <n v="118000"/>
    <n v="0"/>
    <n v="0.64855778124183094"/>
    <s v="A1"/>
    <x v="1"/>
    <x v="1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x v="2"/>
    <s v="WD"/>
    <s v="Normal"/>
    <n v="190000"/>
    <n v="1"/>
    <n v="0.9807889711753891"/>
    <s v="treatment"/>
    <x v="0"/>
    <x v="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x v="3"/>
    <s v="WD"/>
    <s v="Normal"/>
    <n v="147000"/>
    <n v="0"/>
    <n v="0.65261068214713958"/>
    <s v="A1"/>
    <x v="1"/>
    <x v="1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x v="3"/>
    <s v="WD"/>
    <s v="Normal"/>
    <n v="159000"/>
    <n v="1"/>
    <n v="0.52289511675218137"/>
    <s v="treatment"/>
    <x v="1"/>
    <x v="1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x v="0"/>
    <s v="WD"/>
    <s v="Normal"/>
    <n v="165000"/>
    <n v="1"/>
    <n v="0.8594789818650751"/>
    <s v="treatment"/>
    <x v="0"/>
    <x v="1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x v="4"/>
    <s v="WD"/>
    <s v="Normal"/>
    <n v="132000"/>
    <n v="1"/>
    <n v="0.90902063616051998"/>
    <s v="treatment"/>
    <x v="1"/>
    <x v="1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x v="4"/>
    <s v="WD"/>
    <s v="Normal"/>
    <n v="162000"/>
    <n v="1"/>
    <n v="0.34516437300733693"/>
    <s v="treatment"/>
    <x v="1"/>
    <x v="1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x v="2"/>
    <s v="WD"/>
    <s v="Normal"/>
    <n v="172400"/>
    <n v="1"/>
    <n v="0.81669923801113009"/>
    <s v="treatment"/>
    <x v="0"/>
    <x v="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x v="0"/>
    <s v="WD"/>
    <s v="Normal"/>
    <n v="134432"/>
    <n v="1"/>
    <n v="0.78185513450979882"/>
    <s v="treatment"/>
    <x v="1"/>
    <x v="0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x v="4"/>
    <s v="WD"/>
    <s v="Normal"/>
    <n v="125000"/>
    <n v="0"/>
    <n v="0.12613613764401099"/>
    <s v="A2"/>
    <x v="1"/>
    <x v="1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x v="3"/>
    <s v="WD"/>
    <s v="Normal"/>
    <n v="123000"/>
    <n v="0"/>
    <n v="0.88186974130439888"/>
    <s v="A1"/>
    <x v="1"/>
    <x v="1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1"/>
    <s v="WD"/>
    <s v="Normal"/>
    <n v="219500"/>
    <n v="1"/>
    <n v="0.11764913066367788"/>
    <s v="treatment"/>
    <x v="0"/>
    <x v="0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x v="3"/>
    <s v="WD"/>
    <s v="Normal"/>
    <n v="61000"/>
    <n v="0"/>
    <n v="0.13927392089494572"/>
    <s v="A2"/>
    <x v="1"/>
    <x v="1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x v="2"/>
    <s v="WD"/>
    <s v="Normal"/>
    <n v="148000"/>
    <n v="0"/>
    <n v="0.95969539039177654"/>
    <s v="A1"/>
    <x v="1"/>
    <x v="1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x v="1"/>
    <s v="WD"/>
    <s v="Normal"/>
    <n v="340000"/>
    <n v="1"/>
    <n v="0.40529193645670525"/>
    <s v="treatment"/>
    <x v="0"/>
    <x v="1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x v="4"/>
    <s v="New"/>
    <s v="Partial"/>
    <n v="394432"/>
    <n v="1"/>
    <n v="0.17630307381772503"/>
    <s v="treatment"/>
    <x v="0"/>
    <x v="1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x v="3"/>
    <s v="WD"/>
    <s v="Normal"/>
    <n v="179000"/>
    <n v="1"/>
    <n v="0.45640733149903467"/>
    <s v="treatment"/>
    <x v="0"/>
    <x v="0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x v="4"/>
    <s v="WD"/>
    <s v="Normal"/>
    <n v="127000"/>
    <n v="1"/>
    <n v="0.86401998315821538"/>
    <s v="treatment"/>
    <x v="1"/>
    <x v="0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x v="2"/>
    <s v="New"/>
    <s v="Partial"/>
    <n v="187750"/>
    <n v="1"/>
    <n v="0.77574452090831481"/>
    <s v="treatment"/>
    <x v="0"/>
    <x v="0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x v="1"/>
    <s v="WD"/>
    <s v="Normal"/>
    <n v="213500"/>
    <n v="0"/>
    <n v="2.3350450208452389E-2"/>
    <s v="A2"/>
    <x v="0"/>
    <x v="0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x v="3"/>
    <s v="WD"/>
    <s v="Normal"/>
    <n v="76000"/>
    <n v="0"/>
    <n v="0.41347059874480041"/>
    <s v="A2"/>
    <x v="1"/>
    <x v="1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x v="1"/>
    <s v="WD"/>
    <s v="Normal"/>
    <n v="240000"/>
    <n v="1"/>
    <n v="0.25707621780466317"/>
    <s v="treatment"/>
    <x v="0"/>
    <x v="0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x v="4"/>
    <s v="WD"/>
    <s v="Normal"/>
    <n v="192000"/>
    <n v="1"/>
    <n v="0.82442795812659919"/>
    <s v="treatment"/>
    <x v="0"/>
    <x v="0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x v="2"/>
    <s v="WD"/>
    <s v="AdjLand"/>
    <n v="81000"/>
    <n v="0"/>
    <n v="0.9020243699560957"/>
    <s v="A1"/>
    <x v="1"/>
    <x v="1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x v="3"/>
    <s v="WD"/>
    <s v="Abnorml"/>
    <n v="125000"/>
    <n v="1"/>
    <n v="0.23627710718456785"/>
    <s v="treatment"/>
    <x v="1"/>
    <x v="1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x v="0"/>
    <s v="WD"/>
    <s v="Normal"/>
    <n v="191000"/>
    <n v="0"/>
    <n v="0.4315836348829919"/>
    <s v="A2"/>
    <x v="0"/>
    <x v="0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x v="0"/>
    <s v="New"/>
    <s v="Partial"/>
    <n v="426000"/>
    <n v="1"/>
    <n v="0.4573195253673531"/>
    <s v="treatment"/>
    <x v="0"/>
    <x v="0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x v="0"/>
    <s v="WD"/>
    <s v="Normal"/>
    <n v="119000"/>
    <n v="0"/>
    <n v="0.11228889455072932"/>
    <s v="A2"/>
    <x v="1"/>
    <x v="1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x v="3"/>
    <s v="WD"/>
    <s v="Normal"/>
    <n v="215000"/>
    <n v="1"/>
    <n v="0.90754125569980615"/>
    <s v="treatment"/>
    <x v="0"/>
    <x v="0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x v="1"/>
    <s v="WD"/>
    <s v="Normal"/>
    <n v="106500"/>
    <n v="0"/>
    <n v="0.61096511532868725"/>
    <s v="A1"/>
    <x v="1"/>
    <x v="1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x v="2"/>
    <s v="WD"/>
    <s v="Abnorml"/>
    <n v="100000"/>
    <n v="1"/>
    <n v="0.76081443858557607"/>
    <s v="treatment"/>
    <x v="1"/>
    <x v="1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x v="1"/>
    <s v="WD"/>
    <s v="Normal"/>
    <n v="109000"/>
    <n v="0"/>
    <n v="0.81735879797911926"/>
    <s v="A1"/>
    <x v="1"/>
    <x v="1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x v="4"/>
    <s v="WD"/>
    <s v="Normal"/>
    <n v="129000"/>
    <n v="0"/>
    <n v="0.72330229523511014"/>
    <s v="A1"/>
    <x v="1"/>
    <x v="1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x v="3"/>
    <s v="WD"/>
    <s v="Normal"/>
    <n v="123000"/>
    <n v="0"/>
    <n v="0.94009117045358637"/>
    <s v="A1"/>
    <x v="1"/>
    <x v="1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x v="1"/>
    <s v="WD"/>
    <s v="Normal"/>
    <n v="169500"/>
    <n v="1"/>
    <n v="1.0323292253417771E-2"/>
    <s v="treatment"/>
    <x v="0"/>
    <x v="0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x v="1"/>
    <s v="WD"/>
    <s v="Abnorml"/>
    <n v="67000"/>
    <n v="0"/>
    <n v="0.40207549374825891"/>
    <s v="A2"/>
    <x v="1"/>
    <x v="1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x v="3"/>
    <s v="WD"/>
    <s v="Normal"/>
    <n v="241000"/>
    <n v="0"/>
    <n v="0.18435933467920451"/>
    <s v="A2"/>
    <x v="0"/>
    <x v="0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x v="0"/>
    <s v="WD"/>
    <s v="Normal"/>
    <n v="245500"/>
    <n v="1"/>
    <n v="5.6450545368815108E-2"/>
    <s v="treatment"/>
    <x v="0"/>
    <x v="1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x v="2"/>
    <s v="New"/>
    <s v="Partial"/>
    <n v="164990"/>
    <n v="1"/>
    <n v="0.97507846149908284"/>
    <s v="treatment"/>
    <x v="0"/>
    <x v="0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x v="0"/>
    <s v="WD"/>
    <s v="Normal"/>
    <n v="108000"/>
    <n v="0"/>
    <n v="0.43643397598180778"/>
    <s v="A2"/>
    <x v="1"/>
    <x v="1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x v="2"/>
    <s v="WD"/>
    <s v="Abnorml"/>
    <n v="258000"/>
    <n v="1"/>
    <n v="0.68500701352836579"/>
    <s v="treatment"/>
    <x v="0"/>
    <x v="0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x v="1"/>
    <s v="WD"/>
    <s v="Normal"/>
    <n v="168000"/>
    <n v="1"/>
    <n v="0.69645615502636626"/>
    <s v="treatment"/>
    <x v="0"/>
    <x v="0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x v="3"/>
    <s v="WD"/>
    <s v="Normal"/>
    <n v="150000"/>
    <n v="1"/>
    <n v="0.34705783340808594"/>
    <s v="treatment"/>
    <x v="1"/>
    <x v="0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x v="0"/>
    <s v="WD"/>
    <s v="Normal"/>
    <n v="115000"/>
    <n v="0"/>
    <n v="0.3466042251538668"/>
    <s v="A2"/>
    <x v="1"/>
    <x v="1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x v="0"/>
    <s v="WD"/>
    <s v="Normal"/>
    <n v="177000"/>
    <n v="0"/>
    <n v="0.17999652400961863"/>
    <s v="A2"/>
    <x v="0"/>
    <x v="0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x v="1"/>
    <s v="New"/>
    <s v="Partial"/>
    <n v="280000"/>
    <n v="1"/>
    <n v="0.73553144770839218"/>
    <s v="treatment"/>
    <x v="0"/>
    <x v="0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x v="0"/>
    <s v="New"/>
    <s v="Partial"/>
    <n v="339750"/>
    <n v="1"/>
    <n v="5.5301188642916221E-2"/>
    <s v="treatment"/>
    <x v="0"/>
    <x v="0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x v="3"/>
    <s v="COD"/>
    <s v="Abnorml"/>
    <n v="60000"/>
    <n v="0"/>
    <n v="0.68995634440529285"/>
    <s v="A1"/>
    <x v="1"/>
    <x v="1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x v="2"/>
    <s v="WD"/>
    <s v="Normal"/>
    <n v="145000"/>
    <n v="0"/>
    <n v="0.45180429005124756"/>
    <s v="A2"/>
    <x v="1"/>
    <x v="1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x v="4"/>
    <s v="New"/>
    <s v="Partial"/>
    <n v="222000"/>
    <n v="1"/>
    <n v="0.58246063672437554"/>
    <s v="treatment"/>
    <x v="0"/>
    <x v="0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x v="4"/>
    <s v="WD"/>
    <s v="Normal"/>
    <n v="115000"/>
    <n v="1"/>
    <n v="0.98523738191934596"/>
    <s v="treatment"/>
    <x v="1"/>
    <x v="1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x v="0"/>
    <s v="WD"/>
    <s v="Normal"/>
    <n v="228000"/>
    <n v="1"/>
    <n v="0.76050358226341119"/>
    <s v="treatment"/>
    <x v="0"/>
    <x v="0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x v="1"/>
    <s v="New"/>
    <s v="Partial"/>
    <n v="181134"/>
    <n v="0"/>
    <n v="0.98201588964811948"/>
    <s v="A1"/>
    <x v="0"/>
    <x v="0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x v="2"/>
    <s v="WD"/>
    <s v="Normal"/>
    <n v="149500"/>
    <n v="1"/>
    <n v="0.69009528128846442"/>
    <s v="treatment"/>
    <x v="1"/>
    <x v="1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x v="1"/>
    <s v="WD"/>
    <s v="Normal"/>
    <n v="239000"/>
    <n v="1"/>
    <n v="0.80855938656995019"/>
    <s v="treatment"/>
    <x v="0"/>
    <x v="0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x v="1"/>
    <s v="WD"/>
    <s v="AdjLand"/>
    <n v="126000"/>
    <n v="0"/>
    <n v="0.92977127717075458"/>
    <s v="A1"/>
    <x v="1"/>
    <x v="1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x v="4"/>
    <s v="WD"/>
    <s v="Normal"/>
    <n v="142000"/>
    <n v="1"/>
    <n v="0.42576605991504568"/>
    <s v="treatment"/>
    <x v="1"/>
    <x v="1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x v="0"/>
    <s v="WD"/>
    <s v="Alloca"/>
    <n v="206300"/>
    <n v="0"/>
    <n v="0.70353930871766812"/>
    <s v="A1"/>
    <x v="0"/>
    <x v="0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x v="3"/>
    <s v="WD"/>
    <s v="Normal"/>
    <n v="215000"/>
    <n v="1"/>
    <n v="0.49792346799499343"/>
    <s v="treatment"/>
    <x v="0"/>
    <x v="0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x v="0"/>
    <s v="WD"/>
    <s v="Normal"/>
    <n v="113000"/>
    <n v="0"/>
    <n v="0.42946267750327316"/>
    <s v="A2"/>
    <x v="1"/>
    <x v="1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x v="0"/>
    <s v="WD"/>
    <s v="Normal"/>
    <n v="315000"/>
    <n v="1"/>
    <n v="0.46507361910385403"/>
    <s v="treatment"/>
    <x v="0"/>
    <x v="0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x v="0"/>
    <s v="WD"/>
    <s v="Normal"/>
    <n v="139000"/>
    <n v="1"/>
    <n v="0.83841705150708989"/>
    <s v="treatment"/>
    <x v="1"/>
    <x v="1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x v="3"/>
    <s v="WD"/>
    <s v="Normal"/>
    <n v="135000"/>
    <n v="1"/>
    <n v="1.7226680898500213E-2"/>
    <s v="treatment"/>
    <x v="1"/>
    <x v="1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x v="3"/>
    <s v="WD"/>
    <s v="Normal"/>
    <n v="275000"/>
    <n v="1"/>
    <n v="0.22842930983833787"/>
    <s v="treatment"/>
    <x v="0"/>
    <x v="0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x v="0"/>
    <s v="WD"/>
    <s v="Normal"/>
    <n v="109008"/>
    <n v="0"/>
    <n v="0.29346971616456452"/>
    <s v="A2"/>
    <x v="1"/>
    <x v="1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x v="1"/>
    <s v="New"/>
    <s v="Partial"/>
    <n v="195400"/>
    <n v="0"/>
    <n v="2.741993689795108E-2"/>
    <s v="A2"/>
    <x v="0"/>
    <x v="0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x v="3"/>
    <s v="WD"/>
    <s v="Normal"/>
    <n v="175000"/>
    <n v="1"/>
    <n v="0.44349506669514449"/>
    <s v="treatment"/>
    <x v="0"/>
    <x v="0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x v="0"/>
    <s v="COD"/>
    <s v="Abnorml"/>
    <n v="85400"/>
    <n v="0"/>
    <n v="0.69195456452140935"/>
    <s v="A1"/>
    <x v="1"/>
    <x v="1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x v="0"/>
    <s v="ConLD"/>
    <s v="Abnorml"/>
    <n v="79900"/>
    <n v="0"/>
    <n v="0.2525286796693591"/>
    <s v="A2"/>
    <x v="1"/>
    <x v="1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x v="1"/>
    <s v="WD"/>
    <s v="Normal"/>
    <n v="122500"/>
    <n v="0"/>
    <n v="0.76895978700857015"/>
    <s v="A1"/>
    <x v="1"/>
    <x v="1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x v="0"/>
    <s v="WD"/>
    <s v="Normal"/>
    <n v="181000"/>
    <n v="1"/>
    <n v="0.71599312373013657"/>
    <s v="treatment"/>
    <x v="0"/>
    <x v="0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x v="0"/>
    <s v="WD"/>
    <s v="Normal"/>
    <n v="81000"/>
    <n v="0"/>
    <n v="0.11450469491609117"/>
    <s v="A2"/>
    <x v="1"/>
    <x v="1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x v="3"/>
    <s v="ConLw"/>
    <s v="Normal"/>
    <n v="212000"/>
    <n v="1"/>
    <n v="0.11398611565167083"/>
    <s v="treatment"/>
    <x v="0"/>
    <x v="0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x v="2"/>
    <s v="WD"/>
    <s v="Normal"/>
    <n v="116000"/>
    <n v="0"/>
    <n v="0.33809013881873207"/>
    <s v="A2"/>
    <x v="1"/>
    <x v="1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x v="3"/>
    <s v="WD"/>
    <s v="Normal"/>
    <n v="119000"/>
    <n v="0"/>
    <n v="0.86702932758512996"/>
    <s v="A1"/>
    <x v="1"/>
    <x v="1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x v="1"/>
    <s v="WD"/>
    <s v="Normal"/>
    <n v="90350"/>
    <n v="1"/>
    <n v="0.56368885288891946"/>
    <s v="treatment"/>
    <x v="1"/>
    <x v="1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x v="3"/>
    <s v="ConLI"/>
    <s v="Normal"/>
    <n v="110000"/>
    <n v="0"/>
    <n v="0.19145338873171169"/>
    <s v="A2"/>
    <x v="1"/>
    <x v="1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x v="3"/>
    <s v="WD"/>
    <s v="Normal"/>
    <n v="555000"/>
    <n v="1"/>
    <n v="0.49837089765904663"/>
    <s v="treatment"/>
    <x v="0"/>
    <x v="0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x v="0"/>
    <s v="WD"/>
    <s v="Normal"/>
    <n v="118000"/>
    <n v="0"/>
    <n v="6.8584252428411929E-2"/>
    <s v="A2"/>
    <x v="1"/>
    <x v="0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x v="0"/>
    <s v="WD"/>
    <s v="Normal"/>
    <n v="162900"/>
    <n v="1"/>
    <n v="0.23323517543999539"/>
    <s v="treatment"/>
    <x v="1"/>
    <x v="0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x v="1"/>
    <s v="New"/>
    <s v="Partial"/>
    <n v="172500"/>
    <n v="1"/>
    <n v="0.10172129360873472"/>
    <s v="treatment"/>
    <x v="0"/>
    <x v="0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x v="0"/>
    <s v="WD"/>
    <s v="Normal"/>
    <n v="210000"/>
    <n v="1"/>
    <n v="0.12610024519695084"/>
    <s v="treatment"/>
    <x v="0"/>
    <x v="0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x v="3"/>
    <s v="COD"/>
    <s v="Normal"/>
    <n v="127500"/>
    <n v="1"/>
    <n v="0.14388891536413617"/>
    <s v="treatment"/>
    <x v="1"/>
    <x v="1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x v="4"/>
    <s v="WD"/>
    <s v="Normal"/>
    <n v="190000"/>
    <n v="1"/>
    <n v="0.80501849863753416"/>
    <s v="treatment"/>
    <x v="0"/>
    <x v="0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x v="2"/>
    <s v="WD"/>
    <s v="Normal"/>
    <n v="199900"/>
    <n v="1"/>
    <n v="0.55081192046307215"/>
    <s v="treatment"/>
    <x v="0"/>
    <x v="0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x v="2"/>
    <s v="WD"/>
    <s v="Normal"/>
    <n v="119500"/>
    <n v="1"/>
    <n v="0.25787227184710393"/>
    <s v="treatment"/>
    <x v="1"/>
    <x v="0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x v="1"/>
    <s v="WD"/>
    <s v="Normal"/>
    <n v="120000"/>
    <n v="0"/>
    <n v="0.52907460448097066"/>
    <s v="A1"/>
    <x v="1"/>
    <x v="1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x v="2"/>
    <s v="WD"/>
    <s v="Normal"/>
    <n v="110000"/>
    <n v="0"/>
    <n v="0.37643277615863213"/>
    <s v="A2"/>
    <x v="1"/>
    <x v="1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x v="2"/>
    <s v="WD"/>
    <s v="Normal"/>
    <n v="280000"/>
    <n v="1"/>
    <n v="4.0469916528454442E-2"/>
    <s v="treatment"/>
    <x v="0"/>
    <x v="0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x v="1"/>
    <s v="WD"/>
    <s v="Normal"/>
    <n v="204000"/>
    <n v="0"/>
    <n v="0.80153213962548431"/>
    <s v="A1"/>
    <x v="0"/>
    <x v="0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x v="3"/>
    <s v="WD"/>
    <s v="Normal"/>
    <n v="210000"/>
    <n v="0"/>
    <n v="0.73249468847075883"/>
    <s v="A1"/>
    <x v="0"/>
    <x v="0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x v="2"/>
    <s v="WD"/>
    <s v="Family"/>
    <n v="188000"/>
    <n v="0"/>
    <n v="9.6611282120200426E-2"/>
    <s v="A2"/>
    <x v="0"/>
    <x v="0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x v="1"/>
    <s v="WD"/>
    <s v="Normal"/>
    <n v="175500"/>
    <n v="1"/>
    <n v="0.7403814519666172"/>
    <s v="treatment"/>
    <x v="0"/>
    <x v="1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x v="0"/>
    <s v="COD"/>
    <s v="Abnorml"/>
    <n v="98000"/>
    <n v="0"/>
    <n v="0.60137735578855978"/>
    <s v="A1"/>
    <x v="1"/>
    <x v="1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x v="0"/>
    <s v="WD"/>
    <s v="Normal"/>
    <n v="256000"/>
    <n v="1"/>
    <n v="0.55910312640429882"/>
    <s v="treatment"/>
    <x v="0"/>
    <x v="1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x v="0"/>
    <s v="WD"/>
    <s v="Normal"/>
    <n v="161000"/>
    <n v="1"/>
    <n v="0.1660649103765417"/>
    <s v="treatment"/>
    <x v="1"/>
    <x v="1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x v="3"/>
    <s v="WD"/>
    <s v="Normal"/>
    <n v="110000"/>
    <n v="1"/>
    <n v="0.15448162055893533"/>
    <s v="treatment"/>
    <x v="1"/>
    <x v="1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x v="3"/>
    <s v="New"/>
    <s v="Partial"/>
    <n v="263435"/>
    <n v="0"/>
    <n v="0.2904010863528963"/>
    <s v="A2"/>
    <x v="0"/>
    <x v="0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x v="3"/>
    <s v="WD"/>
    <s v="Normal"/>
    <n v="155000"/>
    <n v="0"/>
    <n v="0.30912911309701396"/>
    <s v="A2"/>
    <x v="1"/>
    <x v="1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x v="3"/>
    <s v="WD"/>
    <s v="Normal"/>
    <n v="62383"/>
    <n v="1"/>
    <n v="0.26177631606992091"/>
    <s v="treatment"/>
    <x v="1"/>
    <x v="1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x v="0"/>
    <s v="WD"/>
    <s v="Normal"/>
    <n v="188700"/>
    <n v="1"/>
    <n v="0.84867834994703717"/>
    <s v="treatment"/>
    <x v="0"/>
    <x v="1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3"/>
    <s v="WD"/>
    <s v="Normal"/>
    <n v="124000"/>
    <n v="0"/>
    <n v="0.80686101105341401"/>
    <s v="A1"/>
    <x v="1"/>
    <x v="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x v="2"/>
    <s v="WD"/>
    <s v="Normal"/>
    <n v="178740"/>
    <n v="1"/>
    <n v="0.73345592215863487"/>
    <s v="treatment"/>
    <x v="0"/>
    <x v="0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x v="1"/>
    <s v="WD"/>
    <s v="Normal"/>
    <n v="167000"/>
    <n v="1"/>
    <n v="0.42806244966698503"/>
    <s v="treatment"/>
    <x v="0"/>
    <x v="1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x v="1"/>
    <s v="WD"/>
    <s v="Normal"/>
    <n v="146500"/>
    <n v="1"/>
    <n v="0.25207243747249219"/>
    <s v="treatment"/>
    <x v="1"/>
    <x v="1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x v="1"/>
    <s v="WD"/>
    <s v="Normal"/>
    <n v="250000"/>
    <n v="1"/>
    <n v="0.48682490635283748"/>
    <s v="treatment"/>
    <x v="0"/>
    <x v="0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x v="0"/>
    <s v="WD"/>
    <s v="Normal"/>
    <n v="187000"/>
    <n v="0"/>
    <n v="0.76134245488885977"/>
    <s v="A1"/>
    <x v="0"/>
    <x v="0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x v="4"/>
    <s v="WD"/>
    <s v="Normal"/>
    <n v="212000"/>
    <n v="0"/>
    <n v="0.67723361411741956"/>
    <s v="A1"/>
    <x v="0"/>
    <x v="1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x v="1"/>
    <s v="WD"/>
    <s v="Normal"/>
    <n v="190000"/>
    <n v="1"/>
    <n v="0.1084347883432053"/>
    <s v="treatment"/>
    <x v="0"/>
    <x v="0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x v="0"/>
    <s v="WD"/>
    <s v="Normal"/>
    <n v="148000"/>
    <n v="0"/>
    <n v="0.36521660936768496"/>
    <s v="A2"/>
    <x v="1"/>
    <x v="1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x v="1"/>
    <s v="New"/>
    <s v="Partial"/>
    <n v="440000"/>
    <n v="1"/>
    <n v="0.97161691462202482"/>
    <s v="treatment"/>
    <x v="0"/>
    <x v="0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x v="1"/>
    <s v="WD"/>
    <s v="Normal"/>
    <n v="251000"/>
    <n v="0"/>
    <n v="0.73252406151495897"/>
    <s v="A1"/>
    <x v="0"/>
    <x v="0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x v="1"/>
    <s v="WD"/>
    <s v="Normal"/>
    <n v="132500"/>
    <n v="0"/>
    <n v="0.76960348465614026"/>
    <s v="A1"/>
    <x v="1"/>
    <x v="1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x v="0"/>
    <s v="WD"/>
    <s v="Normal"/>
    <n v="208900"/>
    <n v="1"/>
    <n v="0.96759021451672111"/>
    <s v="treatment"/>
    <x v="0"/>
    <x v="0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x v="1"/>
    <s v="WD"/>
    <s v="Normal"/>
    <n v="380000"/>
    <n v="1"/>
    <n v="0.92916621062555926"/>
    <s v="treatment"/>
    <x v="0"/>
    <x v="0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x v="3"/>
    <s v="WD"/>
    <s v="Normal"/>
    <n v="297000"/>
    <n v="1"/>
    <n v="0.92671935032400332"/>
    <s v="treatment"/>
    <x v="0"/>
    <x v="0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x v="1"/>
    <s v="WD"/>
    <s v="Alloca"/>
    <n v="89471"/>
    <n v="0"/>
    <n v="0.55276920770160121"/>
    <s v="A1"/>
    <x v="1"/>
    <x v="1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x v="2"/>
    <s v="WD"/>
    <s v="Normal"/>
    <n v="326000"/>
    <n v="1"/>
    <n v="0.40647778998603989"/>
    <s v="treatment"/>
    <x v="0"/>
    <x v="0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x v="2"/>
    <s v="WD"/>
    <s v="Normal"/>
    <n v="374000"/>
    <n v="1"/>
    <n v="0.86242756722444858"/>
    <s v="treatment"/>
    <x v="0"/>
    <x v="0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x v="3"/>
    <s v="WD"/>
    <s v="Normal"/>
    <n v="155000"/>
    <n v="1"/>
    <n v="0.93548364310128596"/>
    <s v="treatment"/>
    <x v="1"/>
    <x v="1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x v="2"/>
    <s v="WD"/>
    <s v="Normal"/>
    <n v="164000"/>
    <n v="0"/>
    <n v="0.7220735979170303"/>
    <s v="A1"/>
    <x v="0"/>
    <x v="0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x v="1"/>
    <s v="WD"/>
    <s v="Normal"/>
    <n v="132500"/>
    <n v="0"/>
    <n v="1.9002909509898025E-2"/>
    <s v="A2"/>
    <x v="1"/>
    <x v="1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x v="3"/>
    <s v="WD"/>
    <s v="Normal"/>
    <n v="147000"/>
    <n v="1"/>
    <n v="0.14694501859053455"/>
    <s v="treatment"/>
    <x v="1"/>
    <x v="1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x v="1"/>
    <s v="WD"/>
    <s v="Normal"/>
    <n v="156000"/>
    <n v="0"/>
    <n v="0.49952331508380066"/>
    <s v="A2"/>
    <x v="1"/>
    <x v="1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x v="1"/>
    <s v="WD"/>
    <s v="Normal"/>
    <n v="175000"/>
    <n v="1"/>
    <n v="0.98700058595080298"/>
    <s v="treatment"/>
    <x v="0"/>
    <x v="0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x v="2"/>
    <s v="ConLD"/>
    <s v="Normal"/>
    <n v="160000"/>
    <n v="1"/>
    <n v="3.9330551910796929E-2"/>
    <s v="treatment"/>
    <x v="1"/>
    <x v="0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x v="3"/>
    <s v="WD"/>
    <s v="Normal"/>
    <n v="86000"/>
    <n v="0"/>
    <n v="0.91589437622938141"/>
    <s v="A1"/>
    <x v="1"/>
    <x v="1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x v="0"/>
    <s v="WD"/>
    <s v="Normal"/>
    <n v="115000"/>
    <n v="1"/>
    <n v="0.17178196445645089"/>
    <s v="treatment"/>
    <x v="1"/>
    <x v="1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x v="2"/>
    <s v="WD"/>
    <s v="Normal"/>
    <n v="133000"/>
    <n v="1"/>
    <n v="0.25484473702576049"/>
    <s v="treatment"/>
    <x v="1"/>
    <x v="1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x v="2"/>
    <s v="New"/>
    <s v="Partial"/>
    <n v="172785"/>
    <n v="0"/>
    <n v="0.54495579532491734"/>
    <s v="A1"/>
    <x v="0"/>
    <x v="0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x v="0"/>
    <s v="WD"/>
    <s v="Normal"/>
    <n v="155000"/>
    <n v="1"/>
    <n v="0.29462564902428745"/>
    <s v="treatment"/>
    <x v="1"/>
    <x v="1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x v="3"/>
    <s v="WD"/>
    <s v="Normal"/>
    <n v="91300"/>
    <n v="0"/>
    <n v="4.2193979540222637E-2"/>
    <s v="A2"/>
    <x v="1"/>
    <x v="1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x v="3"/>
    <s v="WD"/>
    <s v="Abnorml"/>
    <n v="34900"/>
    <n v="0"/>
    <n v="0.93785519149647145"/>
    <s v="A1"/>
    <x v="1"/>
    <x v="1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x v="1"/>
    <s v="WD"/>
    <s v="Normal"/>
    <n v="430000"/>
    <n v="1"/>
    <n v="0.520973410947002"/>
    <s v="treatment"/>
    <x v="0"/>
    <x v="1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x v="0"/>
    <s v="WD"/>
    <s v="Normal"/>
    <n v="184000"/>
    <n v="0"/>
    <n v="0.12779776539179744"/>
    <s v="A2"/>
    <x v="0"/>
    <x v="0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x v="3"/>
    <s v="WD"/>
    <s v="Normal"/>
    <n v="130000"/>
    <n v="0"/>
    <n v="0.90607907775968177"/>
    <s v="A1"/>
    <x v="1"/>
    <x v="1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x v="1"/>
    <s v="WD"/>
    <s v="Normal"/>
    <n v="120000"/>
    <n v="0"/>
    <n v="0.26172522634684492"/>
    <s v="A2"/>
    <x v="1"/>
    <x v="1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x v="1"/>
    <s v="WD"/>
    <s v="Normal"/>
    <n v="113000"/>
    <n v="0"/>
    <n v="0.89067329118826144"/>
    <s v="A1"/>
    <x v="1"/>
    <x v="1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x v="0"/>
    <s v="WD"/>
    <s v="Normal"/>
    <n v="226700"/>
    <n v="0"/>
    <n v="0.17375477962378461"/>
    <s v="A2"/>
    <x v="0"/>
    <x v="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x v="1"/>
    <s v="WD"/>
    <s v="Normal"/>
    <n v="140000"/>
    <n v="0"/>
    <n v="0.23475200429215692"/>
    <s v="A2"/>
    <x v="1"/>
    <x v="1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x v="4"/>
    <s v="WD"/>
    <s v="Normal"/>
    <n v="289000"/>
    <n v="1"/>
    <n v="0.12023369460016298"/>
    <s v="treatment"/>
    <x v="0"/>
    <x v="0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x v="3"/>
    <s v="WD"/>
    <s v="Normal"/>
    <n v="147000"/>
    <n v="1"/>
    <n v="0.74478925267334128"/>
    <s v="treatment"/>
    <x v="1"/>
    <x v="0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x v="3"/>
    <s v="COD"/>
    <s v="Normal"/>
    <n v="124500"/>
    <n v="0"/>
    <n v="0.41889321805977242"/>
    <s v="A2"/>
    <x v="1"/>
    <x v="0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x v="2"/>
    <s v="WD"/>
    <s v="Normal"/>
    <n v="215000"/>
    <n v="1"/>
    <n v="0.98497302651697394"/>
    <s v="treatment"/>
    <x v="0"/>
    <x v="0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x v="3"/>
    <s v="New"/>
    <s v="Partial"/>
    <n v="208300"/>
    <n v="0"/>
    <n v="0.10297791823644686"/>
    <s v="A2"/>
    <x v="0"/>
    <x v="0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x v="0"/>
    <s v="WD"/>
    <s v="Normal"/>
    <n v="161000"/>
    <n v="1"/>
    <n v="0.61741276566380299"/>
    <s v="treatment"/>
    <x v="1"/>
    <x v="0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x v="3"/>
    <s v="WD"/>
    <s v="Normal"/>
    <n v="124500"/>
    <n v="0"/>
    <n v="0.87660449153443176"/>
    <s v="A1"/>
    <x v="1"/>
    <x v="1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x v="3"/>
    <s v="WD"/>
    <s v="Normal"/>
    <n v="164900"/>
    <n v="1"/>
    <n v="0.85359984382349363"/>
    <s v="treatment"/>
    <x v="0"/>
    <x v="1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x v="2"/>
    <s v="New"/>
    <s v="Partial"/>
    <n v="202665"/>
    <n v="1"/>
    <n v="0.94134453917766203"/>
    <s v="treatment"/>
    <x v="0"/>
    <x v="0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x v="2"/>
    <s v="WD"/>
    <s v="Normal"/>
    <n v="129900"/>
    <n v="0"/>
    <n v="0.96019644886488598"/>
    <s v="A1"/>
    <x v="1"/>
    <x v="1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x v="1"/>
    <s v="WD"/>
    <s v="Normal"/>
    <n v="134000"/>
    <n v="0"/>
    <n v="0.16689576771141157"/>
    <s v="A2"/>
    <x v="1"/>
    <x v="1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x v="1"/>
    <s v="WD"/>
    <s v="Normal"/>
    <n v="96500"/>
    <n v="0"/>
    <n v="0.50981988127097722"/>
    <s v="A1"/>
    <x v="1"/>
    <x v="1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x v="3"/>
    <s v="New"/>
    <s v="Partial"/>
    <n v="402861"/>
    <n v="1"/>
    <n v="0.39076295891436374"/>
    <s v="treatment"/>
    <x v="0"/>
    <x v="0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x v="3"/>
    <s v="COD"/>
    <s v="Abnorml"/>
    <n v="158000"/>
    <n v="1"/>
    <n v="0.38832282497026493"/>
    <s v="treatment"/>
    <x v="1"/>
    <x v="0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x v="3"/>
    <s v="WD"/>
    <s v="Normal"/>
    <n v="265000"/>
    <n v="1"/>
    <n v="0.46121732282210182"/>
    <s v="treatment"/>
    <x v="0"/>
    <x v="0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x v="1"/>
    <s v="WD"/>
    <s v="Normal"/>
    <n v="211000"/>
    <n v="0"/>
    <n v="0.47194110415335921"/>
    <s v="A2"/>
    <x v="0"/>
    <x v="0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x v="3"/>
    <s v="WD"/>
    <s v="Normal"/>
    <n v="234000"/>
    <n v="1"/>
    <n v="0.4412587503627281"/>
    <s v="treatment"/>
    <x v="0"/>
    <x v="1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x v="0"/>
    <s v="WD"/>
    <s v="Normal"/>
    <n v="106250"/>
    <n v="0"/>
    <n v="0.36801991565712222"/>
    <s v="A2"/>
    <x v="1"/>
    <x v="0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x v="1"/>
    <s v="WD"/>
    <s v="Normal"/>
    <n v="150000"/>
    <n v="1"/>
    <n v="0.68737799170081104"/>
    <s v="treatment"/>
    <x v="1"/>
    <x v="1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x v="2"/>
    <s v="WD"/>
    <s v="Normal"/>
    <n v="159000"/>
    <n v="1"/>
    <n v="0.28638994907229187"/>
    <s v="treatment"/>
    <x v="1"/>
    <x v="0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x v="1"/>
    <s v="New"/>
    <s v="Partial"/>
    <n v="184750"/>
    <n v="1"/>
    <n v="0.89040364102408542"/>
    <s v="treatment"/>
    <x v="0"/>
    <x v="1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x v="1"/>
    <s v="WD"/>
    <s v="Normal"/>
    <n v="315750"/>
    <n v="1"/>
    <n v="0.79369122739740228"/>
    <s v="treatment"/>
    <x v="0"/>
    <x v="0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x v="2"/>
    <s v="WD"/>
    <s v="Normal"/>
    <n v="176000"/>
    <n v="1"/>
    <n v="0.18480891216704964"/>
    <s v="treatment"/>
    <x v="0"/>
    <x v="0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x v="1"/>
    <s v="WD"/>
    <s v="Normal"/>
    <n v="132000"/>
    <n v="0"/>
    <n v="0.34881946472824243"/>
    <s v="A2"/>
    <x v="1"/>
    <x v="1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x v="0"/>
    <s v="New"/>
    <s v="Partial"/>
    <n v="446261"/>
    <n v="1"/>
    <n v="0.10615797065461707"/>
    <s v="treatment"/>
    <x v="0"/>
    <x v="0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x v="1"/>
    <s v="WD"/>
    <s v="Normal"/>
    <n v="86000"/>
    <n v="0"/>
    <n v="0.58372083862471003"/>
    <s v="A1"/>
    <x v="1"/>
    <x v="1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x v="1"/>
    <s v="WD"/>
    <s v="Alloca"/>
    <n v="200624"/>
    <n v="1"/>
    <n v="0.62001081304465588"/>
    <s v="treatment"/>
    <x v="0"/>
    <x v="1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x v="0"/>
    <s v="WD"/>
    <s v="Abnorml"/>
    <n v="175000"/>
    <n v="1"/>
    <n v="0.13946526389639158"/>
    <s v="treatment"/>
    <x v="0"/>
    <x v="0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x v="0"/>
    <s v="WD"/>
    <s v="Normal"/>
    <n v="128000"/>
    <n v="0"/>
    <n v="0.78074727100355679"/>
    <s v="A1"/>
    <x v="1"/>
    <x v="0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x v="4"/>
    <s v="WD"/>
    <s v="Normal"/>
    <n v="107500"/>
    <n v="1"/>
    <n v="0.90074542988756123"/>
    <s v="treatment"/>
    <x v="1"/>
    <x v="1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1"/>
    <s v="WD"/>
    <s v="Normal"/>
    <n v="39300"/>
    <n v="0"/>
    <n v="0.68817708511350939"/>
    <s v="A1"/>
    <x v="1"/>
    <x v="1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x v="2"/>
    <s v="WD"/>
    <s v="Normal"/>
    <n v="178000"/>
    <n v="1"/>
    <n v="0.90548007735579894"/>
    <s v="treatment"/>
    <x v="0"/>
    <x v="0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x v="0"/>
    <s v="WD"/>
    <s v="Normal"/>
    <n v="107500"/>
    <n v="0"/>
    <n v="0.12857557035020495"/>
    <s v="A2"/>
    <x v="1"/>
    <x v="1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x v="0"/>
    <s v="WD"/>
    <s v="Normal"/>
    <n v="188000"/>
    <n v="0"/>
    <n v="0.76014960595275494"/>
    <s v="A1"/>
    <x v="0"/>
    <x v="0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x v="0"/>
    <s v="COD"/>
    <s v="Normal"/>
    <n v="111250"/>
    <n v="0"/>
    <n v="0.29427507388715601"/>
    <s v="A2"/>
    <x v="1"/>
    <x v="1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x v="2"/>
    <s v="WD"/>
    <s v="Normal"/>
    <n v="158000"/>
    <n v="1"/>
    <n v="0.30023912842282519"/>
    <s v="treatment"/>
    <x v="1"/>
    <x v="1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x v="4"/>
    <s v="WD"/>
    <s v="Normal"/>
    <n v="272000"/>
    <n v="1"/>
    <n v="0.78103767849441785"/>
    <s v="treatment"/>
    <x v="0"/>
    <x v="0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x v="3"/>
    <s v="WD"/>
    <s v="Normal"/>
    <n v="315000"/>
    <n v="1"/>
    <n v="0.64122803863534306"/>
    <s v="treatment"/>
    <x v="0"/>
    <x v="0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x v="1"/>
    <s v="WD"/>
    <s v="Normal"/>
    <n v="248000"/>
    <n v="1"/>
    <n v="0.26091279319075433"/>
    <s v="treatment"/>
    <x v="0"/>
    <x v="0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x v="3"/>
    <s v="WD"/>
    <s v="Normal"/>
    <n v="213250"/>
    <n v="1"/>
    <n v="0.14763234611743714"/>
    <s v="treatment"/>
    <x v="0"/>
    <x v="0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x v="1"/>
    <s v="WD"/>
    <s v="Normal"/>
    <n v="133000"/>
    <n v="0"/>
    <n v="0.77481527235297787"/>
    <s v="A1"/>
    <x v="1"/>
    <x v="1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x v="2"/>
    <s v="New"/>
    <s v="Partial"/>
    <n v="179665"/>
    <n v="1"/>
    <n v="0.85809481193297088"/>
    <s v="treatment"/>
    <x v="0"/>
    <x v="0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x v="2"/>
    <s v="WD"/>
    <s v="Normal"/>
    <n v="229000"/>
    <n v="0"/>
    <n v="0.84889948746216592"/>
    <s v="A1"/>
    <x v="0"/>
    <x v="0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x v="1"/>
    <s v="WD"/>
    <s v="Normal"/>
    <n v="210000"/>
    <n v="1"/>
    <n v="0.12156293452602607"/>
    <s v="treatment"/>
    <x v="0"/>
    <x v="1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x v="1"/>
    <s v="WD"/>
    <s v="Normal"/>
    <n v="129500"/>
    <n v="0"/>
    <n v="0.88234647038072378"/>
    <s v="A1"/>
    <x v="1"/>
    <x v="1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x v="0"/>
    <s v="WD"/>
    <s v="Normal"/>
    <n v="125000"/>
    <n v="0"/>
    <n v="0.1332457946414628"/>
    <s v="A2"/>
    <x v="1"/>
    <x v="1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x v="3"/>
    <s v="WD"/>
    <s v="Normal"/>
    <n v="263000"/>
    <n v="1"/>
    <n v="0.75723192384190607"/>
    <s v="treatment"/>
    <x v="0"/>
    <x v="0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x v="0"/>
    <s v="COD"/>
    <s v="Abnorml"/>
    <n v="140000"/>
    <n v="0"/>
    <n v="0.87207626271525984"/>
    <s v="A1"/>
    <x v="1"/>
    <x v="0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x v="0"/>
    <s v="WD"/>
    <s v="Normal"/>
    <n v="112500"/>
    <n v="0"/>
    <n v="0.42618510575077306"/>
    <s v="A2"/>
    <x v="1"/>
    <x v="1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x v="3"/>
    <s v="WD"/>
    <s v="Normal"/>
    <n v="255500"/>
    <n v="1"/>
    <n v="0.87489304629687437"/>
    <s v="treatment"/>
    <x v="0"/>
    <x v="0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x v="3"/>
    <s v="WD"/>
    <s v="Normal"/>
    <n v="108000"/>
    <n v="0"/>
    <n v="9.8193247813164186E-2"/>
    <s v="A2"/>
    <x v="1"/>
    <x v="0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x v="0"/>
    <s v="WD"/>
    <s v="Normal"/>
    <n v="284000"/>
    <n v="1"/>
    <n v="0.42435188786275779"/>
    <s v="treatment"/>
    <x v="0"/>
    <x v="0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x v="2"/>
    <s v="WD"/>
    <s v="Normal"/>
    <n v="113000"/>
    <n v="1"/>
    <n v="0.73625294791787654"/>
    <s v="treatment"/>
    <x v="1"/>
    <x v="1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x v="2"/>
    <s v="WD"/>
    <s v="Normal"/>
    <n v="141000"/>
    <n v="1"/>
    <n v="0.95873130337813095"/>
    <s v="treatment"/>
    <x v="1"/>
    <x v="1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x v="2"/>
    <s v="COD"/>
    <s v="Normal"/>
    <n v="108000"/>
    <n v="0"/>
    <n v="0.43692864950146226"/>
    <s v="A2"/>
    <x v="1"/>
    <x v="1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x v="0"/>
    <s v="WD"/>
    <s v="Normal"/>
    <n v="175000"/>
    <n v="1"/>
    <n v="0.39181959588807669"/>
    <s v="treatment"/>
    <x v="0"/>
    <x v="0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x v="2"/>
    <s v="WD"/>
    <s v="Normal"/>
    <n v="234000"/>
    <n v="1"/>
    <n v="0.998890221315756"/>
    <s v="treatment"/>
    <x v="0"/>
    <x v="0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x v="4"/>
    <s v="WD"/>
    <s v="Normal"/>
    <n v="121500"/>
    <n v="1"/>
    <n v="0.20072749305973547"/>
    <s v="treatment"/>
    <x v="1"/>
    <x v="1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x v="2"/>
    <s v="WD"/>
    <s v="Normal"/>
    <n v="170000"/>
    <n v="1"/>
    <n v="0.53120946539788472"/>
    <s v="treatment"/>
    <x v="0"/>
    <x v="1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x v="0"/>
    <s v="WD"/>
    <s v="Normal"/>
    <n v="108000"/>
    <n v="1"/>
    <n v="0.46281263508941772"/>
    <s v="treatment"/>
    <x v="1"/>
    <x v="1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x v="0"/>
    <s v="WD"/>
    <s v="Normal"/>
    <n v="185000"/>
    <n v="1"/>
    <n v="0.99277637525404527"/>
    <s v="treatment"/>
    <x v="0"/>
    <x v="0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x v="2"/>
    <s v="WD"/>
    <s v="Normal"/>
    <n v="268000"/>
    <n v="1"/>
    <n v="0.44448856647734247"/>
    <s v="treatment"/>
    <x v="0"/>
    <x v="0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x v="4"/>
    <s v="WD"/>
    <s v="Normal"/>
    <n v="128000"/>
    <n v="0"/>
    <n v="0.71837196282667704"/>
    <s v="A1"/>
    <x v="1"/>
    <x v="1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x v="0"/>
    <s v="WD"/>
    <s v="Normal"/>
    <n v="325000"/>
    <n v="1"/>
    <n v="0.13470436076554515"/>
    <s v="treatment"/>
    <x v="0"/>
    <x v="0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x v="4"/>
    <s v="WD"/>
    <s v="Normal"/>
    <n v="214000"/>
    <n v="0"/>
    <n v="0.5766447938371525"/>
    <s v="A1"/>
    <x v="0"/>
    <x v="0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x v="3"/>
    <s v="WD"/>
    <s v="Normal"/>
    <n v="316600"/>
    <n v="1"/>
    <n v="0.89598576750356751"/>
    <s v="treatment"/>
    <x v="0"/>
    <x v="1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x v="2"/>
    <s v="WD"/>
    <s v="Normal"/>
    <n v="135960"/>
    <n v="1"/>
    <n v="0.12408238621413525"/>
    <s v="treatment"/>
    <x v="1"/>
    <x v="1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x v="0"/>
    <s v="WD"/>
    <s v="Normal"/>
    <n v="142600"/>
    <n v="0"/>
    <n v="0.55817185869429176"/>
    <s v="A1"/>
    <x v="1"/>
    <x v="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x v="2"/>
    <s v="WD"/>
    <s v="Abnorml"/>
    <n v="120000"/>
    <n v="0"/>
    <n v="0.14619040238110359"/>
    <s v="A2"/>
    <x v="1"/>
    <x v="1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x v="3"/>
    <s v="New"/>
    <s v="Partial"/>
    <n v="224500"/>
    <n v="0"/>
    <n v="0.15004082324882084"/>
    <s v="A2"/>
    <x v="0"/>
    <x v="0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x v="1"/>
    <s v="WD"/>
    <s v="Normal"/>
    <n v="170000"/>
    <n v="1"/>
    <n v="0.67196924425055282"/>
    <s v="treatment"/>
    <x v="0"/>
    <x v="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x v="1"/>
    <s v="WD"/>
    <s v="Normal"/>
    <n v="139000"/>
    <n v="0"/>
    <n v="0.75164088995143541"/>
    <s v="A1"/>
    <x v="1"/>
    <x v="1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x v="0"/>
    <s v="COD"/>
    <s v="Abnorml"/>
    <n v="118500"/>
    <n v="0"/>
    <n v="8.4151380336697001E-2"/>
    <s v="A2"/>
    <x v="1"/>
    <x v="1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x v="3"/>
    <s v="WD"/>
    <s v="Normal"/>
    <n v="145000"/>
    <n v="1"/>
    <n v="0.62644306462288346"/>
    <s v="treatment"/>
    <x v="1"/>
    <x v="0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x v="2"/>
    <s v="WD"/>
    <s v="Abnorml"/>
    <n v="164500"/>
    <n v="1"/>
    <n v="0.32072173516910452"/>
    <s v="treatment"/>
    <x v="0"/>
    <x v="1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x v="0"/>
    <s v="WD"/>
    <s v="Abnorml"/>
    <n v="146000"/>
    <n v="0"/>
    <n v="0.79223969138598649"/>
    <s v="A1"/>
    <x v="1"/>
    <x v="0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x v="0"/>
    <s v="WD"/>
    <s v="Normal"/>
    <n v="131500"/>
    <n v="0"/>
    <n v="0.37632613935746684"/>
    <s v="A2"/>
    <x v="1"/>
    <x v="0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x v="1"/>
    <s v="WD"/>
    <s v="Normal"/>
    <n v="181900"/>
    <n v="1"/>
    <n v="0.96848927795766904"/>
    <s v="treatment"/>
    <x v="0"/>
    <x v="1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x v="3"/>
    <s v="New"/>
    <s v="Partial"/>
    <n v="253293"/>
    <n v="1"/>
    <n v="0.69147217309191622"/>
    <s v="treatment"/>
    <x v="0"/>
    <x v="0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x v="1"/>
    <s v="WD"/>
    <s v="Normal"/>
    <n v="118500"/>
    <n v="0"/>
    <n v="0.55358527489413112"/>
    <s v="A1"/>
    <x v="1"/>
    <x v="1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x v="0"/>
    <s v="WD"/>
    <s v="Normal"/>
    <n v="325000"/>
    <n v="1"/>
    <n v="0.98347497015930752"/>
    <s v="treatment"/>
    <x v="0"/>
    <x v="1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x v="3"/>
    <s v="WD"/>
    <s v="Normal"/>
    <n v="133000"/>
    <n v="0"/>
    <n v="0.80571682122247257"/>
    <s v="A1"/>
    <x v="1"/>
    <x v="1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x v="2"/>
    <s v="New"/>
    <s v="Partial"/>
    <n v="369900"/>
    <n v="1"/>
    <n v="0.97540028553826386"/>
    <s v="treatment"/>
    <x v="0"/>
    <x v="0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x v="0"/>
    <s v="WD"/>
    <s v="Normal"/>
    <n v="130000"/>
    <n v="0"/>
    <n v="7.801169283876197E-2"/>
    <s v="A2"/>
    <x v="1"/>
    <x v="1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x v="3"/>
    <s v="WD"/>
    <s v="Normal"/>
    <n v="137000"/>
    <n v="0"/>
    <n v="0.531669467130647"/>
    <s v="A1"/>
    <x v="1"/>
    <x v="1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x v="3"/>
    <s v="WD"/>
    <s v="Partial"/>
    <n v="143000"/>
    <n v="1"/>
    <n v="0.30784118145420081"/>
    <s v="treatment"/>
    <x v="1"/>
    <x v="1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x v="0"/>
    <s v="WD"/>
    <s v="Normal"/>
    <n v="79500"/>
    <n v="0"/>
    <n v="0.66975580840053017"/>
    <s v="A1"/>
    <x v="1"/>
    <x v="1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x v="0"/>
    <s v="WD"/>
    <s v="Normal"/>
    <n v="185900"/>
    <n v="0"/>
    <n v="0.7871709720932214"/>
    <s v="A1"/>
    <x v="0"/>
    <x v="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x v="3"/>
    <s v="ConLI"/>
    <s v="Normal"/>
    <n v="451950"/>
    <n v="1"/>
    <n v="0.55291776349080313"/>
    <s v="treatment"/>
    <x v="0"/>
    <x v="0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x v="0"/>
    <s v="WD"/>
    <s v="Normal"/>
    <n v="138000"/>
    <n v="0"/>
    <n v="0.36550815965497785"/>
    <s v="A2"/>
    <x v="1"/>
    <x v="1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x v="3"/>
    <s v="WD"/>
    <s v="Normal"/>
    <n v="140000"/>
    <n v="0"/>
    <n v="0.63524617526347371"/>
    <s v="A1"/>
    <x v="1"/>
    <x v="1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x v="0"/>
    <s v="WD"/>
    <s v="Normal"/>
    <n v="110000"/>
    <n v="0"/>
    <n v="0.52135807964776981"/>
    <s v="A1"/>
    <x v="1"/>
    <x v="1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x v="2"/>
    <s v="New"/>
    <s v="Partial"/>
    <n v="319000"/>
    <n v="1"/>
    <n v="0.56893203777011703"/>
    <s v="treatment"/>
    <x v="0"/>
    <x v="0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x v="2"/>
    <s v="WD"/>
    <s v="Normal"/>
    <n v="114504"/>
    <n v="0"/>
    <n v="0.70837485432755587"/>
    <s v="A1"/>
    <x v="1"/>
    <x v="1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x v="1"/>
    <s v="New"/>
    <s v="Partial"/>
    <n v="194201"/>
    <n v="1"/>
    <n v="0.86876134953193274"/>
    <s v="treatment"/>
    <x v="0"/>
    <x v="1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x v="2"/>
    <s v="WD"/>
    <s v="Normal"/>
    <n v="217500"/>
    <n v="1"/>
    <n v="0.84509101786342888"/>
    <s v="treatment"/>
    <x v="0"/>
    <x v="0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x v="0"/>
    <s v="COD"/>
    <s v="Normal"/>
    <n v="151000"/>
    <n v="1"/>
    <n v="0.59184626677309116"/>
    <s v="treatment"/>
    <x v="1"/>
    <x v="0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x v="2"/>
    <s v="WD"/>
    <s v="Normal"/>
    <n v="275000"/>
    <n v="1"/>
    <n v="0.75525139618493575"/>
    <s v="treatment"/>
    <x v="0"/>
    <x v="0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x v="1"/>
    <s v="WD"/>
    <s v="Normal"/>
    <n v="141000"/>
    <n v="1"/>
    <n v="0.54969597420233296"/>
    <s v="treatment"/>
    <x v="1"/>
    <x v="1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x v="2"/>
    <s v="WD"/>
    <s v="Abnorml"/>
    <n v="220000"/>
    <n v="1"/>
    <n v="0.90308019946124873"/>
    <s v="treatment"/>
    <x v="0"/>
    <x v="0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x v="4"/>
    <s v="WD"/>
    <s v="Normal"/>
    <n v="151000"/>
    <n v="0"/>
    <n v="0.96282971049599952"/>
    <s v="A1"/>
    <x v="1"/>
    <x v="0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x v="0"/>
    <s v="WD"/>
    <s v="Normal"/>
    <n v="221000"/>
    <n v="1"/>
    <n v="0.30493472429435042"/>
    <s v="treatment"/>
    <x v="0"/>
    <x v="0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x v="3"/>
    <s v="WD"/>
    <s v="Normal"/>
    <n v="205000"/>
    <n v="1"/>
    <n v="0.6233271886222469"/>
    <s v="treatment"/>
    <x v="0"/>
    <x v="0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x v="3"/>
    <s v="WD"/>
    <s v="Normal"/>
    <n v="152000"/>
    <n v="0"/>
    <n v="0.6035858771472733"/>
    <s v="A1"/>
    <x v="1"/>
    <x v="1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x v="2"/>
    <s v="WD"/>
    <s v="Normal"/>
    <n v="225000"/>
    <n v="0"/>
    <n v="0.56248490949190577"/>
    <s v="A1"/>
    <x v="0"/>
    <x v="1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x v="1"/>
    <s v="WD"/>
    <s v="Alloca"/>
    <n v="359100"/>
    <n v="1"/>
    <n v="0.46134305503503792"/>
    <s v="treatment"/>
    <x v="0"/>
    <x v="0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x v="1"/>
    <s v="WD"/>
    <s v="Normal"/>
    <n v="118500"/>
    <n v="0"/>
    <n v="0.60665687939292456"/>
    <s v="A1"/>
    <x v="1"/>
    <x v="1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x v="3"/>
    <s v="WD"/>
    <s v="Normal"/>
    <n v="313000"/>
    <n v="1"/>
    <n v="4.6109364614451032E-2"/>
    <s v="treatment"/>
    <x v="0"/>
    <x v="0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x v="1"/>
    <s v="WD"/>
    <s v="Normal"/>
    <n v="148000"/>
    <n v="1"/>
    <n v="0.31247355643119301"/>
    <s v="treatment"/>
    <x v="1"/>
    <x v="0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x v="3"/>
    <s v="WD"/>
    <s v="Normal"/>
    <n v="261500"/>
    <n v="1"/>
    <n v="0.40249232904077969"/>
    <s v="treatment"/>
    <x v="0"/>
    <x v="0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x v="1"/>
    <s v="New"/>
    <s v="Partial"/>
    <n v="147000"/>
    <n v="0"/>
    <n v="0.35235403670922028"/>
    <s v="A2"/>
    <x v="1"/>
    <x v="1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x v="4"/>
    <s v="WD"/>
    <s v="Normal"/>
    <n v="75500"/>
    <n v="0"/>
    <n v="0.54899370762474364"/>
    <s v="A1"/>
    <x v="1"/>
    <x v="1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x v="4"/>
    <s v="WD"/>
    <s v="Abnorml"/>
    <n v="137500"/>
    <n v="0"/>
    <n v="0.21085547081642042"/>
    <s v="A2"/>
    <x v="1"/>
    <x v="1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x v="2"/>
    <s v="WD"/>
    <s v="Normal"/>
    <n v="183200"/>
    <n v="1"/>
    <n v="1.819493319179577E-2"/>
    <s v="treatment"/>
    <x v="0"/>
    <x v="0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x v="0"/>
    <s v="WD"/>
    <s v="Normal"/>
    <n v="105500"/>
    <n v="0"/>
    <n v="0.78884078766642174"/>
    <s v="A1"/>
    <x v="1"/>
    <x v="1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x v="1"/>
    <s v="New"/>
    <s v="Partial"/>
    <n v="314813"/>
    <n v="1"/>
    <n v="0.95677616619243189"/>
    <s v="treatment"/>
    <x v="0"/>
    <x v="0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x v="0"/>
    <s v="WD"/>
    <s v="Normal"/>
    <n v="305000"/>
    <n v="1"/>
    <n v="0.91635463386302896"/>
    <s v="treatment"/>
    <x v="0"/>
    <x v="0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x v="0"/>
    <s v="WD"/>
    <s v="Normal"/>
    <n v="67000"/>
    <n v="0"/>
    <n v="0.53178415704391768"/>
    <s v="A1"/>
    <x v="1"/>
    <x v="1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x v="0"/>
    <s v="WD"/>
    <s v="Normal"/>
    <n v="240000"/>
    <n v="1"/>
    <n v="0.93893273500353258"/>
    <s v="treatment"/>
    <x v="0"/>
    <x v="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x v="3"/>
    <s v="WD"/>
    <s v="Normal"/>
    <n v="135000"/>
    <n v="0"/>
    <n v="0.73510563277911833"/>
    <s v="A1"/>
    <x v="1"/>
    <x v="1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1"/>
    <s v="WD"/>
    <s v="Normal"/>
    <n v="168500"/>
    <n v="1"/>
    <n v="0.62540675301306348"/>
    <s v="treatment"/>
    <x v="0"/>
    <x v="0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x v="2"/>
    <s v="WD"/>
    <s v="Normal"/>
    <n v="165150"/>
    <n v="1"/>
    <n v="0.72529860626692089"/>
    <s v="treatment"/>
    <x v="0"/>
    <x v="1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x v="4"/>
    <s v="WD"/>
    <s v="Normal"/>
    <n v="160000"/>
    <n v="0"/>
    <n v="0.3722281044581337"/>
    <s v="A2"/>
    <x v="1"/>
    <x v="1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x v="1"/>
    <s v="WD"/>
    <s v="Normal"/>
    <n v="139900"/>
    <n v="1"/>
    <n v="9.2123564230556454E-2"/>
    <s v="treatment"/>
    <x v="1"/>
    <x v="1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x v="4"/>
    <s v="WD"/>
    <s v="Normal"/>
    <n v="153000"/>
    <n v="1"/>
    <n v="0.99071562828228221"/>
    <s v="treatment"/>
    <x v="1"/>
    <x v="1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x v="1"/>
    <s v="WD"/>
    <s v="Family"/>
    <n v="135000"/>
    <n v="1"/>
    <n v="0.84421720932500888"/>
    <s v="treatment"/>
    <x v="1"/>
    <x v="1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x v="0"/>
    <s v="WD"/>
    <s v="Normal"/>
    <n v="168500"/>
    <n v="0"/>
    <n v="0.54941998669270675"/>
    <s v="A1"/>
    <x v="0"/>
    <x v="1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x v="2"/>
    <s v="WD"/>
    <s v="Abnorml"/>
    <n v="124000"/>
    <n v="0"/>
    <n v="9.104845274585549E-2"/>
    <s v="A2"/>
    <x v="1"/>
    <x v="1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x v="1"/>
    <s v="WD"/>
    <s v="Normal"/>
    <n v="209500"/>
    <n v="1"/>
    <n v="0.94582787203431329"/>
    <s v="treatment"/>
    <x v="0"/>
    <x v="0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x v="3"/>
    <s v="WD"/>
    <s v="Family"/>
    <n v="82500"/>
    <n v="1"/>
    <n v="0.93784782137635869"/>
    <s v="treatment"/>
    <x v="1"/>
    <x v="0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x v="1"/>
    <s v="WD"/>
    <s v="Normal"/>
    <n v="139400"/>
    <n v="0"/>
    <n v="0.7396530387725776"/>
    <s v="A1"/>
    <x v="1"/>
    <x v="1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x v="4"/>
    <s v="WD"/>
    <s v="Normal"/>
    <n v="144000"/>
    <n v="0"/>
    <n v="0.32712927537236614"/>
    <s v="A2"/>
    <x v="1"/>
    <x v="1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x v="1"/>
    <s v="WD"/>
    <s v="Abnorml"/>
    <n v="200000"/>
    <n v="0"/>
    <n v="0.99154307987155521"/>
    <s v="A1"/>
    <x v="0"/>
    <x v="0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3"/>
    <s v="ConLw"/>
    <s v="Normal"/>
    <n v="60000"/>
    <n v="1"/>
    <n v="0.81472747117825439"/>
    <s v="treatment"/>
    <x v="1"/>
    <x v="1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x v="3"/>
    <s v="WD"/>
    <s v="Normal"/>
    <n v="93000"/>
    <n v="0"/>
    <n v="0.40872374430036762"/>
    <s v="A2"/>
    <x v="1"/>
    <x v="0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x v="0"/>
    <s v="WD"/>
    <s v="Normal"/>
    <n v="85000"/>
    <n v="0"/>
    <n v="0.27768601366246959"/>
    <s v="A2"/>
    <x v="1"/>
    <x v="1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x v="2"/>
    <s v="New"/>
    <s v="Partial"/>
    <n v="264561"/>
    <n v="1"/>
    <n v="0.72837185927094406"/>
    <s v="treatment"/>
    <x v="0"/>
    <x v="0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x v="0"/>
    <s v="WD"/>
    <s v="Normal"/>
    <n v="274000"/>
    <n v="1"/>
    <n v="0.19257469469429767"/>
    <s v="treatment"/>
    <x v="0"/>
    <x v="1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x v="1"/>
    <s v="WD"/>
    <s v="Normal"/>
    <n v="226000"/>
    <n v="1"/>
    <n v="0.17891875375714283"/>
    <s v="treatment"/>
    <x v="0"/>
    <x v="0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x v="3"/>
    <s v="WD"/>
    <s v="Normal"/>
    <n v="345000"/>
    <n v="1"/>
    <n v="0.80702273942393743"/>
    <s v="treatment"/>
    <x v="0"/>
    <x v="0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x v="1"/>
    <s v="WD"/>
    <s v="Normal"/>
    <n v="152000"/>
    <n v="0"/>
    <n v="0.36888446477355552"/>
    <s v="A2"/>
    <x v="1"/>
    <x v="0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x v="3"/>
    <s v="New"/>
    <s v="Partial"/>
    <n v="370878"/>
    <n v="1"/>
    <n v="4.2800282544983692E-2"/>
    <s v="treatment"/>
    <x v="0"/>
    <x v="0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x v="1"/>
    <s v="WD"/>
    <s v="Normal"/>
    <n v="143250"/>
    <n v="0"/>
    <n v="0.77913597332260043"/>
    <s v="A1"/>
    <x v="1"/>
    <x v="1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x v="0"/>
    <s v="WD"/>
    <s v="Normal"/>
    <n v="98300"/>
    <n v="0"/>
    <n v="0.78994983818480879"/>
    <s v="A1"/>
    <x v="1"/>
    <x v="1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x v="0"/>
    <s v="WD"/>
    <s v="Normal"/>
    <n v="155000"/>
    <n v="1"/>
    <n v="0.25325147025997108"/>
    <s v="treatment"/>
    <x v="1"/>
    <x v="1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x v="4"/>
    <s v="WD"/>
    <s v="Normal"/>
    <n v="155000"/>
    <n v="1"/>
    <n v="0.64919233492271522"/>
    <s v="treatment"/>
    <x v="1"/>
    <x v="1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x v="1"/>
    <s v="WD"/>
    <s v="Normal"/>
    <n v="84500"/>
    <n v="0"/>
    <n v="0.20734246252122301"/>
    <s v="A2"/>
    <x v="1"/>
    <x v="1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x v="0"/>
    <s v="WD"/>
    <s v="Normal"/>
    <n v="205950"/>
    <n v="0"/>
    <n v="0.81271744657479106"/>
    <s v="A1"/>
    <x v="0"/>
    <x v="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x v="3"/>
    <s v="WD"/>
    <s v="Normal"/>
    <n v="108000"/>
    <n v="1"/>
    <n v="6.4325744392021655E-2"/>
    <s v="treatment"/>
    <x v="1"/>
    <x v="1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x v="3"/>
    <s v="WD"/>
    <s v="Normal"/>
    <n v="191000"/>
    <n v="1"/>
    <n v="7.5721776082947612E-3"/>
    <s v="treatment"/>
    <x v="0"/>
    <x v="0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x v="0"/>
    <s v="WD"/>
    <s v="Normal"/>
    <n v="135000"/>
    <n v="0"/>
    <n v="0.55167149201979504"/>
    <s v="A1"/>
    <x v="1"/>
    <x v="1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x v="0"/>
    <s v="WD"/>
    <s v="Normal"/>
    <n v="350000"/>
    <n v="1"/>
    <n v="0.21889362239124577"/>
    <s v="treatment"/>
    <x v="0"/>
    <x v="0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x v="4"/>
    <s v="WD"/>
    <s v="Family"/>
    <n v="88000"/>
    <n v="0"/>
    <n v="0.39893040239288258"/>
    <s v="A2"/>
    <x v="1"/>
    <x v="1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x v="0"/>
    <s v="WD"/>
    <s v="Normal"/>
    <n v="145500"/>
    <n v="0"/>
    <n v="0.62894823965292057"/>
    <s v="A1"/>
    <x v="1"/>
    <x v="1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x v="0"/>
    <s v="WD"/>
    <s v="Normal"/>
    <n v="149000"/>
    <n v="1"/>
    <n v="0.80746954063513976"/>
    <s v="treatment"/>
    <x v="1"/>
    <x v="1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x v="4"/>
    <s v="WD"/>
    <s v="Abnorml"/>
    <n v="97500"/>
    <n v="1"/>
    <n v="0.73688546776703789"/>
    <s v="treatment"/>
    <x v="1"/>
    <x v="1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x v="3"/>
    <s v="WD"/>
    <s v="Normal"/>
    <n v="167000"/>
    <n v="0"/>
    <n v="0.26667081708842189"/>
    <s v="A2"/>
    <x v="0"/>
    <x v="1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x v="1"/>
    <s v="WD"/>
    <s v="Normal"/>
    <n v="197900"/>
    <n v="1"/>
    <n v="0.51637742975848844"/>
    <s v="treatment"/>
    <x v="0"/>
    <x v="0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x v="3"/>
    <s v="WD"/>
    <s v="Normal"/>
    <n v="402000"/>
    <n v="1"/>
    <n v="0.34133998218415418"/>
    <s v="treatment"/>
    <x v="0"/>
    <x v="0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x v="3"/>
    <s v="WD"/>
    <s v="Normal"/>
    <n v="110000"/>
    <n v="1"/>
    <n v="0.78201366322540389"/>
    <s v="treatment"/>
    <x v="1"/>
    <x v="1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x v="0"/>
    <s v="WD"/>
    <s v="Normal"/>
    <n v="137500"/>
    <n v="0"/>
    <n v="0.48095319473110698"/>
    <s v="A2"/>
    <x v="1"/>
    <x v="0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x v="2"/>
    <s v="New"/>
    <s v="Partial"/>
    <n v="423000"/>
    <n v="1"/>
    <n v="0.52400223712180261"/>
    <s v="treatment"/>
    <x v="0"/>
    <x v="1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x v="2"/>
    <s v="WD"/>
    <s v="Normal"/>
    <n v="230500"/>
    <n v="1"/>
    <n v="6.1301803164630186E-2"/>
    <s v="treatment"/>
    <x v="0"/>
    <x v="0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x v="1"/>
    <s v="WD"/>
    <s v="Abnorml"/>
    <n v="129000"/>
    <n v="1"/>
    <n v="0.65521292782785001"/>
    <s v="treatment"/>
    <x v="1"/>
    <x v="0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x v="0"/>
    <s v="WD"/>
    <s v="Normal"/>
    <n v="193500"/>
    <n v="1"/>
    <n v="0.60905194909679172"/>
    <s v="treatment"/>
    <x v="0"/>
    <x v="0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x v="2"/>
    <s v="WD"/>
    <s v="Normal"/>
    <n v="168000"/>
    <n v="1"/>
    <n v="0.25871814177165919"/>
    <s v="treatment"/>
    <x v="0"/>
    <x v="1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x v="2"/>
    <s v="WD"/>
    <s v="Normal"/>
    <n v="137500"/>
    <n v="1"/>
    <n v="0.46930599547874929"/>
    <s v="treatment"/>
    <x v="1"/>
    <x v="1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x v="3"/>
    <s v="WD"/>
    <s v="Normal"/>
    <n v="173500"/>
    <n v="0"/>
    <n v="0.10979135491943293"/>
    <s v="A2"/>
    <x v="0"/>
    <x v="0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x v="3"/>
    <s v="WD"/>
    <s v="Normal"/>
    <n v="103600"/>
    <n v="0"/>
    <n v="0.27258494815046153"/>
    <s v="A2"/>
    <x v="1"/>
    <x v="0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x v="2"/>
    <s v="WD"/>
    <s v="Normal"/>
    <n v="165000"/>
    <n v="1"/>
    <n v="0.39195732256286786"/>
    <s v="treatment"/>
    <x v="0"/>
    <x v="1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x v="1"/>
    <s v="WD"/>
    <s v="Normal"/>
    <n v="257500"/>
    <n v="1"/>
    <n v="0.38082935796674133"/>
    <s v="treatment"/>
    <x v="0"/>
    <x v="0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x v="0"/>
    <s v="WD"/>
    <s v="Normal"/>
    <n v="140000"/>
    <n v="1"/>
    <n v="0.45733054470317547"/>
    <s v="treatment"/>
    <x v="1"/>
    <x v="1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x v="3"/>
    <s v="WD"/>
    <s v="Normal"/>
    <n v="148500"/>
    <n v="1"/>
    <n v="0.91444774455760403"/>
    <s v="treatment"/>
    <x v="1"/>
    <x v="0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x v="2"/>
    <s v="WD"/>
    <s v="Normal"/>
    <n v="87000"/>
    <n v="0"/>
    <n v="0.93498928359433597"/>
    <s v="A1"/>
    <x v="1"/>
    <x v="0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x v="3"/>
    <s v="WD"/>
    <s v="Normal"/>
    <n v="109500"/>
    <n v="0"/>
    <n v="0.1561512774278252"/>
    <s v="A2"/>
    <x v="1"/>
    <x v="1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x v="3"/>
    <s v="New"/>
    <s v="Partial"/>
    <n v="372500"/>
    <n v="1"/>
    <n v="0.69889691292269684"/>
    <s v="treatment"/>
    <x v="0"/>
    <x v="0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x v="1"/>
    <s v="WD"/>
    <s v="Normal"/>
    <n v="128500"/>
    <n v="0"/>
    <n v="0.37523852637339583"/>
    <s v="A2"/>
    <x v="1"/>
    <x v="1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x v="4"/>
    <s v="WD"/>
    <s v="Normal"/>
    <n v="143000"/>
    <n v="1"/>
    <n v="0.7845398952418724"/>
    <s v="treatment"/>
    <x v="1"/>
    <x v="0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x v="3"/>
    <s v="WD"/>
    <s v="Abnorml"/>
    <n v="159434"/>
    <n v="0"/>
    <n v="0.36421045005312902"/>
    <s v="A2"/>
    <x v="1"/>
    <x v="1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x v="0"/>
    <s v="WD"/>
    <s v="Normal"/>
    <n v="173000"/>
    <n v="1"/>
    <n v="1.6759377169349721E-2"/>
    <s v="treatment"/>
    <x v="0"/>
    <x v="1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x v="1"/>
    <s v="WD"/>
    <s v="Normal"/>
    <n v="285000"/>
    <n v="1"/>
    <n v="0.99559957979700242"/>
    <s v="treatment"/>
    <x v="0"/>
    <x v="0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x v="4"/>
    <s v="WD"/>
    <s v="Normal"/>
    <n v="221000"/>
    <n v="0"/>
    <n v="0.74452547579557948"/>
    <s v="A1"/>
    <x v="0"/>
    <x v="0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x v="1"/>
    <s v="WD"/>
    <s v="Normal"/>
    <n v="207500"/>
    <n v="1"/>
    <n v="0.46147295804786004"/>
    <s v="treatment"/>
    <x v="0"/>
    <x v="0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x v="1"/>
    <s v="New"/>
    <s v="Partial"/>
    <n v="227875"/>
    <n v="0"/>
    <n v="0.53585776687470599"/>
    <s v="A1"/>
    <x v="0"/>
    <x v="1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x v="1"/>
    <s v="WD"/>
    <s v="Normal"/>
    <n v="148800"/>
    <n v="0"/>
    <n v="0.71571106133466744"/>
    <s v="A1"/>
    <x v="1"/>
    <x v="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x v="1"/>
    <s v="New"/>
    <s v="Partial"/>
    <n v="392000"/>
    <n v="1"/>
    <n v="0.96680909529264802"/>
    <s v="treatment"/>
    <x v="0"/>
    <x v="0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x v="1"/>
    <s v="WD"/>
    <s v="Normal"/>
    <n v="194700"/>
    <n v="1"/>
    <n v="6.13096445057284E-2"/>
    <s v="treatment"/>
    <x v="0"/>
    <x v="0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0"/>
    <s v="WD"/>
    <s v="Normal"/>
    <n v="141000"/>
    <n v="1"/>
    <n v="0.47758836117212877"/>
    <s v="treatment"/>
    <x v="1"/>
    <x v="1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x v="1"/>
    <s v="WD"/>
    <s v="Normal"/>
    <n v="755000"/>
    <n v="1"/>
    <n v="0.18278032951137735"/>
    <s v="treatment"/>
    <x v="0"/>
    <x v="1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x v="2"/>
    <s v="WD"/>
    <s v="Normal"/>
    <n v="335000"/>
    <n v="1"/>
    <n v="0.63358086027316396"/>
    <s v="treatment"/>
    <x v="0"/>
    <x v="0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x v="2"/>
    <s v="WD"/>
    <s v="Abnorml"/>
    <n v="108480"/>
    <n v="0"/>
    <n v="0.67553922960145729"/>
    <s v="A1"/>
    <x v="1"/>
    <x v="1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x v="3"/>
    <s v="WD"/>
    <s v="Normal"/>
    <n v="141500"/>
    <n v="0"/>
    <n v="0.53220857926861553"/>
    <s v="A1"/>
    <x v="1"/>
    <x v="1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x v="2"/>
    <s v="WD"/>
    <s v="Normal"/>
    <n v="176000"/>
    <n v="1"/>
    <n v="0.27579121125459494"/>
    <s v="treatment"/>
    <x v="0"/>
    <x v="0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x v="2"/>
    <s v="WD"/>
    <s v="Normal"/>
    <n v="89000"/>
    <n v="0"/>
    <n v="0.55615804126988322"/>
    <s v="A1"/>
    <x v="1"/>
    <x v="1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x v="2"/>
    <s v="WD"/>
    <s v="Normal"/>
    <n v="123500"/>
    <n v="0"/>
    <n v="0.52262192025937393"/>
    <s v="A1"/>
    <x v="1"/>
    <x v="1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x v="4"/>
    <s v="WD"/>
    <s v="Normal"/>
    <n v="138500"/>
    <n v="1"/>
    <n v="0.10788228382616316"/>
    <s v="treatment"/>
    <x v="1"/>
    <x v="1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x v="0"/>
    <s v="WD"/>
    <s v="Normal"/>
    <n v="196000"/>
    <n v="0"/>
    <n v="0.79556451284927621"/>
    <s v="A1"/>
    <x v="0"/>
    <x v="0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x v="2"/>
    <s v="WD"/>
    <s v="Normal"/>
    <n v="312500"/>
    <n v="1"/>
    <n v="0.43987275487028965"/>
    <s v="treatment"/>
    <x v="0"/>
    <x v="0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x v="2"/>
    <s v="COD"/>
    <s v="Normal"/>
    <n v="140000"/>
    <n v="0"/>
    <n v="0.68190258585340269"/>
    <s v="A1"/>
    <x v="1"/>
    <x v="1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x v="2"/>
    <s v="New"/>
    <s v="Partial"/>
    <n v="361919"/>
    <n v="1"/>
    <n v="0.6409587997419508"/>
    <s v="treatment"/>
    <x v="0"/>
    <x v="0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x v="4"/>
    <s v="WD"/>
    <s v="Normal"/>
    <n v="140000"/>
    <n v="1"/>
    <n v="3.7302641704420547E-2"/>
    <s v="treatment"/>
    <x v="1"/>
    <x v="0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x v="4"/>
    <s v="WD"/>
    <s v="Normal"/>
    <n v="213000"/>
    <n v="0"/>
    <n v="0.66247794783614689"/>
    <s v="A1"/>
    <x v="0"/>
    <x v="0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x v="4"/>
    <s v="WD"/>
    <s v="Normal"/>
    <n v="55000"/>
    <n v="0"/>
    <n v="0.98860950851223151"/>
    <s v="A1"/>
    <x v="1"/>
    <x v="0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x v="1"/>
    <s v="WD"/>
    <s v="Normal"/>
    <n v="302000"/>
    <n v="1"/>
    <n v="0.50390073922531808"/>
    <s v="treatment"/>
    <x v="0"/>
    <x v="0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x v="3"/>
    <s v="WD"/>
    <s v="Normal"/>
    <n v="254000"/>
    <n v="1"/>
    <n v="0.33279155271001126"/>
    <s v="treatment"/>
    <x v="0"/>
    <x v="0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1"/>
    <s v="New"/>
    <s v="Partial"/>
    <n v="179540"/>
    <n v="1"/>
    <n v="0.38836819377935905"/>
    <s v="treatment"/>
    <x v="0"/>
    <x v="0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x v="0"/>
    <s v="WD"/>
    <s v="Abnorml"/>
    <n v="109900"/>
    <n v="0"/>
    <n v="0.47730012389671117"/>
    <s v="A2"/>
    <x v="1"/>
    <x v="1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0"/>
    <s v="WD"/>
    <s v="Normal"/>
    <n v="52000"/>
    <n v="0"/>
    <n v="0.72305079514637771"/>
    <s v="A1"/>
    <x v="1"/>
    <x v="1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x v="4"/>
    <s v="WD"/>
    <s v="Abnorml"/>
    <n v="102776"/>
    <n v="0"/>
    <n v="4.0502289157695159E-2"/>
    <s v="A2"/>
    <x v="1"/>
    <x v="1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x v="0"/>
    <s v="WD"/>
    <s v="Normal"/>
    <n v="189000"/>
    <n v="1"/>
    <n v="0.22317679891427888"/>
    <s v="treatment"/>
    <x v="0"/>
    <x v="0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x v="2"/>
    <s v="WD"/>
    <s v="Normal"/>
    <n v="129000"/>
    <n v="0"/>
    <n v="0.13802250505706914"/>
    <s v="A2"/>
    <x v="1"/>
    <x v="1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x v="4"/>
    <s v="WD"/>
    <s v="Normal"/>
    <n v="130500"/>
    <n v="0"/>
    <n v="0.8601910477855248"/>
    <s v="A1"/>
    <x v="1"/>
    <x v="0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x v="3"/>
    <s v="WD"/>
    <s v="Normal"/>
    <n v="165000"/>
    <n v="1"/>
    <n v="0.56049468050314"/>
    <s v="treatment"/>
    <x v="0"/>
    <x v="0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x v="1"/>
    <s v="WD"/>
    <s v="Normal"/>
    <n v="159500"/>
    <n v="0"/>
    <n v="0.95118764585252591"/>
    <s v="A1"/>
    <x v="1"/>
    <x v="1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x v="0"/>
    <s v="WD"/>
    <s v="Normal"/>
    <n v="157000"/>
    <n v="1"/>
    <n v="0.60191348220531216"/>
    <s v="treatment"/>
    <x v="1"/>
    <x v="1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x v="0"/>
    <s v="WD"/>
    <s v="Normal"/>
    <n v="341000"/>
    <n v="1"/>
    <n v="6.0136752503151647E-2"/>
    <s v="treatment"/>
    <x v="0"/>
    <x v="0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x v="2"/>
    <s v="WD"/>
    <s v="Normal"/>
    <n v="128500"/>
    <n v="1"/>
    <n v="0.9401559007272613"/>
    <s v="treatment"/>
    <x v="1"/>
    <x v="1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x v="2"/>
    <s v="WD"/>
    <s v="Normal"/>
    <n v="275000"/>
    <n v="1"/>
    <n v="0.23745034151352917"/>
    <s v="treatment"/>
    <x v="0"/>
    <x v="0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x v="4"/>
    <s v="WD"/>
    <s v="Normal"/>
    <n v="143000"/>
    <n v="0"/>
    <n v="0.99837334864616034"/>
    <s v="A1"/>
    <x v="1"/>
    <x v="1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x v="3"/>
    <s v="WD"/>
    <s v="Normal"/>
    <n v="124500"/>
    <n v="0"/>
    <n v="0.89449800156499115"/>
    <s v="A1"/>
    <x v="1"/>
    <x v="1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x v="0"/>
    <s v="WD"/>
    <s v="Normal"/>
    <n v="135000"/>
    <n v="0"/>
    <n v="0.57453593705124184"/>
    <s v="A1"/>
    <x v="1"/>
    <x v="0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x v="3"/>
    <s v="WD"/>
    <s v="Normal"/>
    <n v="320000"/>
    <n v="1"/>
    <n v="1.9184290683406546E-2"/>
    <s v="treatment"/>
    <x v="0"/>
    <x v="0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x v="3"/>
    <s v="WD"/>
    <s v="Normal"/>
    <n v="120500"/>
    <n v="0"/>
    <n v="0.76804284159113279"/>
    <s v="A1"/>
    <x v="1"/>
    <x v="1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x v="3"/>
    <s v="WD"/>
    <s v="Normal"/>
    <n v="222000"/>
    <n v="1"/>
    <n v="0.35046978953889618"/>
    <s v="treatment"/>
    <x v="0"/>
    <x v="0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x v="3"/>
    <s v="WD"/>
    <s v="Normal"/>
    <n v="194500"/>
    <n v="0"/>
    <n v="0.66688508888863296"/>
    <s v="A1"/>
    <x v="0"/>
    <x v="0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x v="3"/>
    <s v="COD"/>
    <s v="Abnorml"/>
    <n v="110000"/>
    <n v="0"/>
    <n v="0.55844620153871716"/>
    <s v="A1"/>
    <x v="1"/>
    <x v="0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x v="3"/>
    <s v="WD"/>
    <s v="Normal"/>
    <n v="103000"/>
    <n v="0"/>
    <n v="0.31852177123626635"/>
    <s v="A2"/>
    <x v="1"/>
    <x v="1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x v="4"/>
    <s v="WD"/>
    <s v="Normal"/>
    <n v="236500"/>
    <n v="1"/>
    <n v="0.78089105602977815"/>
    <s v="treatment"/>
    <x v="0"/>
    <x v="0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x v="1"/>
    <s v="WD"/>
    <s v="Normal"/>
    <n v="187500"/>
    <n v="1"/>
    <n v="0.18708959232512601"/>
    <s v="treatment"/>
    <x v="0"/>
    <x v="0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x v="0"/>
    <s v="WD"/>
    <s v="Normal"/>
    <n v="222500"/>
    <n v="1"/>
    <n v="0.39732459395221531"/>
    <s v="treatment"/>
    <x v="0"/>
    <x v="0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x v="3"/>
    <s v="WD"/>
    <s v="Normal"/>
    <n v="131400"/>
    <n v="1"/>
    <n v="0.6676418173921832"/>
    <s v="treatment"/>
    <x v="1"/>
    <x v="1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x v="1"/>
    <s v="WD"/>
    <s v="Family"/>
    <n v="108000"/>
    <n v="0"/>
    <n v="0.5251197416314155"/>
    <s v="A1"/>
    <x v="1"/>
    <x v="1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x v="2"/>
    <s v="WD"/>
    <s v="Normal"/>
    <n v="163000"/>
    <n v="1"/>
    <n v="0.21508152635469058"/>
    <s v="treatment"/>
    <x v="1"/>
    <x v="1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x v="2"/>
    <s v="WD"/>
    <s v="Normal"/>
    <n v="93500"/>
    <n v="0"/>
    <n v="0.4046144301600797"/>
    <s v="A2"/>
    <x v="1"/>
    <x v="0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x v="2"/>
    <s v="WD"/>
    <s v="Normal"/>
    <n v="239900"/>
    <n v="1"/>
    <n v="0.23854272089693795"/>
    <s v="treatment"/>
    <x v="0"/>
    <x v="0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x v="3"/>
    <s v="WD"/>
    <s v="Alloca"/>
    <n v="179000"/>
    <n v="0"/>
    <n v="0.58910627817332128"/>
    <s v="A1"/>
    <x v="0"/>
    <x v="1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x v="3"/>
    <s v="WD"/>
    <s v="Normal"/>
    <n v="190000"/>
    <n v="0"/>
    <n v="0.27216263260653106"/>
    <s v="A2"/>
    <x v="0"/>
    <x v="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x v="1"/>
    <s v="WD"/>
    <s v="Abnorml"/>
    <n v="132000"/>
    <n v="0"/>
    <n v="0.33644999657148178"/>
    <s v="A2"/>
    <x v="1"/>
    <x v="0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x v="0"/>
    <s v="WD"/>
    <s v="Normal"/>
    <n v="142000"/>
    <n v="0"/>
    <n v="0.3804219978800476"/>
    <s v="A2"/>
    <x v="1"/>
    <x v="1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x v="1"/>
    <s v="WD"/>
    <s v="Normal"/>
    <n v="179000"/>
    <n v="0"/>
    <n v="0.51844381646739257"/>
    <s v="A1"/>
    <x v="0"/>
    <x v="0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x v="3"/>
    <s v="WD"/>
    <s v="Normal"/>
    <n v="175000"/>
    <n v="1"/>
    <n v="0.43438940341011534"/>
    <s v="treatment"/>
    <x v="0"/>
    <x v="0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x v="0"/>
    <s v="WD"/>
    <s v="Normal"/>
    <n v="180000"/>
    <n v="1"/>
    <n v="0.89785169681880039"/>
    <s v="treatment"/>
    <x v="0"/>
    <x v="0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x v="0"/>
    <s v="WD"/>
    <s v="Normal"/>
    <n v="299800"/>
    <n v="1"/>
    <n v="0.28302691934820989"/>
    <s v="treatment"/>
    <x v="0"/>
    <x v="1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x v="3"/>
    <s v="WD"/>
    <s v="Normal"/>
    <n v="236000"/>
    <n v="1"/>
    <n v="0.75023616902891477"/>
    <s v="treatment"/>
    <x v="0"/>
    <x v="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x v="3"/>
    <s v="WD"/>
    <s v="Normal"/>
    <n v="265979"/>
    <n v="1"/>
    <n v="0.48234815413632204"/>
    <s v="treatment"/>
    <x v="0"/>
    <x v="1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x v="4"/>
    <s v="WD"/>
    <s v="Normal"/>
    <n v="260400"/>
    <n v="1"/>
    <n v="0.3459179411727441"/>
    <s v="treatment"/>
    <x v="0"/>
    <x v="0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x v="3"/>
    <s v="WD"/>
    <s v="Normal"/>
    <n v="98000"/>
    <n v="0"/>
    <n v="0.88477055985877862"/>
    <s v="A1"/>
    <x v="1"/>
    <x v="0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x v="4"/>
    <s v="WD"/>
    <s v="Normal"/>
    <n v="96500"/>
    <n v="0"/>
    <n v="0.12958509580411448"/>
    <s v="A2"/>
    <x v="1"/>
    <x v="1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x v="1"/>
    <s v="WD"/>
    <s v="Normal"/>
    <n v="162000"/>
    <n v="0"/>
    <n v="0.94848559730052973"/>
    <s v="A1"/>
    <x v="1"/>
    <x v="0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x v="2"/>
    <s v="WD"/>
    <s v="Normal"/>
    <n v="217000"/>
    <n v="0"/>
    <n v="0.79488158455174129"/>
    <s v="A1"/>
    <x v="0"/>
    <x v="0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x v="2"/>
    <s v="WD"/>
    <s v="Normal"/>
    <n v="275500"/>
    <n v="1"/>
    <n v="0.4489087632813612"/>
    <s v="treatment"/>
    <x v="0"/>
    <x v="0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x v="3"/>
    <s v="WD"/>
    <s v="Normal"/>
    <n v="156000"/>
    <n v="0"/>
    <n v="0.45679614498794729"/>
    <s v="A2"/>
    <x v="1"/>
    <x v="1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x v="3"/>
    <s v="WD"/>
    <s v="Normal"/>
    <n v="172500"/>
    <n v="0"/>
    <n v="0.94015035576306305"/>
    <s v="A1"/>
    <x v="0"/>
    <x v="0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x v="3"/>
    <s v="WD"/>
    <s v="Normal"/>
    <n v="212000"/>
    <n v="0"/>
    <n v="0.99302758784701595"/>
    <s v="A1"/>
    <x v="0"/>
    <x v="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x v="4"/>
    <s v="WD"/>
    <s v="Abnorml"/>
    <n v="158900"/>
    <n v="1"/>
    <n v="0.96943347234928712"/>
    <s v="treatment"/>
    <x v="1"/>
    <x v="0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x v="0"/>
    <s v="WD"/>
    <s v="Normal"/>
    <n v="179400"/>
    <n v="0"/>
    <n v="0.33271943460059428"/>
    <s v="A2"/>
    <x v="0"/>
    <x v="0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x v="1"/>
    <s v="WD"/>
    <s v="Normal"/>
    <n v="290000"/>
    <n v="1"/>
    <n v="0.11196358165531539"/>
    <s v="treatment"/>
    <x v="0"/>
    <x v="0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x v="3"/>
    <s v="WD"/>
    <s v="Normal"/>
    <n v="127500"/>
    <n v="0"/>
    <n v="0.32340725316054486"/>
    <s v="A2"/>
    <x v="1"/>
    <x v="1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x v="3"/>
    <s v="WD"/>
    <s v="Normal"/>
    <n v="100000"/>
    <n v="0"/>
    <n v="0.58671138663271216"/>
    <s v="A1"/>
    <x v="1"/>
    <x v="1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x v="4"/>
    <s v="Con"/>
    <s v="Normal"/>
    <n v="215200"/>
    <n v="0"/>
    <n v="0.8291047240865701"/>
    <s v="A1"/>
    <x v="0"/>
    <x v="0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x v="3"/>
    <s v="WD"/>
    <s v="Normal"/>
    <n v="337000"/>
    <n v="1"/>
    <n v="0.10888118195272423"/>
    <s v="treatment"/>
    <x v="0"/>
    <x v="0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x v="2"/>
    <s v="WD"/>
    <s v="Normal"/>
    <n v="270000"/>
    <n v="1"/>
    <n v="0.23216691508075604"/>
    <s v="treatment"/>
    <x v="0"/>
    <x v="1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x v="0"/>
    <s v="New"/>
    <s v="Partial"/>
    <n v="264132"/>
    <n v="1"/>
    <n v="0.47213822136963401"/>
    <s v="treatment"/>
    <x v="0"/>
    <x v="0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x v="4"/>
    <s v="WD"/>
    <s v="Normal"/>
    <n v="196500"/>
    <n v="1"/>
    <n v="0.16570600557701831"/>
    <s v="treatment"/>
    <x v="0"/>
    <x v="0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x v="0"/>
    <s v="WD"/>
    <s v="Normal"/>
    <n v="160000"/>
    <n v="0"/>
    <n v="0.68584132699964995"/>
    <s v="A1"/>
    <x v="1"/>
    <x v="0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x v="2"/>
    <s v="WD"/>
    <s v="Normal"/>
    <n v="216837"/>
    <n v="1"/>
    <n v="0.62750014236805018"/>
    <s v="treatment"/>
    <x v="0"/>
    <x v="0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x v="4"/>
    <s v="WD"/>
    <s v="Normal"/>
    <n v="538000"/>
    <n v="1"/>
    <n v="7.933688156412888E-2"/>
    <s v="treatment"/>
    <x v="0"/>
    <x v="1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x v="3"/>
    <s v="WD"/>
    <s v="Normal"/>
    <n v="134900"/>
    <n v="0"/>
    <n v="0.42406557405833056"/>
    <s v="A2"/>
    <x v="1"/>
    <x v="1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x v="2"/>
    <s v="COD"/>
    <s v="Normal"/>
    <n v="102000"/>
    <n v="0"/>
    <n v="0.33317270873740401"/>
    <s v="A2"/>
    <x v="1"/>
    <x v="1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x v="4"/>
    <s v="WD"/>
    <s v="Abnorml"/>
    <n v="107000"/>
    <n v="1"/>
    <n v="0.26111614804226257"/>
    <s v="treatment"/>
    <x v="1"/>
    <x v="1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x v="1"/>
    <s v="COD"/>
    <s v="Normal"/>
    <n v="114500"/>
    <n v="0"/>
    <n v="0.91122002569036864"/>
    <s v="A1"/>
    <x v="1"/>
    <x v="1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x v="1"/>
    <s v="New"/>
    <s v="Partial"/>
    <n v="395000"/>
    <n v="1"/>
    <n v="0.52241880283219799"/>
    <s v="treatment"/>
    <x v="0"/>
    <x v="0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x v="3"/>
    <s v="WD"/>
    <s v="Normal"/>
    <n v="162000"/>
    <n v="0"/>
    <n v="0.55373703903468652"/>
    <s v="A1"/>
    <x v="1"/>
    <x v="0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x v="2"/>
    <s v="New"/>
    <s v="Partial"/>
    <n v="221500"/>
    <n v="0"/>
    <n v="0.86116549094481443"/>
    <s v="A1"/>
    <x v="0"/>
    <x v="0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x v="2"/>
    <s v="WD"/>
    <s v="Normal"/>
    <n v="142500"/>
    <n v="1"/>
    <n v="0.6907831645796173"/>
    <s v="treatment"/>
    <x v="1"/>
    <x v="1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x v="1"/>
    <s v="WD"/>
    <s v="Normal"/>
    <n v="144000"/>
    <n v="1"/>
    <n v="0.66073666530805975"/>
    <s v="treatment"/>
    <x v="1"/>
    <x v="0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x v="2"/>
    <s v="WD"/>
    <s v="Normal"/>
    <n v="135000"/>
    <n v="0"/>
    <n v="0.43837849366862924"/>
    <s v="A2"/>
    <x v="1"/>
    <x v="1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x v="1"/>
    <s v="WD"/>
    <s v="Normal"/>
    <n v="176000"/>
    <n v="1"/>
    <n v="0.41862846201134918"/>
    <s v="treatment"/>
    <x v="0"/>
    <x v="0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x v="2"/>
    <s v="WD"/>
    <s v="Normal"/>
    <n v="175900"/>
    <n v="0"/>
    <n v="0.32547191425536792"/>
    <s v="A2"/>
    <x v="0"/>
    <x v="0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x v="3"/>
    <s v="WD"/>
    <s v="Normal"/>
    <n v="187100"/>
    <n v="0"/>
    <n v="0.1911280945164433"/>
    <s v="A2"/>
    <x v="0"/>
    <x v="0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x v="3"/>
    <s v="WD"/>
    <s v="Normal"/>
    <n v="165500"/>
    <n v="1"/>
    <n v="0.75575683289309226"/>
    <s v="treatment"/>
    <x v="0"/>
    <x v="1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x v="0"/>
    <s v="WD"/>
    <s v="Normal"/>
    <n v="128000"/>
    <n v="1"/>
    <n v="0.2593512280594924"/>
    <s v="treatment"/>
    <x v="1"/>
    <x v="0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x v="3"/>
    <s v="WD"/>
    <s v="Normal"/>
    <n v="161500"/>
    <n v="1"/>
    <n v="0.14226087964728851"/>
    <s v="treatment"/>
    <x v="1"/>
    <x v="0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x v="4"/>
    <s v="WD"/>
    <s v="Normal"/>
    <n v="139000"/>
    <n v="0"/>
    <n v="0.7018895944568585"/>
    <s v="A1"/>
    <x v="1"/>
    <x v="0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x v="4"/>
    <s v="WD"/>
    <s v="Normal"/>
    <n v="233000"/>
    <n v="0"/>
    <n v="0.57211219584203321"/>
    <s v="A1"/>
    <x v="0"/>
    <x v="0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x v="0"/>
    <s v="WD"/>
    <s v="Normal"/>
    <n v="107900"/>
    <n v="0"/>
    <n v="0.85134072375703262"/>
    <s v="A1"/>
    <x v="1"/>
    <x v="1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x v="1"/>
    <s v="WD"/>
    <s v="Normal"/>
    <n v="187500"/>
    <n v="0"/>
    <n v="0.92633409966857594"/>
    <s v="A1"/>
    <x v="0"/>
    <x v="0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x v="3"/>
    <s v="WD"/>
    <s v="Normal"/>
    <n v="160200"/>
    <n v="1"/>
    <n v="0.77515223544922474"/>
    <s v="treatment"/>
    <x v="1"/>
    <x v="0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x v="1"/>
    <s v="WD"/>
    <s v="Normal"/>
    <n v="146800"/>
    <n v="1"/>
    <n v="0.64526414574615931"/>
    <s v="treatment"/>
    <x v="1"/>
    <x v="1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x v="1"/>
    <s v="WD"/>
    <s v="Normal"/>
    <n v="269790"/>
    <n v="1"/>
    <n v="0.58309163603799397"/>
    <s v="treatment"/>
    <x v="0"/>
    <x v="0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x v="1"/>
    <s v="New"/>
    <s v="Partial"/>
    <n v="225000"/>
    <n v="0"/>
    <n v="0.86246975551083105"/>
    <s v="A1"/>
    <x v="0"/>
    <x v="0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x v="0"/>
    <s v="WD"/>
    <s v="Normal"/>
    <n v="194500"/>
    <n v="1"/>
    <n v="0.2004070561926582"/>
    <s v="treatment"/>
    <x v="0"/>
    <x v="0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x v="4"/>
    <s v="WD"/>
    <s v="Normal"/>
    <n v="171000"/>
    <n v="1"/>
    <n v="0.14655348966100246"/>
    <s v="treatment"/>
    <x v="0"/>
    <x v="0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x v="1"/>
    <s v="WD"/>
    <s v="Normal"/>
    <n v="143500"/>
    <n v="1"/>
    <n v="0.57971604636751006"/>
    <s v="treatment"/>
    <x v="1"/>
    <x v="1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x v="0"/>
    <s v="WD"/>
    <s v="Abnorml"/>
    <n v="110000"/>
    <n v="0"/>
    <n v="0.68103656574712568"/>
    <s v="A1"/>
    <x v="1"/>
    <x v="1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x v="3"/>
    <s v="New"/>
    <s v="Partial"/>
    <n v="485000"/>
    <n v="1"/>
    <n v="0.60521277907364723"/>
    <s v="treatment"/>
    <x v="0"/>
    <x v="1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x v="1"/>
    <s v="WD"/>
    <s v="Normal"/>
    <n v="175000"/>
    <n v="1"/>
    <n v="0.90172916525266356"/>
    <s v="treatment"/>
    <x v="0"/>
    <x v="1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x v="0"/>
    <s v="WD"/>
    <s v="Normal"/>
    <n v="200000"/>
    <n v="0"/>
    <n v="0.27723028873247513"/>
    <s v="A2"/>
    <x v="0"/>
    <x v="0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x v="1"/>
    <s v="WD"/>
    <s v="Normal"/>
    <n v="109900"/>
    <n v="0"/>
    <n v="0.32646511151559321"/>
    <s v="A2"/>
    <x v="1"/>
    <x v="1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x v="0"/>
    <s v="WD"/>
    <s v="Normal"/>
    <n v="189000"/>
    <n v="1"/>
    <n v="0.85974292160036592"/>
    <s v="treatment"/>
    <x v="0"/>
    <x v="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x v="3"/>
    <s v="New"/>
    <s v="Partial"/>
    <n v="582933"/>
    <n v="1"/>
    <n v="0.82294480708783879"/>
    <s v="treatment"/>
    <x v="0"/>
    <x v="1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x v="2"/>
    <s v="WD"/>
    <s v="Family"/>
    <n v="118000"/>
    <n v="0"/>
    <n v="0.29047849829201633"/>
    <s v="A2"/>
    <x v="1"/>
    <x v="1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x v="0"/>
    <s v="New"/>
    <s v="Partial"/>
    <n v="227680"/>
    <n v="0"/>
    <n v="0.24303088271096329"/>
    <s v="A2"/>
    <x v="0"/>
    <x v="0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x v="2"/>
    <s v="WD"/>
    <s v="Normal"/>
    <n v="135500"/>
    <n v="0"/>
    <n v="0.26742558002108008"/>
    <s v="A2"/>
    <x v="1"/>
    <x v="0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x v="3"/>
    <s v="WD"/>
    <s v="Normal"/>
    <n v="223500"/>
    <n v="1"/>
    <n v="0.6534254626537509"/>
    <s v="treatment"/>
    <x v="0"/>
    <x v="1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x v="2"/>
    <s v="WD"/>
    <s v="Normal"/>
    <n v="159950"/>
    <n v="1"/>
    <n v="0.15752737221076529"/>
    <s v="treatment"/>
    <x v="1"/>
    <x v="1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x v="3"/>
    <s v="WD"/>
    <s v="Normal"/>
    <n v="106000"/>
    <n v="0"/>
    <n v="0.49314365295466656"/>
    <s v="A2"/>
    <x v="1"/>
    <x v="0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x v="2"/>
    <s v="WD"/>
    <s v="Normal"/>
    <n v="181000"/>
    <n v="1"/>
    <n v="0.92797568345255588"/>
    <s v="treatment"/>
    <x v="0"/>
    <x v="1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0"/>
    <s v="ConLD"/>
    <s v="Normal"/>
    <n v="144500"/>
    <n v="1"/>
    <n v="0.67305692599892841"/>
    <s v="treatment"/>
    <x v="1"/>
    <x v="1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x v="4"/>
    <s v="WD"/>
    <s v="Alloca"/>
    <n v="55993"/>
    <n v="0"/>
    <n v="0.96330938761102369"/>
    <s v="A1"/>
    <x v="1"/>
    <x v="1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x v="1"/>
    <s v="COD"/>
    <s v="Normal"/>
    <n v="157900"/>
    <n v="0"/>
    <n v="0.80612930920141046"/>
    <s v="A1"/>
    <x v="1"/>
    <x v="1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x v="2"/>
    <s v="WD"/>
    <s v="Normal"/>
    <n v="116000"/>
    <n v="0"/>
    <n v="0.33074859119213096"/>
    <s v="A2"/>
    <x v="1"/>
    <x v="1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x v="4"/>
    <s v="WD"/>
    <s v="Normal"/>
    <n v="224900"/>
    <n v="0"/>
    <n v="0.86950285386964421"/>
    <s v="A1"/>
    <x v="0"/>
    <x v="0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x v="2"/>
    <s v="WD"/>
    <s v="Normal"/>
    <n v="137000"/>
    <n v="1"/>
    <n v="0.85068549019781403"/>
    <s v="treatment"/>
    <x v="1"/>
    <x v="1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x v="0"/>
    <s v="WD"/>
    <s v="Normal"/>
    <n v="271000"/>
    <n v="1"/>
    <n v="0.33273541649194827"/>
    <s v="treatment"/>
    <x v="0"/>
    <x v="0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x v="4"/>
    <s v="WD"/>
    <s v="Normal"/>
    <n v="155000"/>
    <n v="0"/>
    <n v="0.33817106274052255"/>
    <s v="A2"/>
    <x v="1"/>
    <x v="1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x v="4"/>
    <s v="New"/>
    <s v="Partial"/>
    <n v="224000"/>
    <n v="1"/>
    <n v="0.76210216252463059"/>
    <s v="treatment"/>
    <x v="0"/>
    <x v="0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x v="0"/>
    <s v="WD"/>
    <s v="Normal"/>
    <n v="183000"/>
    <n v="0"/>
    <n v="0.10766932525369344"/>
    <s v="A2"/>
    <x v="0"/>
    <x v="0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x v="3"/>
    <s v="WD"/>
    <s v="Normal"/>
    <n v="93000"/>
    <n v="0"/>
    <n v="0.29031495606029889"/>
    <s v="A2"/>
    <x v="1"/>
    <x v="1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x v="1"/>
    <s v="WD"/>
    <s v="Family"/>
    <n v="225000"/>
    <n v="1"/>
    <n v="0.1609881852012538"/>
    <s v="treatment"/>
    <x v="0"/>
    <x v="0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x v="3"/>
    <s v="WD"/>
    <s v="Normal"/>
    <n v="139500"/>
    <n v="1"/>
    <n v="0.78789162652333056"/>
    <s v="treatment"/>
    <x v="1"/>
    <x v="0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x v="2"/>
    <s v="New"/>
    <s v="Partial"/>
    <n v="232600"/>
    <n v="1"/>
    <n v="0.69672870205718651"/>
    <s v="treatment"/>
    <x v="0"/>
    <x v="0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x v="0"/>
    <s v="New"/>
    <s v="Partial"/>
    <n v="385000"/>
    <n v="1"/>
    <n v="0.56259285709510187"/>
    <s v="treatment"/>
    <x v="0"/>
    <x v="0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x v="0"/>
    <s v="WD"/>
    <s v="Normal"/>
    <n v="109500"/>
    <n v="0"/>
    <n v="0.67396835403731592"/>
    <s v="A1"/>
    <x v="1"/>
    <x v="1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x v="3"/>
    <s v="WD"/>
    <s v="Normal"/>
    <n v="189000"/>
    <n v="1"/>
    <n v="0.95775023231561951"/>
    <s v="treatment"/>
    <x v="0"/>
    <x v="0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x v="3"/>
    <s v="WD"/>
    <s v="Abnorml"/>
    <n v="185000"/>
    <n v="0"/>
    <n v="0.92027523125922661"/>
    <s v="A1"/>
    <x v="0"/>
    <x v="0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x v="2"/>
    <s v="WD"/>
    <s v="Normal"/>
    <n v="147400"/>
    <n v="0"/>
    <n v="0.32784241931121849"/>
    <s v="A2"/>
    <x v="1"/>
    <x v="0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x v="0"/>
    <s v="WD"/>
    <s v="Normal"/>
    <n v="166000"/>
    <n v="1"/>
    <n v="0.62594550163232043"/>
    <s v="treatment"/>
    <x v="0"/>
    <x v="1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x v="2"/>
    <s v="WD"/>
    <s v="Normal"/>
    <n v="151000"/>
    <n v="0"/>
    <n v="0.9630025183541866"/>
    <s v="A1"/>
    <x v="1"/>
    <x v="0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x v="4"/>
    <s v="WD"/>
    <s v="Normal"/>
    <n v="237000"/>
    <n v="1"/>
    <n v="0.99060695544321964"/>
    <s v="treatment"/>
    <x v="0"/>
    <x v="0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x v="3"/>
    <s v="WD"/>
    <s v="Normal"/>
    <n v="167000"/>
    <n v="0"/>
    <n v="0.21048613049793863"/>
    <s v="A2"/>
    <x v="0"/>
    <x v="1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x v="0"/>
    <s v="WD"/>
    <s v="Normal"/>
    <n v="139950"/>
    <n v="0"/>
    <n v="0.76825288861836993"/>
    <s v="A1"/>
    <x v="1"/>
    <x v="1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x v="4"/>
    <s v="WD"/>
    <s v="Normal"/>
    <n v="128000"/>
    <n v="0"/>
    <n v="0.12969481496593005"/>
    <s v="A2"/>
    <x v="1"/>
    <x v="0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x v="1"/>
    <s v="COD"/>
    <s v="Normal"/>
    <n v="153500"/>
    <n v="0"/>
    <n v="3.7014119546426305E-2"/>
    <s v="A2"/>
    <x v="1"/>
    <x v="1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x v="0"/>
    <s v="WD"/>
    <s v="Normal"/>
    <n v="100000"/>
    <n v="0"/>
    <n v="0.88868185922093601"/>
    <s v="A1"/>
    <x v="1"/>
    <x v="1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x v="0"/>
    <s v="WD"/>
    <s v="Normal"/>
    <n v="144000"/>
    <n v="0"/>
    <n v="0.47161562060452678"/>
    <s v="A2"/>
    <x v="1"/>
    <x v="1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x v="0"/>
    <s v="WD"/>
    <s v="Normal"/>
    <n v="130500"/>
    <n v="0"/>
    <n v="0.72833528647390844"/>
    <s v="A1"/>
    <x v="1"/>
    <x v="1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x v="0"/>
    <s v="WD"/>
    <s v="Normal"/>
    <n v="140000"/>
    <n v="0"/>
    <n v="0.94374333059716264"/>
    <s v="A1"/>
    <x v="1"/>
    <x v="0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x v="0"/>
    <s v="WD"/>
    <s v="Normal"/>
    <n v="157500"/>
    <n v="1"/>
    <n v="0.91334436115688644"/>
    <s v="treatment"/>
    <x v="1"/>
    <x v="0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x v="0"/>
    <s v="WD"/>
    <s v="Normal"/>
    <n v="174900"/>
    <n v="0"/>
    <n v="0.38994337057454698"/>
    <s v="A2"/>
    <x v="0"/>
    <x v="1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x v="1"/>
    <s v="WD"/>
    <s v="Normal"/>
    <n v="141000"/>
    <n v="0"/>
    <n v="0.56356487510043407"/>
    <s v="A1"/>
    <x v="1"/>
    <x v="0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x v="0"/>
    <s v="WD"/>
    <s v="Normal"/>
    <n v="153900"/>
    <n v="1"/>
    <n v="0.98193526719928248"/>
    <s v="treatment"/>
    <x v="1"/>
    <x v="1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x v="1"/>
    <s v="WD"/>
    <s v="Normal"/>
    <n v="171000"/>
    <n v="1"/>
    <n v="0.51579031409058407"/>
    <s v="treatment"/>
    <x v="0"/>
    <x v="0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x v="3"/>
    <s v="WD"/>
    <s v="Normal"/>
    <n v="213000"/>
    <n v="1"/>
    <n v="0.75331569155775024"/>
    <s v="treatment"/>
    <x v="0"/>
    <x v="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x v="3"/>
    <s v="WD"/>
    <s v="Normal"/>
    <n v="133500"/>
    <n v="1"/>
    <n v="3.7554718656025443E-3"/>
    <s v="treatment"/>
    <x v="1"/>
    <x v="1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x v="0"/>
    <s v="WD"/>
    <s v="Normal"/>
    <n v="240000"/>
    <n v="1"/>
    <n v="0.86125780133777263"/>
    <s v="treatment"/>
    <x v="0"/>
    <x v="1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x v="1"/>
    <s v="WD"/>
    <s v="Normal"/>
    <n v="187000"/>
    <n v="1"/>
    <n v="0.59660699886824287"/>
    <s v="treatment"/>
    <x v="0"/>
    <x v="0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x v="1"/>
    <s v="WD"/>
    <s v="Normal"/>
    <n v="131500"/>
    <n v="0"/>
    <n v="9.3139217976276112E-2"/>
    <s v="A2"/>
    <x v="1"/>
    <x v="1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x v="2"/>
    <s v="WD"/>
    <s v="Normal"/>
    <n v="215000"/>
    <n v="1"/>
    <n v="0.37420698747244385"/>
    <s v="treatment"/>
    <x v="0"/>
    <x v="0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x v="1"/>
    <s v="WD"/>
    <s v="Normal"/>
    <n v="164000"/>
    <n v="1"/>
    <n v="0.73572091218455726"/>
    <s v="treatment"/>
    <x v="0"/>
    <x v="0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x v="3"/>
    <s v="WD"/>
    <s v="Normal"/>
    <n v="158000"/>
    <n v="1"/>
    <n v="0.8206054702990101"/>
    <s v="treatment"/>
    <x v="1"/>
    <x v="1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x v="2"/>
    <s v="WD"/>
    <s v="Abnorml"/>
    <n v="170000"/>
    <n v="1"/>
    <n v="0.25636128753913656"/>
    <s v="treatment"/>
    <x v="0"/>
    <x v="1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x v="4"/>
    <s v="WD"/>
    <s v="Normal"/>
    <n v="127000"/>
    <n v="0"/>
    <n v="0.16666285012421311"/>
    <s v="A2"/>
    <x v="1"/>
    <x v="1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x v="0"/>
    <s v="WD"/>
    <s v="Normal"/>
    <n v="147000"/>
    <n v="0"/>
    <n v="8.6971267983162348E-2"/>
    <s v="A2"/>
    <x v="1"/>
    <x v="1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x v="3"/>
    <s v="WD"/>
    <s v="Normal"/>
    <n v="174000"/>
    <n v="1"/>
    <n v="0.24828340066599863"/>
    <s v="treatment"/>
    <x v="0"/>
    <x v="0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x v="3"/>
    <s v="WD"/>
    <s v="Family"/>
    <n v="152000"/>
    <n v="1"/>
    <n v="0.91206321414655356"/>
    <s v="treatment"/>
    <x v="1"/>
    <x v="0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x v="2"/>
    <s v="WD"/>
    <s v="Normal"/>
    <n v="250000"/>
    <n v="1"/>
    <n v="0.73323037274181702"/>
    <s v="treatment"/>
    <x v="0"/>
    <x v="0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x v="1"/>
    <s v="WD"/>
    <s v="Normal"/>
    <n v="189950"/>
    <n v="1"/>
    <n v="0.18740675961367403"/>
    <s v="treatment"/>
    <x v="0"/>
    <x v="1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x v="4"/>
    <s v="WD"/>
    <s v="Normal"/>
    <n v="131500"/>
    <n v="0"/>
    <n v="0.1184479080243791"/>
    <s v="A2"/>
    <x v="1"/>
    <x v="1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x v="4"/>
    <s v="WD"/>
    <s v="Normal"/>
    <n v="152000"/>
    <n v="0"/>
    <n v="0.19019804356775849"/>
    <s v="A2"/>
    <x v="1"/>
    <x v="0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x v="3"/>
    <s v="WD"/>
    <s v="Normal"/>
    <n v="132500"/>
    <n v="0"/>
    <n v="0.63412274657214696"/>
    <s v="A1"/>
    <x v="1"/>
    <x v="1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x v="0"/>
    <s v="New"/>
    <s v="Partial"/>
    <n v="250580"/>
    <n v="0"/>
    <n v="0.58005019380111777"/>
    <s v="A1"/>
    <x v="0"/>
    <x v="0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x v="3"/>
    <s v="WD"/>
    <s v="Normal"/>
    <n v="148500"/>
    <n v="0"/>
    <n v="0.42429967049934258"/>
    <s v="A2"/>
    <x v="1"/>
    <x v="1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x v="1"/>
    <s v="New"/>
    <s v="Partial"/>
    <n v="248900"/>
    <n v="1"/>
    <n v="9.7799356103143942E-2"/>
    <s v="treatment"/>
    <x v="0"/>
    <x v="0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x v="1"/>
    <s v="WD"/>
    <s v="Normal"/>
    <n v="129000"/>
    <n v="0"/>
    <n v="7.5071545405544615E-2"/>
    <s v="A2"/>
    <x v="1"/>
    <x v="1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x v="2"/>
    <s v="WD"/>
    <s v="Normal"/>
    <n v="169000"/>
    <n v="1"/>
    <n v="0.11822675274188321"/>
    <s v="treatment"/>
    <x v="0"/>
    <x v="0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x v="4"/>
    <s v="WD"/>
    <s v="Normal"/>
    <n v="236000"/>
    <n v="1"/>
    <n v="0.14551581089712384"/>
    <s v="treatment"/>
    <x v="0"/>
    <x v="0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x v="3"/>
    <s v="WD"/>
    <s v="Normal"/>
    <n v="109500"/>
    <n v="0"/>
    <n v="0.62452429644353624"/>
    <s v="A1"/>
    <x v="1"/>
    <x v="1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x v="4"/>
    <s v="WD"/>
    <s v="Normal"/>
    <n v="200500"/>
    <n v="0"/>
    <n v="0.78543759441917227"/>
    <s v="A1"/>
    <x v="0"/>
    <x v="0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x v="0"/>
    <s v="WD"/>
    <s v="Normal"/>
    <n v="116000"/>
    <n v="0"/>
    <n v="8.5433295699464007E-2"/>
    <s v="A2"/>
    <x v="1"/>
    <x v="1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x v="3"/>
    <s v="WD"/>
    <s v="Normal"/>
    <n v="133000"/>
    <n v="1"/>
    <n v="0.48285355201656521"/>
    <s v="treatment"/>
    <x v="1"/>
    <x v="1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x v="3"/>
    <s v="WD"/>
    <s v="Abnorml"/>
    <n v="66500"/>
    <n v="0"/>
    <n v="0.17063462285474384"/>
    <s v="A2"/>
    <x v="1"/>
    <x v="1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x v="1"/>
    <s v="New"/>
    <s v="Partial"/>
    <n v="303477"/>
    <n v="1"/>
    <n v="5.3868728273870903E-2"/>
    <s v="treatment"/>
    <x v="0"/>
    <x v="0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x v="1"/>
    <s v="WD"/>
    <s v="Normal"/>
    <n v="132250"/>
    <n v="0"/>
    <n v="0.74249345966215263"/>
    <s v="A1"/>
    <x v="1"/>
    <x v="1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x v="3"/>
    <s v="WD"/>
    <s v="Normal"/>
    <n v="350000"/>
    <n v="1"/>
    <n v="0.50481038008365398"/>
    <s v="treatment"/>
    <x v="0"/>
    <x v="0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x v="4"/>
    <s v="WD"/>
    <s v="Normal"/>
    <n v="148000"/>
    <n v="0"/>
    <n v="0.80182427915071586"/>
    <s v="A1"/>
    <x v="1"/>
    <x v="1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x v="3"/>
    <s v="WD"/>
    <s v="Normal"/>
    <n v="136500"/>
    <n v="0"/>
    <n v="0.36629001131031624"/>
    <s v="A2"/>
    <x v="1"/>
    <x v="1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x v="1"/>
    <s v="WD"/>
    <s v="Normal"/>
    <n v="157000"/>
    <n v="0"/>
    <n v="0.20409408512066518"/>
    <s v="A2"/>
    <x v="1"/>
    <x v="1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x v="1"/>
    <s v="WD"/>
    <s v="Normal"/>
    <n v="187500"/>
    <n v="1"/>
    <n v="0.69789172294826851"/>
    <s v="treatment"/>
    <x v="0"/>
    <x v="0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x v="3"/>
    <s v="WD"/>
    <s v="Normal"/>
    <n v="178000"/>
    <n v="1"/>
    <n v="5.0203977039968817E-2"/>
    <s v="treatment"/>
    <x v="0"/>
    <x v="0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x v="2"/>
    <s v="WD"/>
    <s v="Normal"/>
    <n v="118500"/>
    <n v="0"/>
    <n v="0.46851932052579637"/>
    <s v="A2"/>
    <x v="1"/>
    <x v="1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x v="3"/>
    <s v="WD"/>
    <s v="Normal"/>
    <n v="100000"/>
    <n v="0"/>
    <n v="0.11403542847151593"/>
    <s v="A2"/>
    <x v="1"/>
    <x v="1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x v="0"/>
    <s v="CWD"/>
    <s v="Abnorml"/>
    <n v="328900"/>
    <n v="1"/>
    <n v="0.12597090363313657"/>
    <s v="treatment"/>
    <x v="0"/>
    <x v="0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x v="2"/>
    <s v="WD"/>
    <s v="Family"/>
    <n v="145000"/>
    <n v="0"/>
    <n v="0.49649532776263416"/>
    <s v="A2"/>
    <x v="1"/>
    <x v="0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x v="0"/>
    <s v="WD"/>
    <s v="Normal"/>
    <n v="135500"/>
    <n v="0"/>
    <n v="0.65339772897246018"/>
    <s v="A1"/>
    <x v="1"/>
    <x v="1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x v="1"/>
    <s v="WD"/>
    <s v="Normal"/>
    <n v="268000"/>
    <n v="1"/>
    <n v="0.50912468804293387"/>
    <s v="treatment"/>
    <x v="0"/>
    <x v="0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x v="3"/>
    <s v="WD"/>
    <s v="Normal"/>
    <n v="149500"/>
    <n v="1"/>
    <n v="0.94887903485552816"/>
    <s v="treatment"/>
    <x v="1"/>
    <x v="1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x v="1"/>
    <s v="WD"/>
    <s v="Normal"/>
    <n v="122900"/>
    <n v="1"/>
    <n v="0.30372346020198471"/>
    <s v="treatment"/>
    <x v="1"/>
    <x v="1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x v="3"/>
    <s v="WD"/>
    <s v="Normal"/>
    <n v="172500"/>
    <n v="1"/>
    <n v="0.19597071237767005"/>
    <s v="treatment"/>
    <x v="0"/>
    <x v="0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x v="2"/>
    <s v="WD"/>
    <s v="Normal"/>
    <n v="154500"/>
    <n v="0"/>
    <n v="0.59359341054493642"/>
    <s v="A1"/>
    <x v="1"/>
    <x v="1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x v="0"/>
    <s v="WD"/>
    <s v="Normal"/>
    <n v="165000"/>
    <n v="1"/>
    <n v="0.94017289395761294"/>
    <s v="treatment"/>
    <x v="0"/>
    <x v="1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x v="3"/>
    <s v="WD"/>
    <s v="Alloca"/>
    <n v="118858"/>
    <n v="0"/>
    <n v="0.13564717610397292"/>
    <s v="A2"/>
    <x v="1"/>
    <x v="0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x v="0"/>
    <s v="WD"/>
    <s v="Normal"/>
    <n v="140000"/>
    <n v="1"/>
    <n v="0.18821877976872059"/>
    <s v="treatment"/>
    <x v="1"/>
    <x v="1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x v="2"/>
    <s v="WD"/>
    <s v="Abnorml"/>
    <n v="106500"/>
    <n v="0"/>
    <n v="0.59850682410906131"/>
    <s v="A1"/>
    <x v="1"/>
    <x v="1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x v="3"/>
    <s v="WD"/>
    <s v="Alloca"/>
    <n v="142953"/>
    <n v="0"/>
    <n v="0.363939642121756"/>
    <s v="A2"/>
    <x v="1"/>
    <x v="0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x v="4"/>
    <s v="New"/>
    <s v="Partial"/>
    <n v="611657"/>
    <n v="1"/>
    <n v="0.90731078000429843"/>
    <s v="treatment"/>
    <x v="0"/>
    <x v="0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x v="2"/>
    <s v="WD"/>
    <s v="Normal"/>
    <n v="135000"/>
    <n v="1"/>
    <n v="0.14865612554151342"/>
    <s v="treatment"/>
    <x v="1"/>
    <x v="1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x v="1"/>
    <s v="WD"/>
    <s v="Normal"/>
    <n v="110000"/>
    <n v="0"/>
    <n v="0.15612018661030824"/>
    <s v="A2"/>
    <x v="1"/>
    <x v="1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x v="3"/>
    <s v="WD"/>
    <s v="Normal"/>
    <n v="153000"/>
    <n v="0"/>
    <n v="0.78837558886859704"/>
    <s v="A1"/>
    <x v="1"/>
    <x v="1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x v="2"/>
    <s v="WD"/>
    <s v="Normal"/>
    <n v="180000"/>
    <n v="1"/>
    <n v="0.18692360308402767"/>
    <s v="treatment"/>
    <x v="0"/>
    <x v="0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x v="2"/>
    <s v="New"/>
    <s v="Partial"/>
    <n v="240000"/>
    <n v="1"/>
    <n v="0.16482610976486867"/>
    <s v="treatment"/>
    <x v="0"/>
    <x v="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x v="1"/>
    <s v="WD"/>
    <s v="Normal"/>
    <n v="125500"/>
    <n v="0"/>
    <n v="0.77913706540208849"/>
    <s v="A1"/>
    <x v="1"/>
    <x v="1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x v="4"/>
    <s v="WD"/>
    <s v="Normal"/>
    <n v="128000"/>
    <n v="0"/>
    <n v="0.15209995090808215"/>
    <s v="A2"/>
    <x v="1"/>
    <x v="1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x v="1"/>
    <s v="WD"/>
    <s v="Normal"/>
    <n v="255000"/>
    <n v="1"/>
    <n v="0.51353831858173737"/>
    <s v="treatment"/>
    <x v="0"/>
    <x v="0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x v="2"/>
    <s v="WD"/>
    <s v="Normal"/>
    <n v="250000"/>
    <n v="1"/>
    <n v="8.1856702848759788E-2"/>
    <s v="treatment"/>
    <x v="0"/>
    <x v="1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x v="2"/>
    <s v="WD"/>
    <s v="Normal"/>
    <n v="131000"/>
    <n v="0"/>
    <n v="0.19181719250781704"/>
    <s v="A2"/>
    <x v="1"/>
    <x v="1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x v="3"/>
    <s v="WD"/>
    <s v="Normal"/>
    <n v="174000"/>
    <n v="1"/>
    <n v="0.18046984434889357"/>
    <s v="treatment"/>
    <x v="0"/>
    <x v="0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x v="4"/>
    <s v="WD"/>
    <s v="Normal"/>
    <n v="154300"/>
    <n v="0"/>
    <n v="0.35744851730040628"/>
    <s v="A2"/>
    <x v="1"/>
    <x v="0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x v="3"/>
    <s v="WD"/>
    <s v="Normal"/>
    <n v="143500"/>
    <n v="0"/>
    <n v="7.9321697578148553E-2"/>
    <s v="A2"/>
    <x v="1"/>
    <x v="1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x v="2"/>
    <s v="WD"/>
    <s v="Abnorml"/>
    <n v="88000"/>
    <n v="0"/>
    <n v="0.43367536965522324"/>
    <s v="A2"/>
    <x v="1"/>
    <x v="1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x v="1"/>
    <s v="WD"/>
    <s v="Normal"/>
    <n v="145000"/>
    <n v="0"/>
    <n v="0.6235740314675825"/>
    <s v="A1"/>
    <x v="1"/>
    <x v="0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3"/>
    <s v="New"/>
    <s v="Partial"/>
    <n v="173733"/>
    <n v="0"/>
    <n v="0.88384869283912371"/>
    <s v="A1"/>
    <x v="0"/>
    <x v="0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x v="1"/>
    <s v="WD"/>
    <s v="Normal"/>
    <n v="75000"/>
    <n v="0"/>
    <n v="0.7597549814605512"/>
    <s v="A1"/>
    <x v="1"/>
    <x v="1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x v="2"/>
    <s v="WD"/>
    <s v="Abnorml"/>
    <n v="35311"/>
    <n v="0"/>
    <n v="0.25980292826381246"/>
    <s v="A2"/>
    <x v="1"/>
    <x v="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x v="3"/>
    <s v="WD"/>
    <s v="Normal"/>
    <n v="135000"/>
    <n v="0"/>
    <n v="0.98543655241651529"/>
    <s v="A1"/>
    <x v="1"/>
    <x v="1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x v="1"/>
    <s v="WD"/>
    <s v="Normal"/>
    <n v="238000"/>
    <n v="1"/>
    <n v="0.41236990262489137"/>
    <s v="treatment"/>
    <x v="0"/>
    <x v="0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x v="0"/>
    <s v="WD"/>
    <s v="Normal"/>
    <n v="176500"/>
    <n v="1"/>
    <n v="0.76183222379647453"/>
    <s v="treatment"/>
    <x v="0"/>
    <x v="1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x v="1"/>
    <s v="WD"/>
    <s v="Normal"/>
    <n v="201000"/>
    <n v="0"/>
    <n v="0.24174122648103935"/>
    <s v="A2"/>
    <x v="0"/>
    <x v="0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x v="0"/>
    <s v="WD"/>
    <s v="Normal"/>
    <n v="145900"/>
    <n v="0"/>
    <n v="0.3674655293820841"/>
    <s v="A2"/>
    <x v="1"/>
    <x v="0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x v="2"/>
    <s v="New"/>
    <s v="Partial"/>
    <n v="169990"/>
    <n v="1"/>
    <n v="0.6904464711294257"/>
    <s v="treatment"/>
    <x v="0"/>
    <x v="0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x v="0"/>
    <s v="WD"/>
    <s v="Normal"/>
    <n v="193000"/>
    <n v="1"/>
    <n v="2.8914382031218322E-2"/>
    <s v="treatment"/>
    <x v="0"/>
    <x v="0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x v="2"/>
    <s v="WD"/>
    <s v="Normal"/>
    <n v="207500"/>
    <n v="1"/>
    <n v="8.463588031130842E-2"/>
    <s v="treatment"/>
    <x v="0"/>
    <x v="0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x v="0"/>
    <s v="WD"/>
    <s v="Abnorml"/>
    <n v="175000"/>
    <n v="0"/>
    <n v="0.2137416377920105"/>
    <s v="A2"/>
    <x v="0"/>
    <x v="0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x v="1"/>
    <s v="WD"/>
    <s v="Normal"/>
    <n v="285000"/>
    <n v="1"/>
    <n v="0.20473411791621299"/>
    <s v="treatment"/>
    <x v="0"/>
    <x v="0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x v="0"/>
    <s v="WD"/>
    <s v="Normal"/>
    <n v="176000"/>
    <n v="1"/>
    <n v="0.49346829994438746"/>
    <s v="treatment"/>
    <x v="0"/>
    <x v="0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x v="3"/>
    <s v="WD"/>
    <s v="Normal"/>
    <n v="236500"/>
    <n v="1"/>
    <n v="0.50239434111402925"/>
    <s v="treatment"/>
    <x v="0"/>
    <x v="0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x v="2"/>
    <s v="WD"/>
    <s v="Normal"/>
    <n v="222000"/>
    <n v="1"/>
    <n v="0.94022220666863277"/>
    <s v="treatment"/>
    <x v="0"/>
    <x v="0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x v="3"/>
    <s v="WD"/>
    <s v="Normal"/>
    <n v="201000"/>
    <n v="0"/>
    <n v="0.10022568456870207"/>
    <s v="A2"/>
    <x v="0"/>
    <x v="0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x v="3"/>
    <s v="WD"/>
    <s v="Normal"/>
    <n v="117500"/>
    <n v="0"/>
    <n v="0.69897371532810892"/>
    <s v="A1"/>
    <x v="1"/>
    <x v="1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x v="1"/>
    <s v="WD"/>
    <s v="Normal"/>
    <n v="320000"/>
    <n v="1"/>
    <n v="0.15740429539446266"/>
    <s v="treatment"/>
    <x v="0"/>
    <x v="0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x v="3"/>
    <s v="WD"/>
    <s v="Normal"/>
    <n v="190000"/>
    <n v="0"/>
    <n v="6.3657657622669839E-2"/>
    <s v="A2"/>
    <x v="0"/>
    <x v="0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x v="0"/>
    <s v="WD"/>
    <s v="Normal"/>
    <n v="242000"/>
    <n v="1"/>
    <n v="0.12213991129940538"/>
    <s v="treatment"/>
    <x v="0"/>
    <x v="0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x v="2"/>
    <s v="WD"/>
    <s v="Normal"/>
    <n v="79900"/>
    <n v="0"/>
    <n v="0.44924890899615233"/>
    <s v="A2"/>
    <x v="1"/>
    <x v="1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x v="3"/>
    <s v="WD"/>
    <s v="Normal"/>
    <n v="184900"/>
    <n v="0"/>
    <n v="0.7195771385703682"/>
    <s v="A1"/>
    <x v="0"/>
    <x v="0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x v="3"/>
    <s v="WD"/>
    <s v="Normal"/>
    <n v="253000"/>
    <n v="1"/>
    <n v="0.57335308246636496"/>
    <s v="treatment"/>
    <x v="0"/>
    <x v="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x v="2"/>
    <s v="New"/>
    <s v="Partial"/>
    <n v="239799"/>
    <n v="0"/>
    <n v="0.44229730004784162"/>
    <s v="A2"/>
    <x v="0"/>
    <x v="0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x v="4"/>
    <s v="COD"/>
    <s v="Normal"/>
    <n v="244400"/>
    <n v="1"/>
    <n v="0.7651018864315523"/>
    <s v="treatment"/>
    <x v="0"/>
    <x v="0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x v="2"/>
    <s v="WD"/>
    <s v="Normal"/>
    <n v="150900"/>
    <n v="0"/>
    <n v="0.40535109538237935"/>
    <s v="A2"/>
    <x v="1"/>
    <x v="0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x v="3"/>
    <s v="WD"/>
    <s v="Normal"/>
    <n v="214000"/>
    <n v="1"/>
    <n v="0.96931742900694196"/>
    <s v="treatment"/>
    <x v="0"/>
    <x v="0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x v="1"/>
    <s v="Oth"/>
    <s v="Abnorml"/>
    <n v="150000"/>
    <n v="0"/>
    <n v="0.14071618625281579"/>
    <s v="A2"/>
    <x v="1"/>
    <x v="0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x v="1"/>
    <s v="WD"/>
    <s v="Normal"/>
    <n v="143000"/>
    <n v="0"/>
    <n v="0.84655185971090097"/>
    <s v="A1"/>
    <x v="1"/>
    <x v="0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x v="3"/>
    <s v="COD"/>
    <s v="Abnorml"/>
    <n v="137500"/>
    <n v="1"/>
    <n v="0.35773507351667844"/>
    <s v="treatment"/>
    <x v="1"/>
    <x v="1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x v="3"/>
    <s v="WD"/>
    <s v="Normal"/>
    <n v="124900"/>
    <n v="0"/>
    <n v="0.92715872820880874"/>
    <s v="A1"/>
    <x v="1"/>
    <x v="1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x v="2"/>
    <s v="WD"/>
    <s v="Normal"/>
    <n v="143000"/>
    <n v="1"/>
    <n v="0.12496693647208801"/>
    <s v="treatment"/>
    <x v="1"/>
    <x v="1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x v="1"/>
    <s v="WD"/>
    <s v="Normal"/>
    <n v="270000"/>
    <n v="1"/>
    <n v="0.3521894976179607"/>
    <s v="treatment"/>
    <x v="0"/>
    <x v="0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x v="2"/>
    <s v="WD"/>
    <s v="Normal"/>
    <n v="192500"/>
    <n v="1"/>
    <n v="4.4148854451048103E-2"/>
    <s v="treatment"/>
    <x v="0"/>
    <x v="0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x v="4"/>
    <s v="WD"/>
    <s v="Normal"/>
    <n v="197500"/>
    <n v="1"/>
    <n v="7.6656094972405553E-2"/>
    <s v="treatment"/>
    <x v="0"/>
    <x v="1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x v="1"/>
    <s v="WD"/>
    <s v="Normal"/>
    <n v="129000"/>
    <n v="0"/>
    <n v="0.18820063182485214"/>
    <s v="A2"/>
    <x v="1"/>
    <x v="1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x v="2"/>
    <s v="WD"/>
    <s v="Abnorml"/>
    <n v="119900"/>
    <n v="0"/>
    <n v="0.26561918458583234"/>
    <s v="A2"/>
    <x v="1"/>
    <x v="1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x v="3"/>
    <s v="WD"/>
    <s v="Normal"/>
    <n v="133900"/>
    <n v="0"/>
    <n v="0.41583881026225888"/>
    <s v="A2"/>
    <x v="1"/>
    <x v="1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x v="0"/>
    <s v="WD"/>
    <s v="Normal"/>
    <n v="172000"/>
    <n v="1"/>
    <n v="0.4291895291408161"/>
    <s v="treatment"/>
    <x v="0"/>
    <x v="0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x v="2"/>
    <s v="WD"/>
    <s v="AdjLand"/>
    <n v="127500"/>
    <n v="0"/>
    <n v="0.79334121464246232"/>
    <s v="A1"/>
    <x v="1"/>
    <x v="0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x v="1"/>
    <s v="WD"/>
    <s v="Normal"/>
    <n v="145000"/>
    <n v="0"/>
    <n v="0.73960434169204126"/>
    <s v="A1"/>
    <x v="1"/>
    <x v="0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x v="3"/>
    <s v="WD"/>
    <s v="Normal"/>
    <n v="124000"/>
    <n v="1"/>
    <n v="0.78259120531991144"/>
    <s v="treatment"/>
    <x v="1"/>
    <x v="1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x v="1"/>
    <s v="WD"/>
    <s v="Normal"/>
    <n v="132000"/>
    <n v="0"/>
    <n v="5.5972428024548271E-2"/>
    <s v="A2"/>
    <x v="1"/>
    <x v="1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x v="1"/>
    <s v="WD"/>
    <s v="Normal"/>
    <n v="185000"/>
    <n v="0"/>
    <n v="0.19600000601122636"/>
    <s v="A2"/>
    <x v="0"/>
    <x v="0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x v="4"/>
    <s v="WD"/>
    <s v="Normal"/>
    <n v="155000"/>
    <n v="0"/>
    <n v="0.79538053921967555"/>
    <s v="A1"/>
    <x v="1"/>
    <x v="0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x v="4"/>
    <s v="WD"/>
    <s v="Normal"/>
    <n v="116500"/>
    <n v="0"/>
    <n v="0.53642844122824684"/>
    <s v="A1"/>
    <x v="1"/>
    <x v="1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x v="0"/>
    <s v="WD"/>
    <s v="Normal"/>
    <n v="272000"/>
    <n v="1"/>
    <n v="0.2018525464729749"/>
    <s v="treatment"/>
    <x v="0"/>
    <x v="0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x v="1"/>
    <s v="WD"/>
    <s v="Normal"/>
    <n v="155000"/>
    <n v="1"/>
    <n v="0.96835574905702382"/>
    <s v="treatment"/>
    <x v="1"/>
    <x v="0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x v="3"/>
    <s v="WD"/>
    <s v="Normal"/>
    <n v="239000"/>
    <n v="0"/>
    <n v="0.28317381535023078"/>
    <s v="A2"/>
    <x v="0"/>
    <x v="0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x v="4"/>
    <s v="WD"/>
    <s v="Normal"/>
    <n v="214900"/>
    <n v="1"/>
    <n v="0.68116257721266005"/>
    <s v="treatment"/>
    <x v="0"/>
    <x v="0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x v="1"/>
    <s v="New"/>
    <s v="Partial"/>
    <n v="178900"/>
    <n v="1"/>
    <n v="0.53939719635816274"/>
    <s v="treatment"/>
    <x v="0"/>
    <x v="0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x v="3"/>
    <s v="WD"/>
    <s v="Normal"/>
    <n v="160000"/>
    <n v="1"/>
    <n v="0.46112087154235515"/>
    <s v="treatment"/>
    <x v="1"/>
    <x v="1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x v="0"/>
    <s v="WD"/>
    <s v="Normal"/>
    <n v="135000"/>
    <n v="0"/>
    <n v="0.53787189938066304"/>
    <s v="A1"/>
    <x v="1"/>
    <x v="1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x v="3"/>
    <s v="WD"/>
    <s v="Abnorml"/>
    <n v="37900"/>
    <n v="0"/>
    <n v="0.85126187581333168"/>
    <s v="A1"/>
    <x v="1"/>
    <x v="1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x v="2"/>
    <s v="ConLD"/>
    <s v="Normal"/>
    <n v="140000"/>
    <n v="0"/>
    <n v="0.22827584517620925"/>
    <s v="A2"/>
    <x v="1"/>
    <x v="1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x v="2"/>
    <s v="WD"/>
    <s v="Abnorml"/>
    <n v="135000"/>
    <n v="0"/>
    <n v="0.2506093826977539"/>
    <s v="A2"/>
    <x v="1"/>
    <x v="1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x v="3"/>
    <s v="WD"/>
    <s v="Normal"/>
    <n v="173000"/>
    <n v="0"/>
    <n v="0.83167051186207841"/>
    <s v="A1"/>
    <x v="0"/>
    <x v="0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x v="4"/>
    <s v="WD"/>
    <s v="Normal"/>
    <n v="99500"/>
    <n v="1"/>
    <n v="0.44123532069826876"/>
    <s v="treatment"/>
    <x v="1"/>
    <x v="0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x v="0"/>
    <s v="New"/>
    <s v="Partial"/>
    <n v="182000"/>
    <n v="0"/>
    <n v="4.2007728346604045E-2"/>
    <s v="A2"/>
    <x v="0"/>
    <x v="0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x v="3"/>
    <s v="WD"/>
    <s v="Normal"/>
    <n v="167500"/>
    <n v="0"/>
    <n v="0.18704519916948992"/>
    <s v="A2"/>
    <x v="0"/>
    <x v="1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x v="2"/>
    <s v="WD"/>
    <s v="Normal"/>
    <n v="165000"/>
    <n v="0"/>
    <n v="0.90168695950079913"/>
    <s v="A1"/>
    <x v="0"/>
    <x v="0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2"/>
    <s v="WD"/>
    <s v="Normal"/>
    <n v="85500"/>
    <n v="0"/>
    <n v="0.3959049437684814"/>
    <s v="A2"/>
    <x v="1"/>
    <x v="1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x v="1"/>
    <s v="New"/>
    <s v="Partial"/>
    <n v="199900"/>
    <n v="0"/>
    <n v="0.82719507234883238"/>
    <s v="A1"/>
    <x v="0"/>
    <x v="1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x v="1"/>
    <s v="WD"/>
    <s v="Abnorml"/>
    <n v="110000"/>
    <n v="0"/>
    <n v="9.395173619241004E-2"/>
    <s v="A2"/>
    <x v="1"/>
    <x v="1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x v="3"/>
    <s v="WD"/>
    <s v="Normal"/>
    <n v="139000"/>
    <n v="0"/>
    <n v="0.8592193413482806"/>
    <s v="A1"/>
    <x v="1"/>
    <x v="1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x v="0"/>
    <s v="WD"/>
    <s v="Normal"/>
    <n v="178400"/>
    <n v="0"/>
    <n v="0.77201699761252007"/>
    <s v="A1"/>
    <x v="0"/>
    <x v="1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x v="3"/>
    <s v="WD"/>
    <s v="Normal"/>
    <n v="336000"/>
    <n v="1"/>
    <n v="0.23855483149228995"/>
    <s v="treatment"/>
    <x v="0"/>
    <x v="0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x v="0"/>
    <s v="WD"/>
    <s v="Normal"/>
    <n v="159895"/>
    <n v="1"/>
    <n v="0.50390128811876866"/>
    <s v="treatment"/>
    <x v="1"/>
    <x v="0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x v="0"/>
    <s v="WD"/>
    <s v="Normal"/>
    <n v="255900"/>
    <n v="1"/>
    <n v="1.1966925005285844E-2"/>
    <s v="treatment"/>
    <x v="0"/>
    <x v="0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x v="3"/>
    <s v="COD"/>
    <s v="Normal"/>
    <n v="126000"/>
    <n v="0"/>
    <n v="0.78625355501926109"/>
    <s v="A1"/>
    <x v="1"/>
    <x v="0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x v="0"/>
    <s v="ConLD"/>
    <s v="Normal"/>
    <n v="125000"/>
    <n v="0"/>
    <n v="1.0226266910360327E-3"/>
    <s v="A2"/>
    <x v="1"/>
    <x v="1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x v="2"/>
    <s v="WD"/>
    <s v="Normal"/>
    <n v="117000"/>
    <n v="0"/>
    <n v="0.45975552518368845"/>
    <s v="A2"/>
    <x v="1"/>
    <x v="1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x v="4"/>
    <s v="New"/>
    <s v="Partial"/>
    <n v="395192"/>
    <n v="1"/>
    <n v="0.53601604742365194"/>
    <s v="treatment"/>
    <x v="0"/>
    <x v="0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x v="1"/>
    <s v="WD"/>
    <s v="Normal"/>
    <n v="195000"/>
    <n v="1"/>
    <n v="8.0851570756918623E-2"/>
    <s v="treatment"/>
    <x v="0"/>
    <x v="0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x v="2"/>
    <s v="New"/>
    <s v="Partial"/>
    <n v="197000"/>
    <n v="0"/>
    <n v="0.23752951273504042"/>
    <s v="A2"/>
    <x v="0"/>
    <x v="0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x v="2"/>
    <s v="WD"/>
    <s v="Normal"/>
    <n v="348000"/>
    <n v="1"/>
    <n v="0.68471344175707294"/>
    <s v="treatment"/>
    <x v="0"/>
    <x v="0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x v="3"/>
    <s v="WD"/>
    <s v="Normal"/>
    <n v="168000"/>
    <n v="1"/>
    <n v="0.31492917429450762"/>
    <s v="treatment"/>
    <x v="0"/>
    <x v="1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x v="1"/>
    <s v="WD"/>
    <s v="Normal"/>
    <n v="187000"/>
    <n v="1"/>
    <n v="0.45466800695147813"/>
    <s v="treatment"/>
    <x v="0"/>
    <x v="0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x v="2"/>
    <s v="New"/>
    <s v="Partial"/>
    <n v="173900"/>
    <n v="0"/>
    <n v="0.61221129958946741"/>
    <s v="A1"/>
    <x v="0"/>
    <x v="0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x v="3"/>
    <s v="WD"/>
    <s v="Normal"/>
    <n v="337500"/>
    <n v="1"/>
    <n v="0.3896004634295599"/>
    <s v="treatment"/>
    <x v="0"/>
    <x v="0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x v="2"/>
    <s v="WD"/>
    <s v="Abnorml"/>
    <n v="121600"/>
    <n v="0"/>
    <n v="0.84023648153348363"/>
    <s v="A1"/>
    <x v="1"/>
    <x v="1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x v="2"/>
    <s v="COD"/>
    <s v="Normal"/>
    <n v="136500"/>
    <n v="0"/>
    <n v="0.3748601363326507"/>
    <s v="A2"/>
    <x v="1"/>
    <x v="1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x v="3"/>
    <s v="WD"/>
    <s v="Normal"/>
    <n v="185000"/>
    <n v="1"/>
    <n v="0.60159298283286033"/>
    <s v="treatment"/>
    <x v="0"/>
    <x v="0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x v="2"/>
    <s v="WD"/>
    <s v="Normal"/>
    <n v="91000"/>
    <n v="1"/>
    <n v="0.50215844482240879"/>
    <s v="treatment"/>
    <x v="1"/>
    <x v="1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x v="4"/>
    <s v="WD"/>
    <s v="Normal"/>
    <n v="206000"/>
    <n v="0"/>
    <n v="0.12045078954463839"/>
    <s v="A2"/>
    <x v="0"/>
    <x v="0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x v="3"/>
    <s v="WD"/>
    <s v="Normal"/>
    <n v="82000"/>
    <n v="0"/>
    <n v="0.57108245611963993"/>
    <s v="A1"/>
    <x v="1"/>
    <x v="1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x v="1"/>
    <s v="WD"/>
    <s v="Abnorml"/>
    <n v="86000"/>
    <n v="0"/>
    <n v="0.68076456609695746"/>
    <s v="A1"/>
    <x v="1"/>
    <x v="1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x v="0"/>
    <s v="WD"/>
    <s v="Normal"/>
    <n v="232000"/>
    <n v="1"/>
    <n v="0.18595196355294574"/>
    <s v="treatment"/>
    <x v="0"/>
    <x v="0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x v="1"/>
    <s v="WD"/>
    <s v="Normal"/>
    <n v="136905"/>
    <n v="0"/>
    <n v="0.60718810345246732"/>
    <s v="A1"/>
    <x v="1"/>
    <x v="0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x v="3"/>
    <s v="WD"/>
    <s v="Normal"/>
    <n v="181000"/>
    <n v="1"/>
    <n v="0.73438827470049872"/>
    <s v="treatment"/>
    <x v="0"/>
    <x v="0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x v="0"/>
    <s v="WD"/>
    <s v="Normal"/>
    <n v="149900"/>
    <n v="0"/>
    <n v="0.59973380283709787"/>
    <s v="A1"/>
    <x v="1"/>
    <x v="0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x v="1"/>
    <s v="WD"/>
    <s v="Normal"/>
    <n v="163500"/>
    <n v="1"/>
    <n v="0.38711447815791922"/>
    <s v="treatment"/>
    <x v="0"/>
    <x v="0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x v="3"/>
    <s v="WD"/>
    <s v="Normal"/>
    <n v="88000"/>
    <n v="0"/>
    <n v="0.61015146088085781"/>
    <s v="A1"/>
    <x v="1"/>
    <x v="1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x v="3"/>
    <s v="WD"/>
    <s v="Normal"/>
    <n v="240000"/>
    <n v="1"/>
    <n v="0.54889757625502067"/>
    <s v="treatment"/>
    <x v="0"/>
    <x v="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x v="2"/>
    <s v="WD"/>
    <s v="Normal"/>
    <n v="102000"/>
    <n v="0"/>
    <n v="0.61446868512325736"/>
    <s v="A1"/>
    <x v="1"/>
    <x v="0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x v="0"/>
    <s v="WD"/>
    <s v="Normal"/>
    <n v="135000"/>
    <n v="1"/>
    <n v="0.56414856779138678"/>
    <s v="treatment"/>
    <x v="1"/>
    <x v="0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4"/>
    <s v="WD"/>
    <s v="Normal"/>
    <n v="100000"/>
    <n v="0"/>
    <n v="0.97138404912693466"/>
    <s v="A1"/>
    <x v="1"/>
    <x v="0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x v="1"/>
    <s v="WD"/>
    <s v="Normal"/>
    <n v="165000"/>
    <n v="1"/>
    <n v="0.37853432906705953"/>
    <s v="treatment"/>
    <x v="0"/>
    <x v="1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x v="3"/>
    <s v="WD"/>
    <s v="Normal"/>
    <n v="85000"/>
    <n v="0"/>
    <n v="0.75073089860385023"/>
    <s v="A1"/>
    <x v="1"/>
    <x v="1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x v="1"/>
    <s v="WD"/>
    <s v="Normal"/>
    <n v="119200"/>
    <n v="1"/>
    <n v="0.33765288284315431"/>
    <s v="treatment"/>
    <x v="1"/>
    <x v="1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x v="3"/>
    <s v="WD"/>
    <s v="Normal"/>
    <n v="227000"/>
    <n v="0"/>
    <n v="0.91960798394724808"/>
    <s v="A1"/>
    <x v="0"/>
    <x v="0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x v="3"/>
    <s v="WD"/>
    <s v="Normal"/>
    <n v="203000"/>
    <n v="1"/>
    <n v="3.2202558104872159E-2"/>
    <s v="treatment"/>
    <x v="0"/>
    <x v="0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x v="3"/>
    <s v="COD"/>
    <s v="Abnorml"/>
    <n v="187500"/>
    <n v="1"/>
    <n v="0.81995816654620868"/>
    <s v="treatment"/>
    <x v="0"/>
    <x v="1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x v="1"/>
    <s v="WD"/>
    <s v="Normal"/>
    <n v="160000"/>
    <n v="1"/>
    <n v="0.16613230651077449"/>
    <s v="treatment"/>
    <x v="1"/>
    <x v="0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x v="2"/>
    <s v="WD"/>
    <s v="Normal"/>
    <n v="213490"/>
    <n v="1"/>
    <n v="0.49932144657516397"/>
    <s v="treatment"/>
    <x v="0"/>
    <x v="0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x v="0"/>
    <s v="WD"/>
    <s v="Normal"/>
    <n v="176000"/>
    <n v="0"/>
    <n v="0.6083691306430451"/>
    <s v="A1"/>
    <x v="0"/>
    <x v="1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x v="2"/>
    <s v="New"/>
    <s v="Partial"/>
    <n v="194000"/>
    <n v="0"/>
    <n v="0.95256882875718807"/>
    <s v="A1"/>
    <x v="0"/>
    <x v="0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x v="1"/>
    <s v="WD"/>
    <s v="Normal"/>
    <n v="87000"/>
    <n v="0"/>
    <n v="0.77316651450678042"/>
    <s v="A1"/>
    <x v="1"/>
    <x v="1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x v="0"/>
    <s v="WD"/>
    <s v="Normal"/>
    <n v="191000"/>
    <n v="1"/>
    <n v="0.48693886335230929"/>
    <s v="treatment"/>
    <x v="0"/>
    <x v="0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x v="0"/>
    <s v="COD"/>
    <s v="Abnorml"/>
    <n v="287000"/>
    <n v="1"/>
    <n v="0.14445029610767224"/>
    <s v="treatment"/>
    <x v="0"/>
    <x v="0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x v="1"/>
    <s v="WD"/>
    <s v="Normal"/>
    <n v="112500"/>
    <n v="0"/>
    <n v="0.3614956477703436"/>
    <s v="A2"/>
    <x v="1"/>
    <x v="1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x v="4"/>
    <s v="WD"/>
    <s v="Normal"/>
    <n v="167500"/>
    <n v="1"/>
    <n v="0.34165137898707854"/>
    <s v="treatment"/>
    <x v="0"/>
    <x v="1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x v="0"/>
    <s v="New"/>
    <s v="Partial"/>
    <n v="293077"/>
    <n v="1"/>
    <n v="2.9901913888676135E-2"/>
    <s v="treatment"/>
    <x v="0"/>
    <x v="0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x v="1"/>
    <s v="WD"/>
    <s v="Normal"/>
    <n v="105000"/>
    <n v="1"/>
    <n v="0.16822631611990879"/>
    <s v="treatment"/>
    <x v="1"/>
    <x v="1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x v="2"/>
    <s v="WD"/>
    <s v="Normal"/>
    <n v="118000"/>
    <n v="0"/>
    <n v="0.39085179595596653"/>
    <s v="A2"/>
    <x v="1"/>
    <x v="1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x v="2"/>
    <s v="WD"/>
    <s v="Normal"/>
    <n v="160000"/>
    <n v="0"/>
    <n v="0.84945379446792402"/>
    <s v="A1"/>
    <x v="1"/>
    <x v="0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x v="3"/>
    <s v="WD"/>
    <s v="Normal"/>
    <n v="197000"/>
    <n v="1"/>
    <n v="0.8604378262442004"/>
    <s v="treatment"/>
    <x v="0"/>
    <x v="0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x v="2"/>
    <s v="WD"/>
    <s v="Abnorml"/>
    <n v="310000"/>
    <n v="1"/>
    <n v="0.2379083420640965"/>
    <s v="treatment"/>
    <x v="0"/>
    <x v="0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x v="2"/>
    <s v="WD"/>
    <s v="Normal"/>
    <n v="230000"/>
    <n v="0"/>
    <n v="0.48054412562009918"/>
    <s v="A2"/>
    <x v="0"/>
    <x v="0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x v="1"/>
    <s v="WD"/>
    <s v="Normal"/>
    <n v="119750"/>
    <n v="1"/>
    <n v="0.85228708662187147"/>
    <s v="treatment"/>
    <x v="1"/>
    <x v="1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x v="3"/>
    <s v="WD"/>
    <s v="Normal"/>
    <n v="84000"/>
    <n v="0"/>
    <n v="0.39302018201042033"/>
    <s v="A2"/>
    <x v="1"/>
    <x v="1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x v="3"/>
    <s v="WD"/>
    <s v="Normal"/>
    <n v="315500"/>
    <n v="1"/>
    <n v="0.11716640758072372"/>
    <s v="treatment"/>
    <x v="0"/>
    <x v="0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x v="0"/>
    <s v="WD"/>
    <s v="Normal"/>
    <n v="287000"/>
    <n v="1"/>
    <n v="0.80000483378751186"/>
    <s v="treatment"/>
    <x v="0"/>
    <x v="0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3"/>
    <s v="WD"/>
    <s v="Normal"/>
    <n v="97000"/>
    <n v="1"/>
    <n v="0.23563508032804481"/>
    <s v="treatment"/>
    <x v="1"/>
    <x v="1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x v="3"/>
    <s v="WD"/>
    <s v="Normal"/>
    <n v="80000"/>
    <n v="0"/>
    <n v="6.157403361479763E-2"/>
    <s v="A2"/>
    <x v="1"/>
    <x v="1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x v="2"/>
    <s v="WD"/>
    <s v="Normal"/>
    <n v="155000"/>
    <n v="1"/>
    <n v="0.55670580126770886"/>
    <s v="treatment"/>
    <x v="1"/>
    <x v="0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x v="0"/>
    <s v="WD"/>
    <s v="Normal"/>
    <n v="173000"/>
    <n v="0"/>
    <n v="0.63874155214364292"/>
    <s v="A1"/>
    <x v="0"/>
    <x v="1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x v="3"/>
    <s v="WD"/>
    <s v="Normal"/>
    <n v="196000"/>
    <n v="1"/>
    <n v="0.58998432720441385"/>
    <s v="treatment"/>
    <x v="0"/>
    <x v="0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x v="0"/>
    <s v="WD"/>
    <s v="Normal"/>
    <n v="262280"/>
    <n v="1"/>
    <n v="0.86707471941821346"/>
    <s v="treatment"/>
    <x v="0"/>
    <x v="0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x v="3"/>
    <s v="WD"/>
    <s v="Normal"/>
    <n v="278000"/>
    <n v="1"/>
    <n v="0.36767837440943107"/>
    <s v="treatment"/>
    <x v="0"/>
    <x v="0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x v="3"/>
    <s v="WD"/>
    <s v="Normal"/>
    <n v="139600"/>
    <n v="1"/>
    <n v="0.9895598171194343"/>
    <s v="treatment"/>
    <x v="1"/>
    <x v="0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x v="2"/>
    <s v="New"/>
    <s v="Partial"/>
    <n v="556581"/>
    <n v="1"/>
    <n v="9.9257368865133921E-2"/>
    <s v="treatment"/>
    <x v="0"/>
    <x v="1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x v="0"/>
    <s v="WD"/>
    <s v="Normal"/>
    <n v="145000"/>
    <n v="0"/>
    <n v="0.75446599438458206"/>
    <s v="A1"/>
    <x v="1"/>
    <x v="1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x v="3"/>
    <s v="WD"/>
    <s v="Normal"/>
    <n v="115000"/>
    <n v="1"/>
    <n v="0.56832328970543056"/>
    <s v="treatment"/>
    <x v="1"/>
    <x v="1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x v="4"/>
    <s v="WD"/>
    <s v="Abnorml"/>
    <n v="84900"/>
    <n v="0"/>
    <n v="0.20476136512349907"/>
    <s v="A2"/>
    <x v="1"/>
    <x v="1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x v="1"/>
    <s v="New"/>
    <s v="Partial"/>
    <n v="176485"/>
    <n v="0"/>
    <n v="0.18921344930385442"/>
    <s v="A2"/>
    <x v="0"/>
    <x v="0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x v="1"/>
    <s v="New"/>
    <s v="Partial"/>
    <n v="200141"/>
    <n v="1"/>
    <n v="0.7124633923501279"/>
    <s v="treatment"/>
    <x v="0"/>
    <x v="0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x v="1"/>
    <s v="WD"/>
    <s v="Normal"/>
    <n v="165000"/>
    <n v="1"/>
    <n v="0.26302866309468254"/>
    <s v="treatment"/>
    <x v="0"/>
    <x v="1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x v="4"/>
    <s v="WD"/>
    <s v="Normal"/>
    <n v="144500"/>
    <n v="1"/>
    <n v="0.16373766189879413"/>
    <s v="treatment"/>
    <x v="1"/>
    <x v="1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x v="2"/>
    <s v="WD"/>
    <s v="Normal"/>
    <n v="255000"/>
    <n v="1"/>
    <n v="0.13666902074370468"/>
    <s v="treatment"/>
    <x v="0"/>
    <x v="0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x v="0"/>
    <s v="COD"/>
    <s v="Abnorml"/>
    <n v="180000"/>
    <n v="1"/>
    <n v="0.55771945117476729"/>
    <s v="treatment"/>
    <x v="0"/>
    <x v="0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x v="2"/>
    <s v="WD"/>
    <s v="Normal"/>
    <n v="185850"/>
    <n v="1"/>
    <n v="0.91666473717433772"/>
    <s v="treatment"/>
    <x v="0"/>
    <x v="0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x v="3"/>
    <s v="WD"/>
    <s v="Normal"/>
    <n v="248000"/>
    <n v="1"/>
    <n v="0.23906187910225951"/>
    <s v="treatment"/>
    <x v="0"/>
    <x v="0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x v="3"/>
    <s v="WD"/>
    <s v="Normal"/>
    <n v="335000"/>
    <n v="1"/>
    <n v="0.35695105123510218"/>
    <s v="treatment"/>
    <x v="0"/>
    <x v="0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x v="1"/>
    <s v="WD"/>
    <s v="Normal"/>
    <n v="220000"/>
    <n v="1"/>
    <n v="0.66724113284403408"/>
    <s v="treatment"/>
    <x v="0"/>
    <x v="1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x v="4"/>
    <s v="WD"/>
    <s v="Normal"/>
    <n v="213500"/>
    <n v="0"/>
    <n v="0.85114912250046793"/>
    <s v="A1"/>
    <x v="0"/>
    <x v="0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x v="0"/>
    <s v="ConLD"/>
    <s v="Normal"/>
    <n v="81000"/>
    <n v="0"/>
    <n v="0.88948217894559445"/>
    <s v="A1"/>
    <x v="1"/>
    <x v="1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x v="1"/>
    <s v="WD"/>
    <s v="Normal"/>
    <n v="90000"/>
    <n v="0"/>
    <n v="0.39617448957426826"/>
    <s v="A2"/>
    <x v="1"/>
    <x v="0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x v="2"/>
    <s v="WD"/>
    <s v="Normal"/>
    <n v="110500"/>
    <n v="1"/>
    <n v="0.61772814537935661"/>
    <s v="treatment"/>
    <x v="1"/>
    <x v="1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x v="3"/>
    <s v="WD"/>
    <s v="Normal"/>
    <n v="154000"/>
    <n v="1"/>
    <n v="0.21975185591101287"/>
    <s v="treatment"/>
    <x v="1"/>
    <x v="1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x v="4"/>
    <s v="WD"/>
    <s v="Normal"/>
    <n v="328000"/>
    <n v="0"/>
    <n v="0.81498915023346175"/>
    <s v="A1"/>
    <x v="0"/>
    <x v="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x v="3"/>
    <s v="WD"/>
    <s v="Normal"/>
    <n v="178000"/>
    <n v="1"/>
    <n v="0.42942715850860635"/>
    <s v="treatment"/>
    <x v="0"/>
    <x v="0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x v="0"/>
    <s v="WD"/>
    <s v="Normal"/>
    <n v="167900"/>
    <n v="0"/>
    <n v="0.95731791358727381"/>
    <s v="A1"/>
    <x v="0"/>
    <x v="1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x v="2"/>
    <s v="WD"/>
    <s v="Normal"/>
    <n v="151400"/>
    <n v="1"/>
    <n v="0.92832468679227242"/>
    <s v="treatment"/>
    <x v="1"/>
    <x v="0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x v="1"/>
    <s v="WD"/>
    <s v="Normal"/>
    <n v="135000"/>
    <n v="0"/>
    <n v="0.77924181407788307"/>
    <s v="A1"/>
    <x v="1"/>
    <x v="1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x v="1"/>
    <s v="WD"/>
    <s v="Normal"/>
    <n v="135000"/>
    <n v="0"/>
    <n v="0.1019748747497512"/>
    <s v="A2"/>
    <x v="1"/>
    <x v="1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x v="3"/>
    <s v="WD"/>
    <s v="Normal"/>
    <n v="154000"/>
    <n v="0"/>
    <n v="0.49689891239356632"/>
    <s v="A2"/>
    <x v="1"/>
    <x v="1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x v="2"/>
    <s v="WD"/>
    <s v="Normal"/>
    <n v="91500"/>
    <n v="1"/>
    <n v="0.66158855385662751"/>
    <s v="treatment"/>
    <x v="1"/>
    <x v="1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x v="3"/>
    <s v="WD"/>
    <s v="Normal"/>
    <n v="159500"/>
    <n v="0"/>
    <n v="0.94947612428471539"/>
    <s v="A1"/>
    <x v="1"/>
    <x v="1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x v="1"/>
    <s v="WD"/>
    <s v="Normal"/>
    <n v="194000"/>
    <n v="0"/>
    <n v="0.7226302755003372"/>
    <s v="A1"/>
    <x v="0"/>
    <x v="0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x v="1"/>
    <s v="CWD"/>
    <s v="Normal"/>
    <n v="219500"/>
    <n v="1"/>
    <n v="6.7879697691924146E-2"/>
    <s v="treatment"/>
    <x v="0"/>
    <x v="1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x v="2"/>
    <s v="WD"/>
    <s v="Normal"/>
    <n v="170000"/>
    <n v="1"/>
    <n v="0.90439088344305307"/>
    <s v="treatment"/>
    <x v="0"/>
    <x v="0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x v="2"/>
    <s v="WD"/>
    <s v="Abnorml"/>
    <n v="138800"/>
    <n v="0"/>
    <n v="0.91344454223438332"/>
    <s v="A1"/>
    <x v="1"/>
    <x v="1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x v="2"/>
    <s v="WD"/>
    <s v="Normal"/>
    <n v="155900"/>
    <n v="1"/>
    <n v="2.285117449998264E-3"/>
    <s v="treatment"/>
    <x v="1"/>
    <x v="1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x v="1"/>
    <s v="WD"/>
    <s v="Normal"/>
    <n v="126000"/>
    <n v="0"/>
    <n v="0.93514701204259654"/>
    <s v="A1"/>
    <x v="1"/>
    <x v="1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x v="0"/>
    <s v="COD"/>
    <s v="Abnorml"/>
    <n v="145000"/>
    <n v="0"/>
    <n v="0.35005663628481387"/>
    <s v="A2"/>
    <x v="1"/>
    <x v="0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x v="4"/>
    <s v="WD"/>
    <s v="Normal"/>
    <n v="133000"/>
    <n v="0"/>
    <n v="0.40491031124593146"/>
    <s v="A2"/>
    <x v="1"/>
    <x v="1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x v="1"/>
    <s v="WD"/>
    <s v="Normal"/>
    <n v="192000"/>
    <n v="1"/>
    <n v="0.74668619773796141"/>
    <s v="treatment"/>
    <x v="0"/>
    <x v="0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x v="2"/>
    <s v="WD"/>
    <s v="Normal"/>
    <n v="160000"/>
    <n v="1"/>
    <n v="0.759842260633947"/>
    <s v="treatment"/>
    <x v="1"/>
    <x v="1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x v="2"/>
    <s v="WD"/>
    <s v="Normal"/>
    <n v="187500"/>
    <n v="1"/>
    <n v="0.81267337132249073"/>
    <s v="treatment"/>
    <x v="0"/>
    <x v="0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x v="4"/>
    <s v="WD"/>
    <s v="Normal"/>
    <n v="147000"/>
    <n v="0"/>
    <n v="0.46150465987141687"/>
    <s v="A2"/>
    <x v="1"/>
    <x v="1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x v="4"/>
    <s v="WD"/>
    <s v="Normal"/>
    <n v="83500"/>
    <n v="0"/>
    <n v="9.9552844115818995E-2"/>
    <s v="A2"/>
    <x v="1"/>
    <x v="1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x v="3"/>
    <s v="WD"/>
    <s v="Normal"/>
    <n v="252000"/>
    <n v="1"/>
    <n v="0.5864260566425078"/>
    <s v="treatment"/>
    <x v="0"/>
    <x v="0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2"/>
    <s v="WD"/>
    <s v="Normal"/>
    <n v="137500"/>
    <n v="0"/>
    <n v="0.63622283105085442"/>
    <s v="A1"/>
    <x v="1"/>
    <x v="0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x v="2"/>
    <s v="WD"/>
    <s v="Normal"/>
    <n v="197000"/>
    <n v="1"/>
    <n v="0.85844922356629105"/>
    <s v="treatment"/>
    <x v="0"/>
    <x v="1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x v="3"/>
    <s v="WD"/>
    <s v="Normal"/>
    <n v="92900"/>
    <n v="0"/>
    <n v="0.84737644380191901"/>
    <s v="A1"/>
    <x v="1"/>
    <x v="0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x v="0"/>
    <s v="WD"/>
    <s v="Normal"/>
    <n v="160000"/>
    <n v="0"/>
    <n v="0.14643258049185726"/>
    <s v="A2"/>
    <x v="1"/>
    <x v="0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x v="0"/>
    <s v="WD"/>
    <s v="Normal"/>
    <n v="136500"/>
    <n v="1"/>
    <n v="0.32269333529188182"/>
    <s v="treatment"/>
    <x v="1"/>
    <x v="0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x v="2"/>
    <s v="WD"/>
    <s v="Normal"/>
    <n v="146000"/>
    <n v="0"/>
    <n v="0.11682845513308393"/>
    <s v="A2"/>
    <x v="1"/>
    <x v="1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x v="4"/>
    <s v="WD"/>
    <s v="Normal"/>
    <n v="129000"/>
    <n v="0"/>
    <n v="0.97650350069825442"/>
    <s v="A1"/>
    <x v="1"/>
    <x v="1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x v="1"/>
    <s v="WD"/>
    <s v="Normal"/>
    <n v="176432"/>
    <n v="1"/>
    <n v="5.5583227737289187E-2"/>
    <s v="treatment"/>
    <x v="0"/>
    <x v="0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x v="1"/>
    <s v="WD"/>
    <s v="Normal"/>
    <n v="127000"/>
    <n v="0"/>
    <n v="0.96478794872848539"/>
    <s v="A1"/>
    <x v="1"/>
    <x v="1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x v="1"/>
    <s v="WD"/>
    <s v="Normal"/>
    <n v="170000"/>
    <n v="0"/>
    <n v="0.99140679944496346"/>
    <s v="A1"/>
    <x v="0"/>
    <x v="1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x v="3"/>
    <s v="WD"/>
    <s v="Normal"/>
    <n v="128000"/>
    <n v="0"/>
    <n v="0.19688903812748026"/>
    <s v="A2"/>
    <x v="1"/>
    <x v="1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x v="3"/>
    <s v="COD"/>
    <s v="Abnorml"/>
    <n v="157000"/>
    <n v="1"/>
    <n v="4.9816431039803599E-2"/>
    <s v="treatment"/>
    <x v="1"/>
    <x v="0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x v="3"/>
    <s v="WD"/>
    <s v="Normal"/>
    <n v="60000"/>
    <n v="0"/>
    <n v="0.97826731267470024"/>
    <s v="A1"/>
    <x v="1"/>
    <x v="1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x v="1"/>
    <s v="WD"/>
    <s v="Normal"/>
    <n v="119500"/>
    <n v="0"/>
    <n v="0.50131732093297643"/>
    <s v="A1"/>
    <x v="1"/>
    <x v="1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x v="1"/>
    <s v="WD"/>
    <s v="Family"/>
    <n v="135000"/>
    <n v="0"/>
    <n v="4.5484969201588732E-2"/>
    <s v="A2"/>
    <x v="1"/>
    <x v="1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x v="2"/>
    <s v="WD"/>
    <s v="Normal"/>
    <n v="159500"/>
    <n v="1"/>
    <n v="0.55221269762346803"/>
    <s v="treatment"/>
    <x v="1"/>
    <x v="1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x v="1"/>
    <s v="WD"/>
    <s v="Normal"/>
    <n v="106000"/>
    <n v="0"/>
    <n v="0.73645823858778081"/>
    <s v="A1"/>
    <x v="1"/>
    <x v="0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x v="4"/>
    <s v="WD"/>
    <s v="Normal"/>
    <n v="325000"/>
    <n v="1"/>
    <n v="0.8706611751599822"/>
    <s v="treatment"/>
    <x v="0"/>
    <x v="0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x v="1"/>
    <s v="WD"/>
    <s v="Normal"/>
    <n v="179900"/>
    <n v="1"/>
    <n v="0.59568303586531202"/>
    <s v="treatment"/>
    <x v="0"/>
    <x v="0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x v="2"/>
    <s v="New"/>
    <s v="Partial"/>
    <n v="274725"/>
    <n v="1"/>
    <n v="0.70750501226908236"/>
    <s v="treatment"/>
    <x v="0"/>
    <x v="0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x v="1"/>
    <s v="WD"/>
    <s v="Abnorml"/>
    <n v="181000"/>
    <n v="1"/>
    <n v="0.91603275104945381"/>
    <s v="treatment"/>
    <x v="0"/>
    <x v="0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x v="3"/>
    <s v="WD"/>
    <s v="Normal"/>
    <n v="280000"/>
    <n v="1"/>
    <n v="6.8509412762963851E-2"/>
    <s v="treatment"/>
    <x v="0"/>
    <x v="0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x v="0"/>
    <s v="WD"/>
    <s v="Normal"/>
    <n v="188000"/>
    <n v="1"/>
    <n v="0.37466626925397239"/>
    <s v="treatment"/>
    <x v="0"/>
    <x v="0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x v="0"/>
    <s v="WD"/>
    <s v="Normal"/>
    <n v="205000"/>
    <n v="1"/>
    <n v="0.72566980074837406"/>
    <s v="treatment"/>
    <x v="0"/>
    <x v="0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x v="2"/>
    <s v="WD"/>
    <s v="Normal"/>
    <n v="129900"/>
    <n v="0"/>
    <n v="0.44302540782580957"/>
    <s v="A2"/>
    <x v="1"/>
    <x v="1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x v="1"/>
    <s v="WD"/>
    <s v="Normal"/>
    <n v="134500"/>
    <n v="0"/>
    <n v="0.6282895159700661"/>
    <s v="A1"/>
    <x v="1"/>
    <x v="1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x v="2"/>
    <s v="WD"/>
    <s v="Normal"/>
    <n v="117000"/>
    <n v="0"/>
    <n v="0.88873470196783177"/>
    <s v="A1"/>
    <x v="1"/>
    <x v="1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x v="1"/>
    <s v="New"/>
    <s v="Partial"/>
    <n v="318000"/>
    <n v="1"/>
    <n v="0.47957541380069779"/>
    <s v="treatment"/>
    <x v="0"/>
    <x v="0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x v="3"/>
    <s v="WD"/>
    <s v="Normal"/>
    <n v="184100"/>
    <n v="1"/>
    <n v="0.93189502820640824"/>
    <s v="treatment"/>
    <x v="0"/>
    <x v="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x v="0"/>
    <s v="WD"/>
    <s v="Normal"/>
    <n v="130000"/>
    <n v="0"/>
    <n v="0.16060288639804876"/>
    <s v="A2"/>
    <x v="1"/>
    <x v="1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x v="0"/>
    <s v="WD"/>
    <s v="Normal"/>
    <n v="140000"/>
    <n v="0"/>
    <n v="0.92676725041973229"/>
    <s v="A1"/>
    <x v="1"/>
    <x v="1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x v="2"/>
    <s v="WD"/>
    <s v="Normal"/>
    <n v="133700"/>
    <n v="0"/>
    <n v="0.68734982018655622"/>
    <s v="A1"/>
    <x v="1"/>
    <x v="1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x v="1"/>
    <s v="WD"/>
    <s v="Normal"/>
    <n v="118400"/>
    <n v="1"/>
    <n v="0.22041419923505134"/>
    <s v="treatment"/>
    <x v="1"/>
    <x v="1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x v="2"/>
    <s v="New"/>
    <s v="Partial"/>
    <n v="212900"/>
    <n v="0"/>
    <n v="0.12633452710955351"/>
    <s v="A2"/>
    <x v="0"/>
    <x v="0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x v="3"/>
    <s v="COD"/>
    <s v="Abnorml"/>
    <n v="112000"/>
    <n v="0"/>
    <n v="0.50314487909681993"/>
    <s v="A1"/>
    <x v="1"/>
    <x v="1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x v="3"/>
    <s v="WD"/>
    <s v="Normal"/>
    <n v="118000"/>
    <n v="0"/>
    <n v="0.4440479269980947"/>
    <s v="A2"/>
    <x v="1"/>
    <x v="1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x v="1"/>
    <s v="WD"/>
    <s v="Normal"/>
    <n v="163900"/>
    <n v="1"/>
    <n v="0.5116977267090802"/>
    <s v="treatment"/>
    <x v="0"/>
    <x v="0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x v="3"/>
    <s v="WD"/>
    <s v="Normal"/>
    <n v="115000"/>
    <n v="1"/>
    <n v="0.24959999121462717"/>
    <s v="treatment"/>
    <x v="1"/>
    <x v="1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x v="3"/>
    <s v="WD"/>
    <s v="Normal"/>
    <n v="174000"/>
    <n v="1"/>
    <n v="0.74562418640645378"/>
    <s v="treatment"/>
    <x v="0"/>
    <x v="0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x v="1"/>
    <s v="WD"/>
    <s v="Family"/>
    <n v="259000"/>
    <n v="1"/>
    <n v="0.56875469408196655"/>
    <s v="treatment"/>
    <x v="0"/>
    <x v="0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1"/>
    <s v="WD"/>
    <s v="Normal"/>
    <n v="215000"/>
    <n v="1"/>
    <n v="0.81554295921669007"/>
    <s v="treatment"/>
    <x v="0"/>
    <x v="0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x v="1"/>
    <s v="WD"/>
    <s v="Normal"/>
    <n v="140000"/>
    <n v="0"/>
    <n v="0.90800046149518399"/>
    <s v="A1"/>
    <x v="1"/>
    <x v="1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x v="3"/>
    <s v="WD"/>
    <s v="Normal"/>
    <n v="135000"/>
    <n v="1"/>
    <n v="0.22136676251443432"/>
    <s v="treatment"/>
    <x v="1"/>
    <x v="0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x v="1"/>
    <s v="Oth"/>
    <s v="Abnorml"/>
    <n v="93500"/>
    <n v="0"/>
    <n v="0.85455104153399986"/>
    <s v="A1"/>
    <x v="1"/>
    <x v="1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x v="1"/>
    <s v="WD"/>
    <s v="Normal"/>
    <n v="117500"/>
    <n v="0"/>
    <n v="0.40920204082215395"/>
    <s v="A2"/>
    <x v="1"/>
    <x v="0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x v="3"/>
    <s v="WD"/>
    <s v="Normal"/>
    <n v="239500"/>
    <n v="1"/>
    <n v="0.76700771145984925"/>
    <s v="treatment"/>
    <x v="0"/>
    <x v="0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x v="1"/>
    <s v="WD"/>
    <s v="Normal"/>
    <n v="169000"/>
    <n v="1"/>
    <n v="0.27573982876491065"/>
    <s v="treatment"/>
    <x v="0"/>
    <x v="0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x v="1"/>
    <s v="WD"/>
    <s v="Normal"/>
    <n v="102000"/>
    <n v="1"/>
    <n v="7.6741784780370859E-3"/>
    <s v="treatment"/>
    <x v="1"/>
    <x v="1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x v="0"/>
    <s v="WD"/>
    <s v="Abnorml"/>
    <n v="119000"/>
    <n v="0"/>
    <n v="0.38433763350196093"/>
    <s v="A2"/>
    <x v="1"/>
    <x v="1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x v="4"/>
    <s v="WD"/>
    <s v="Normal"/>
    <n v="94000"/>
    <n v="0"/>
    <n v="0.11434795008296195"/>
    <s v="A2"/>
    <x v="1"/>
    <x v="1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x v="3"/>
    <s v="WD"/>
    <s v="Normal"/>
    <n v="196000"/>
    <n v="1"/>
    <n v="0.30311812935778815"/>
    <s v="treatment"/>
    <x v="0"/>
    <x v="0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x v="1"/>
    <s v="WD"/>
    <s v="Normal"/>
    <n v="144000"/>
    <n v="1"/>
    <n v="9.2635707111857868E-2"/>
    <s v="treatment"/>
    <x v="1"/>
    <x v="1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x v="0"/>
    <s v="COD"/>
    <s v="Abnorml"/>
    <n v="139000"/>
    <n v="0"/>
    <n v="0.26173656229952635"/>
    <s v="A2"/>
    <x v="1"/>
    <x v="1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x v="3"/>
    <s v="WD"/>
    <s v="Normal"/>
    <n v="197500"/>
    <n v="1"/>
    <n v="0.11338341705421695"/>
    <s v="treatment"/>
    <x v="0"/>
    <x v="0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x v="1"/>
    <s v="New"/>
    <s v="Partial"/>
    <n v="424870"/>
    <n v="1"/>
    <n v="0.56036786031430019"/>
    <s v="treatment"/>
    <x v="0"/>
    <x v="1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x v="0"/>
    <s v="WD"/>
    <s v="Normal"/>
    <n v="80000"/>
    <n v="0"/>
    <n v="3.49059204583958E-2"/>
    <s v="A2"/>
    <x v="1"/>
    <x v="1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x v="4"/>
    <s v="WD"/>
    <s v="Normal"/>
    <n v="80000"/>
    <n v="0"/>
    <n v="0.72879784781844625"/>
    <s v="A1"/>
    <x v="1"/>
    <x v="1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x v="2"/>
    <s v="WD"/>
    <s v="Family"/>
    <n v="149000"/>
    <n v="1"/>
    <n v="0.86455210711035013"/>
    <s v="treatment"/>
    <x v="1"/>
    <x v="1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x v="2"/>
    <s v="WD"/>
    <s v="Normal"/>
    <n v="180000"/>
    <n v="1"/>
    <n v="1.2165731558891224E-2"/>
    <s v="treatment"/>
    <x v="0"/>
    <x v="0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x v="3"/>
    <s v="WD"/>
    <s v="Normal"/>
    <n v="174500"/>
    <n v="1"/>
    <n v="0.87836300512858878"/>
    <s v="treatment"/>
    <x v="0"/>
    <x v="1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x v="0"/>
    <s v="WD"/>
    <s v="Normal"/>
    <n v="116900"/>
    <n v="1"/>
    <n v="4.0493965136991772E-3"/>
    <s v="treatment"/>
    <x v="1"/>
    <x v="1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x v="3"/>
    <s v="WD"/>
    <s v="Normal"/>
    <n v="143000"/>
    <n v="0"/>
    <n v="0.50450776495894079"/>
    <s v="A1"/>
    <x v="1"/>
    <x v="1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x v="1"/>
    <s v="WD"/>
    <s v="Normal"/>
    <n v="124000"/>
    <n v="1"/>
    <n v="0.49210603822790777"/>
    <s v="treatment"/>
    <x v="1"/>
    <x v="1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x v="2"/>
    <s v="WD"/>
    <s v="Normal"/>
    <n v="149900"/>
    <n v="1"/>
    <n v="0.95429467552369018"/>
    <s v="treatment"/>
    <x v="1"/>
    <x v="1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x v="2"/>
    <s v="WD"/>
    <s v="Abnorml"/>
    <n v="230000"/>
    <n v="1"/>
    <n v="0.99406091299717037"/>
    <s v="treatment"/>
    <x v="0"/>
    <x v="1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x v="0"/>
    <s v="WD"/>
    <s v="Normal"/>
    <n v="120500"/>
    <n v="0"/>
    <n v="0.99799331314139239"/>
    <s v="A1"/>
    <x v="1"/>
    <x v="1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x v="0"/>
    <s v="WD"/>
    <s v="Normal"/>
    <n v="201800"/>
    <n v="1"/>
    <n v="0.73453925004981613"/>
    <s v="treatment"/>
    <x v="0"/>
    <x v="1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x v="1"/>
    <s v="WD"/>
    <s v="Normal"/>
    <n v="218000"/>
    <n v="1"/>
    <n v="0.72662621780769054"/>
    <s v="treatment"/>
    <x v="0"/>
    <x v="0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x v="0"/>
    <s v="WD"/>
    <s v="Normal"/>
    <n v="179900"/>
    <n v="1"/>
    <n v="0.92310314832824103"/>
    <s v="treatment"/>
    <x v="0"/>
    <x v="0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x v="3"/>
    <s v="WD"/>
    <s v="Normal"/>
    <n v="230000"/>
    <n v="1"/>
    <n v="0.1089395348705644"/>
    <s v="treatment"/>
    <x v="0"/>
    <x v="0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x v="0"/>
    <s v="ConLD"/>
    <s v="Partial"/>
    <n v="235128"/>
    <n v="0"/>
    <n v="0.51422794415293649"/>
    <s v="A1"/>
    <x v="0"/>
    <x v="0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x v="0"/>
    <s v="WD"/>
    <s v="Normal"/>
    <n v="185000"/>
    <n v="1"/>
    <n v="0.30092039802457671"/>
    <s v="treatment"/>
    <x v="0"/>
    <x v="0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x v="4"/>
    <s v="WD"/>
    <s v="Normal"/>
    <n v="146000"/>
    <n v="1"/>
    <n v="0.98457787021202703"/>
    <s v="treatment"/>
    <x v="1"/>
    <x v="0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x v="0"/>
    <s v="WD"/>
    <s v="Normal"/>
    <n v="224000"/>
    <n v="1"/>
    <n v="0.62366383045528395"/>
    <s v="treatment"/>
    <x v="0"/>
    <x v="1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x v="1"/>
    <s v="WD"/>
    <s v="Normal"/>
    <n v="129000"/>
    <n v="1"/>
    <n v="0.954100660148266"/>
    <s v="treatment"/>
    <x v="1"/>
    <x v="1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x v="0"/>
    <s v="WD"/>
    <s v="Alloca"/>
    <n v="108959"/>
    <n v="0"/>
    <n v="0.62991376979263225"/>
    <s v="A1"/>
    <x v="1"/>
    <x v="1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x v="1"/>
    <s v="WD"/>
    <s v="Normal"/>
    <n v="194000"/>
    <n v="1"/>
    <n v="7.2685092315102118E-2"/>
    <s v="treatment"/>
    <x v="0"/>
    <x v="1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x v="3"/>
    <s v="New"/>
    <s v="Partial"/>
    <n v="233170"/>
    <n v="0"/>
    <n v="0.5965403089900756"/>
    <s v="A1"/>
    <x v="0"/>
    <x v="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x v="4"/>
    <s v="WD"/>
    <s v="Normal"/>
    <n v="245350"/>
    <n v="0"/>
    <n v="0.11847270167939528"/>
    <s v="A2"/>
    <x v="0"/>
    <x v="0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x v="2"/>
    <s v="WD"/>
    <s v="Normal"/>
    <n v="173000"/>
    <n v="1"/>
    <n v="0.64858096088842687"/>
    <s v="treatment"/>
    <x v="0"/>
    <x v="0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x v="0"/>
    <s v="WD"/>
    <s v="Normal"/>
    <n v="235000"/>
    <n v="1"/>
    <n v="0.46222089022648916"/>
    <s v="treatment"/>
    <x v="0"/>
    <x v="0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x v="2"/>
    <s v="WD"/>
    <s v="Normal"/>
    <n v="625000"/>
    <n v="1"/>
    <n v="0.12260006133921908"/>
    <s v="treatment"/>
    <x v="0"/>
    <x v="1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x v="0"/>
    <s v="WD"/>
    <s v="Normal"/>
    <n v="171000"/>
    <n v="1"/>
    <n v="0.13152530252395112"/>
    <s v="treatment"/>
    <x v="0"/>
    <x v="1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x v="0"/>
    <s v="WD"/>
    <s v="Normal"/>
    <n v="163000"/>
    <n v="1"/>
    <n v="0.64245886076403924"/>
    <s v="treatment"/>
    <x v="1"/>
    <x v="1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x v="0"/>
    <s v="WD"/>
    <s v="Normal"/>
    <n v="171900"/>
    <n v="0"/>
    <n v="0.61628230149338892"/>
    <s v="A1"/>
    <x v="0"/>
    <x v="0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x v="1"/>
    <s v="WD"/>
    <s v="Normal"/>
    <n v="200500"/>
    <n v="1"/>
    <n v="0.84792963923897213"/>
    <s v="treatment"/>
    <x v="0"/>
    <x v="1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x v="2"/>
    <s v="WD"/>
    <s v="Normal"/>
    <n v="239000"/>
    <n v="1"/>
    <n v="0.46477214550160262"/>
    <s v="treatment"/>
    <x v="0"/>
    <x v="0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x v="1"/>
    <s v="WD"/>
    <s v="Normal"/>
    <n v="285000"/>
    <n v="1"/>
    <n v="0.86124106843398363"/>
    <s v="treatment"/>
    <x v="0"/>
    <x v="0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x v="0"/>
    <s v="WD"/>
    <s v="Normal"/>
    <n v="119500"/>
    <n v="0"/>
    <n v="0.322645201087432"/>
    <s v="A2"/>
    <x v="1"/>
    <x v="1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x v="3"/>
    <s v="WD"/>
    <s v="Normal"/>
    <n v="115000"/>
    <n v="0"/>
    <n v="0.430551527365993"/>
    <s v="A2"/>
    <x v="1"/>
    <x v="1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x v="3"/>
    <s v="WD"/>
    <s v="Normal"/>
    <n v="154900"/>
    <n v="1"/>
    <n v="0.70886787516544614"/>
    <s v="treatment"/>
    <x v="1"/>
    <x v="1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x v="2"/>
    <s v="WD"/>
    <s v="Normal"/>
    <n v="93000"/>
    <n v="1"/>
    <n v="0.98283155789086252"/>
    <s v="treatment"/>
    <x v="1"/>
    <x v="1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x v="2"/>
    <s v="WD"/>
    <s v="Normal"/>
    <n v="250000"/>
    <n v="0"/>
    <n v="0.24722562955487182"/>
    <s v="A2"/>
    <x v="0"/>
    <x v="0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x v="0"/>
    <s v="New"/>
    <s v="Partial"/>
    <n v="392500"/>
    <n v="1"/>
    <n v="0.17710627589478356"/>
    <s v="treatment"/>
    <x v="0"/>
    <x v="0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x v="1"/>
    <s v="WD"/>
    <s v="Abnorml"/>
    <n v="745000"/>
    <n v="1"/>
    <n v="0.1109787315343459"/>
    <s v="treatment"/>
    <x v="0"/>
    <x v="1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x v="2"/>
    <s v="WD"/>
    <s v="Normal"/>
    <n v="120000"/>
    <n v="1"/>
    <n v="8.3877155462565356E-2"/>
    <s v="treatment"/>
    <x v="1"/>
    <x v="1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x v="1"/>
    <s v="WD"/>
    <s v="Normal"/>
    <n v="186700"/>
    <n v="1"/>
    <n v="0.11271589685380767"/>
    <s v="treatment"/>
    <x v="0"/>
    <x v="1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x v="2"/>
    <s v="WD"/>
    <s v="Normal"/>
    <n v="104900"/>
    <n v="0"/>
    <n v="0.34311698979288163"/>
    <s v="A2"/>
    <x v="1"/>
    <x v="1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x v="3"/>
    <s v="WD"/>
    <s v="Abnorml"/>
    <n v="95000"/>
    <n v="0"/>
    <n v="0.22237317719563199"/>
    <s v="A2"/>
    <x v="1"/>
    <x v="0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x v="2"/>
    <s v="WD"/>
    <s v="Normal"/>
    <n v="262000"/>
    <n v="1"/>
    <n v="0.2969764911661894"/>
    <s v="treatment"/>
    <x v="0"/>
    <x v="0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x v="3"/>
    <s v="WD"/>
    <s v="Normal"/>
    <n v="195000"/>
    <n v="0"/>
    <n v="0.4575101946325989"/>
    <s v="A2"/>
    <x v="0"/>
    <x v="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x v="4"/>
    <s v="WD"/>
    <s v="Normal"/>
    <n v="189000"/>
    <n v="1"/>
    <n v="0.38367732368832541"/>
    <s v="treatment"/>
    <x v="0"/>
    <x v="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x v="1"/>
    <s v="WD"/>
    <s v="Normal"/>
    <n v="168000"/>
    <n v="1"/>
    <n v="0.19291279049769006"/>
    <s v="treatment"/>
    <x v="0"/>
    <x v="1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x v="1"/>
    <s v="WD"/>
    <s v="Normal"/>
    <n v="174000"/>
    <n v="0"/>
    <n v="0.49002694525403068"/>
    <s v="A2"/>
    <x v="0"/>
    <x v="0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x v="1"/>
    <s v="WD"/>
    <s v="Normal"/>
    <n v="125000"/>
    <n v="0"/>
    <n v="4.1046414216562299E-2"/>
    <s v="A2"/>
    <x v="1"/>
    <x v="1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x v="3"/>
    <s v="WD"/>
    <s v="Normal"/>
    <n v="165000"/>
    <n v="0"/>
    <n v="0.27855296554836773"/>
    <s v="A2"/>
    <x v="0"/>
    <x v="0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x v="4"/>
    <s v="WD"/>
    <s v="Normal"/>
    <n v="158000"/>
    <n v="0"/>
    <n v="0.36176300957957608"/>
    <s v="A2"/>
    <x v="1"/>
    <x v="1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0"/>
    <s v="WD"/>
    <s v="Normal"/>
    <n v="176000"/>
    <n v="0"/>
    <n v="0.35772600570888691"/>
    <s v="A2"/>
    <x v="0"/>
    <x v="0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x v="2"/>
    <s v="New"/>
    <s v="Partial"/>
    <n v="219210"/>
    <n v="1"/>
    <n v="0.27851202502236228"/>
    <s v="treatment"/>
    <x v="0"/>
    <x v="0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x v="2"/>
    <s v="ConLw"/>
    <s v="Normal"/>
    <n v="144000"/>
    <n v="1"/>
    <n v="0.64680345220812308"/>
    <s v="treatment"/>
    <x v="1"/>
    <x v="1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x v="3"/>
    <s v="WD"/>
    <s v="Normal"/>
    <n v="178000"/>
    <n v="0"/>
    <n v="0.88335169154080884"/>
    <s v="A1"/>
    <x v="0"/>
    <x v="0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x v="2"/>
    <s v="WD"/>
    <s v="Normal"/>
    <n v="148000"/>
    <n v="1"/>
    <n v="0.12326963995690621"/>
    <s v="treatment"/>
    <x v="1"/>
    <x v="1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x v="2"/>
    <s v="Oth"/>
    <s v="Abnorml"/>
    <n v="116050"/>
    <n v="0"/>
    <n v="0.99833099147143578"/>
    <s v="A1"/>
    <x v="1"/>
    <x v="1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x v="3"/>
    <s v="WD"/>
    <s v="Normal"/>
    <n v="197900"/>
    <n v="0"/>
    <n v="1.6695304483282936E-4"/>
    <s v="A2"/>
    <x v="0"/>
    <x v="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x v="3"/>
    <s v="WD"/>
    <s v="Normal"/>
    <n v="117000"/>
    <n v="1"/>
    <n v="0.49134880946310044"/>
    <s v="treatment"/>
    <x v="1"/>
    <x v="1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x v="3"/>
    <s v="WD"/>
    <s v="Normal"/>
    <n v="213000"/>
    <n v="1"/>
    <n v="0.62899785024024724"/>
    <s v="treatment"/>
    <x v="0"/>
    <x v="0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x v="2"/>
    <s v="WD"/>
    <s v="Normal"/>
    <n v="153500"/>
    <n v="0"/>
    <n v="4.5064925480245543E-2"/>
    <s v="A2"/>
    <x v="1"/>
    <x v="1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x v="3"/>
    <s v="WD"/>
    <s v="Normal"/>
    <n v="271900"/>
    <n v="1"/>
    <n v="0.31842868272178959"/>
    <s v="treatment"/>
    <x v="0"/>
    <x v="0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x v="2"/>
    <s v="WD"/>
    <s v="Normal"/>
    <n v="107000"/>
    <n v="0"/>
    <n v="0.83625487296014467"/>
    <s v="A1"/>
    <x v="1"/>
    <x v="1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x v="2"/>
    <s v="WD"/>
    <s v="Normal"/>
    <n v="200000"/>
    <n v="0"/>
    <n v="0.24977358296695473"/>
    <s v="A2"/>
    <x v="0"/>
    <x v="0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x v="0"/>
    <s v="WD"/>
    <s v="Normal"/>
    <n v="140000"/>
    <n v="0"/>
    <n v="0.1367789185404531"/>
    <s v="A2"/>
    <x v="1"/>
    <x v="1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x v="2"/>
    <s v="New"/>
    <s v="Partial"/>
    <n v="290000"/>
    <n v="1"/>
    <n v="0.60993357656116687"/>
    <s v="treatment"/>
    <x v="0"/>
    <x v="0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x v="4"/>
    <s v="WD"/>
    <s v="Normal"/>
    <n v="189000"/>
    <n v="1"/>
    <n v="0.44141483678696869"/>
    <s v="treatment"/>
    <x v="0"/>
    <x v="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x v="4"/>
    <s v="WD"/>
    <s v="Normal"/>
    <n v="164000"/>
    <n v="0"/>
    <n v="0.57762817729173288"/>
    <s v="A1"/>
    <x v="0"/>
    <x v="0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x v="3"/>
    <s v="WD"/>
    <s v="Normal"/>
    <n v="113000"/>
    <n v="0"/>
    <n v="0.98264607735527343"/>
    <s v="A1"/>
    <x v="1"/>
    <x v="1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x v="2"/>
    <s v="WD"/>
    <s v="Normal"/>
    <n v="145000"/>
    <n v="0"/>
    <n v="0.42552190291522696"/>
    <s v="A2"/>
    <x v="1"/>
    <x v="1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x v="2"/>
    <s v="WD"/>
    <s v="Normal"/>
    <n v="134500"/>
    <n v="0"/>
    <n v="0.71718838470785784"/>
    <s v="A1"/>
    <x v="1"/>
    <x v="1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x v="1"/>
    <s v="WD"/>
    <s v="Normal"/>
    <n v="125000"/>
    <n v="0"/>
    <n v="0.90858758643289139"/>
    <s v="A1"/>
    <x v="1"/>
    <x v="1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x v="4"/>
    <s v="WD"/>
    <s v="Normal"/>
    <n v="112000"/>
    <n v="0"/>
    <n v="0.26520223085206385"/>
    <s v="A2"/>
    <x v="1"/>
    <x v="0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x v="3"/>
    <s v="New"/>
    <s v="Partial"/>
    <n v="229456"/>
    <n v="0"/>
    <n v="0.74261757445760868"/>
    <s v="A1"/>
    <x v="0"/>
    <x v="0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2"/>
    <s v="WD"/>
    <s v="Normal"/>
    <n v="80500"/>
    <n v="0"/>
    <n v="0.23101542395443408"/>
    <s v="A2"/>
    <x v="1"/>
    <x v="1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x v="2"/>
    <s v="WD"/>
    <s v="Abnorml"/>
    <n v="91500"/>
    <n v="0"/>
    <n v="0.16818017839126176"/>
    <s v="A2"/>
    <x v="1"/>
    <x v="1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x v="2"/>
    <s v="WD"/>
    <s v="Abnorml"/>
    <n v="115000"/>
    <n v="0"/>
    <n v="0.98108603777327852"/>
    <s v="A1"/>
    <x v="1"/>
    <x v="1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x v="0"/>
    <s v="WD"/>
    <s v="Normal"/>
    <n v="134000"/>
    <n v="1"/>
    <n v="0.2938945724456099"/>
    <s v="treatment"/>
    <x v="1"/>
    <x v="1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x v="1"/>
    <s v="WD"/>
    <s v="Normal"/>
    <n v="143000"/>
    <n v="1"/>
    <n v="0.71917979338376414"/>
    <s v="treatment"/>
    <x v="1"/>
    <x v="0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x v="2"/>
    <s v="WD"/>
    <s v="Normal"/>
    <n v="137900"/>
    <n v="0"/>
    <n v="0.57504351279136467"/>
    <s v="A1"/>
    <x v="1"/>
    <x v="0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x v="0"/>
    <s v="WD"/>
    <s v="Normal"/>
    <n v="184000"/>
    <n v="1"/>
    <n v="5.7591765280844642E-2"/>
    <s v="treatment"/>
    <x v="0"/>
    <x v="0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x v="1"/>
    <s v="WD"/>
    <s v="Normal"/>
    <n v="145000"/>
    <n v="0"/>
    <n v="0.62663396304658425"/>
    <s v="A1"/>
    <x v="1"/>
    <x v="1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x v="0"/>
    <s v="WD"/>
    <s v="Normal"/>
    <n v="214000"/>
    <n v="1"/>
    <n v="0.80435945069319148"/>
    <s v="treatment"/>
    <x v="0"/>
    <x v="0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x v="0"/>
    <s v="WD"/>
    <s v="Normal"/>
    <n v="147000"/>
    <n v="0"/>
    <n v="0.94109870387287387"/>
    <s v="A1"/>
    <x v="1"/>
    <x v="1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x v="0"/>
    <s v="New"/>
    <s v="Partial"/>
    <n v="367294"/>
    <n v="1"/>
    <n v="0.3608511650228019"/>
    <s v="treatment"/>
    <x v="0"/>
    <x v="1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x v="0"/>
    <s v="WD"/>
    <s v="Normal"/>
    <n v="127000"/>
    <n v="0"/>
    <n v="0.28434173321116962"/>
    <s v="A2"/>
    <x v="1"/>
    <x v="0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x v="1"/>
    <s v="WD"/>
    <s v="Normal"/>
    <n v="190000"/>
    <n v="1"/>
    <n v="0.88168080690955264"/>
    <s v="treatment"/>
    <x v="0"/>
    <x v="0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x v="2"/>
    <s v="WD"/>
    <s v="Normal"/>
    <n v="132500"/>
    <n v="0"/>
    <n v="0.95030284130912401"/>
    <s v="A1"/>
    <x v="1"/>
    <x v="1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x v="1"/>
    <s v="WD"/>
    <s v="Normal"/>
    <n v="101800"/>
    <n v="0"/>
    <n v="0.25417085357781022"/>
    <s v="A2"/>
    <x v="1"/>
    <x v="0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x v="4"/>
    <s v="COD"/>
    <s v="Abnorml"/>
    <n v="142000"/>
    <n v="0"/>
    <n v="0.38781674777504749"/>
    <s v="A2"/>
    <x v="1"/>
    <x v="1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x v="0"/>
    <s v="WD"/>
    <s v="Abnorml"/>
    <n v="130000"/>
    <n v="0"/>
    <n v="0.19474733061131011"/>
    <s v="A2"/>
    <x v="1"/>
    <x v="1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x v="2"/>
    <s v="WD"/>
    <s v="Normal"/>
    <n v="138887"/>
    <n v="0"/>
    <n v="0.93072056130360525"/>
    <s v="A1"/>
    <x v="1"/>
    <x v="1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x v="4"/>
    <s v="WD"/>
    <s v="Normal"/>
    <n v="175500"/>
    <n v="0"/>
    <n v="0.37990837396960242"/>
    <s v="A2"/>
    <x v="0"/>
    <x v="0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x v="2"/>
    <s v="WD"/>
    <s v="Normal"/>
    <n v="195000"/>
    <n v="1"/>
    <n v="0.22452136039239012"/>
    <s v="treatment"/>
    <x v="0"/>
    <x v="0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x v="2"/>
    <s v="WD"/>
    <s v="Abnorml"/>
    <n v="142500"/>
    <n v="0"/>
    <n v="0.78191600171690223"/>
    <s v="A1"/>
    <x v="1"/>
    <x v="1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x v="1"/>
    <s v="WD"/>
    <s v="Normal"/>
    <n v="265900"/>
    <n v="1"/>
    <n v="8.2921046047360392E-2"/>
    <s v="treatment"/>
    <x v="0"/>
    <x v="0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x v="0"/>
    <s v="WD"/>
    <s v="Normal"/>
    <n v="224900"/>
    <n v="0"/>
    <n v="0.73239086879820769"/>
    <s v="A1"/>
    <x v="0"/>
    <x v="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x v="1"/>
    <s v="New"/>
    <s v="Partial"/>
    <n v="248328"/>
    <n v="0"/>
    <n v="0.43695386742739528"/>
    <s v="A2"/>
    <x v="0"/>
    <x v="0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x v="4"/>
    <s v="WD"/>
    <s v="Family"/>
    <n v="170000"/>
    <n v="1"/>
    <n v="0.32832310670984466"/>
    <s v="treatment"/>
    <x v="0"/>
    <x v="0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x v="2"/>
    <s v="New"/>
    <s v="Partial"/>
    <n v="465000"/>
    <n v="1"/>
    <n v="0.95138618154175691"/>
    <s v="treatment"/>
    <x v="0"/>
    <x v="0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x v="2"/>
    <s v="WD"/>
    <s v="Normal"/>
    <n v="230000"/>
    <n v="1"/>
    <n v="0.31245905962219567"/>
    <s v="treatment"/>
    <x v="0"/>
    <x v="1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x v="1"/>
    <s v="WD"/>
    <s v="Abnorml"/>
    <n v="178000"/>
    <n v="1"/>
    <n v="5.0736558205113469E-2"/>
    <s v="treatment"/>
    <x v="0"/>
    <x v="1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x v="2"/>
    <s v="New"/>
    <s v="Partial"/>
    <n v="186500"/>
    <n v="0"/>
    <n v="0.33760186255753111"/>
    <s v="A2"/>
    <x v="0"/>
    <x v="0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x v="4"/>
    <s v="WD"/>
    <s v="Normal"/>
    <n v="169900"/>
    <n v="0"/>
    <n v="4.2798145362359374E-3"/>
    <s v="A2"/>
    <x v="0"/>
    <x v="1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x v="0"/>
    <s v="WD"/>
    <s v="Normal"/>
    <n v="129500"/>
    <n v="1"/>
    <n v="0.62693151571926165"/>
    <s v="treatment"/>
    <x v="1"/>
    <x v="1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x v="1"/>
    <s v="WD"/>
    <s v="Normal"/>
    <n v="119000"/>
    <n v="0"/>
    <n v="0.94959916436553471"/>
    <s v="A1"/>
    <x v="1"/>
    <x v="1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x v="4"/>
    <s v="WD"/>
    <s v="Normal"/>
    <n v="244000"/>
    <n v="1"/>
    <n v="0.85376734543318433"/>
    <s v="treatment"/>
    <x v="0"/>
    <x v="0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x v="2"/>
    <s v="WD"/>
    <s v="Normal"/>
    <n v="171750"/>
    <n v="1"/>
    <n v="0.57841407392242072"/>
    <s v="treatment"/>
    <x v="0"/>
    <x v="0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x v="3"/>
    <s v="WD"/>
    <s v="Normal"/>
    <n v="130000"/>
    <n v="0"/>
    <n v="0.36383784550423681"/>
    <s v="A2"/>
    <x v="1"/>
    <x v="1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x v="1"/>
    <s v="WD"/>
    <s v="Normal"/>
    <n v="294000"/>
    <n v="1"/>
    <n v="0.68132638383877442"/>
    <s v="treatment"/>
    <x v="0"/>
    <x v="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x v="0"/>
    <s v="WD"/>
    <s v="Normal"/>
    <n v="165400"/>
    <n v="1"/>
    <n v="0.58323781793363638"/>
    <s v="treatment"/>
    <x v="0"/>
    <x v="0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x v="1"/>
    <s v="WD"/>
    <s v="Normal"/>
    <n v="127500"/>
    <n v="1"/>
    <n v="0.9556574827081904"/>
    <s v="treatment"/>
    <x v="1"/>
    <x v="1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x v="0"/>
    <s v="WD"/>
    <s v="Normal"/>
    <n v="301500"/>
    <n v="1"/>
    <n v="0.78561013893343767"/>
    <s v="treatment"/>
    <x v="0"/>
    <x v="0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x v="3"/>
    <s v="WD"/>
    <s v="Normal"/>
    <n v="99900"/>
    <n v="0"/>
    <n v="0.34600341341187046"/>
    <s v="A2"/>
    <x v="1"/>
    <x v="1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x v="0"/>
    <s v="WD"/>
    <s v="Normal"/>
    <n v="190000"/>
    <n v="0"/>
    <n v="0.93603852071228155"/>
    <s v="A1"/>
    <x v="0"/>
    <x v="0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x v="0"/>
    <s v="WD"/>
    <s v="Normal"/>
    <n v="151000"/>
    <n v="0"/>
    <n v="0.55603223056560791"/>
    <s v="A1"/>
    <x v="1"/>
    <x v="1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x v="3"/>
    <s v="WD"/>
    <s v="Normal"/>
    <n v="181000"/>
    <n v="1"/>
    <n v="0.37608985039822473"/>
    <s v="treatment"/>
    <x v="0"/>
    <x v="0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x v="3"/>
    <s v="WD"/>
    <s v="Normal"/>
    <n v="128900"/>
    <n v="0"/>
    <n v="0.2787712402931033"/>
    <s v="A2"/>
    <x v="1"/>
    <x v="1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x v="3"/>
    <s v="WD"/>
    <s v="Normal"/>
    <n v="161500"/>
    <n v="1"/>
    <n v="8.6615258980840992E-2"/>
    <s v="treatment"/>
    <x v="1"/>
    <x v="1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x v="1"/>
    <s v="WD"/>
    <s v="Normal"/>
    <n v="180500"/>
    <n v="1"/>
    <n v="0.81254863316072701"/>
    <s v="treatment"/>
    <x v="0"/>
    <x v="1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x v="0"/>
    <s v="COD"/>
    <s v="Abnorml"/>
    <n v="181000"/>
    <n v="0"/>
    <n v="0.10932383960335446"/>
    <s v="A2"/>
    <x v="0"/>
    <x v="0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x v="2"/>
    <s v="WD"/>
    <s v="Normal"/>
    <n v="183900"/>
    <n v="0"/>
    <n v="0.46520486628558411"/>
    <s v="A2"/>
    <x v="0"/>
    <x v="0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x v="1"/>
    <s v="WD"/>
    <s v="Normal"/>
    <n v="122000"/>
    <n v="1"/>
    <n v="0.18281725568496965"/>
    <s v="treatment"/>
    <x v="1"/>
    <x v="1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x v="4"/>
    <s v="WD"/>
    <s v="Normal"/>
    <n v="378500"/>
    <n v="1"/>
    <n v="0.78823827952541503"/>
    <s v="treatment"/>
    <x v="0"/>
    <x v="0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x v="0"/>
    <s v="WD"/>
    <s v="Normal"/>
    <n v="381000"/>
    <n v="1"/>
    <n v="0.84596664476393579"/>
    <s v="treatment"/>
    <x v="0"/>
    <x v="1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x v="1"/>
    <s v="WD"/>
    <s v="Normal"/>
    <n v="144000"/>
    <n v="0"/>
    <n v="0.16936649500131595"/>
    <s v="A2"/>
    <x v="1"/>
    <x v="1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x v="4"/>
    <s v="WD"/>
    <s v="Normal"/>
    <n v="260000"/>
    <n v="1"/>
    <n v="0.20711849952192363"/>
    <s v="treatment"/>
    <x v="0"/>
    <x v="1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x v="3"/>
    <s v="WD"/>
    <s v="Normal"/>
    <n v="185750"/>
    <n v="1"/>
    <n v="0.96355492850802227"/>
    <s v="treatment"/>
    <x v="0"/>
    <x v="0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x v="2"/>
    <s v="WD"/>
    <s v="Normal"/>
    <n v="137000"/>
    <n v="0"/>
    <n v="0.26755889366726582"/>
    <s v="A2"/>
    <x v="1"/>
    <x v="1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x v="0"/>
    <s v="WD"/>
    <s v="Normal"/>
    <n v="177000"/>
    <n v="1"/>
    <n v="0.27765897660403627"/>
    <s v="treatment"/>
    <x v="0"/>
    <x v="1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x v="1"/>
    <s v="WD"/>
    <s v="Normal"/>
    <n v="139000"/>
    <n v="1"/>
    <n v="0.50353207502311481"/>
    <s v="treatment"/>
    <x v="1"/>
    <x v="0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x v="1"/>
    <s v="WD"/>
    <s v="Normal"/>
    <n v="137000"/>
    <n v="0"/>
    <n v="0.89896924060073813"/>
    <s v="A1"/>
    <x v="1"/>
    <x v="0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x v="3"/>
    <s v="WD"/>
    <s v="Normal"/>
    <n v="162000"/>
    <n v="1"/>
    <n v="0.21868028921840799"/>
    <s v="treatment"/>
    <x v="1"/>
    <x v="1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x v="3"/>
    <s v="WD"/>
    <s v="Normal"/>
    <n v="197900"/>
    <n v="1"/>
    <n v="0.20706687132645307"/>
    <s v="treatment"/>
    <x v="0"/>
    <x v="1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x v="0"/>
    <s v="WD"/>
    <s v="Normal"/>
    <n v="237000"/>
    <n v="1"/>
    <n v="0.73464288302438974"/>
    <s v="treatment"/>
    <x v="0"/>
    <x v="0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x v="4"/>
    <s v="COD"/>
    <s v="Abnorml"/>
    <n v="68400"/>
    <n v="0"/>
    <n v="0.5599535587472787"/>
    <s v="A1"/>
    <x v="1"/>
    <x v="1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x v="3"/>
    <s v="WD"/>
    <s v="Normal"/>
    <n v="227000"/>
    <n v="0"/>
    <n v="0.74855766033400661"/>
    <s v="A1"/>
    <x v="0"/>
    <x v="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x v="2"/>
    <s v="WD"/>
    <s v="Normal"/>
    <n v="180000"/>
    <n v="1"/>
    <n v="0.99183871755132103"/>
    <s v="treatment"/>
    <x v="0"/>
    <x v="0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x v="3"/>
    <s v="WD"/>
    <s v="Normal"/>
    <n v="150500"/>
    <n v="0"/>
    <n v="0.74506888371605062"/>
    <s v="A1"/>
    <x v="1"/>
    <x v="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x v="4"/>
    <s v="WD"/>
    <s v="Normal"/>
    <n v="139000"/>
    <n v="0"/>
    <n v="0.5894975621162305"/>
    <s v="A1"/>
    <x v="1"/>
    <x v="0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x v="4"/>
    <s v="WD"/>
    <s v="Normal"/>
    <n v="169000"/>
    <n v="1"/>
    <n v="0.83118115078379851"/>
    <s v="treatment"/>
    <x v="0"/>
    <x v="0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x v="3"/>
    <s v="WD"/>
    <s v="Normal"/>
    <n v="132500"/>
    <n v="1"/>
    <n v="0.24618438370060414"/>
    <s v="treatment"/>
    <x v="1"/>
    <x v="1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x v="4"/>
    <s v="WD"/>
    <s v="Normal"/>
    <n v="143000"/>
    <n v="1"/>
    <n v="0.54676288631741787"/>
    <s v="treatment"/>
    <x v="1"/>
    <x v="1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x v="2"/>
    <s v="WD"/>
    <s v="Normal"/>
    <n v="190000"/>
    <n v="0"/>
    <n v="0.22515378894485072"/>
    <s v="A2"/>
    <x v="0"/>
    <x v="0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x v="3"/>
    <s v="WD"/>
    <s v="Normal"/>
    <n v="278000"/>
    <n v="1"/>
    <n v="0.89399200038573967"/>
    <s v="treatment"/>
    <x v="0"/>
    <x v="0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x v="2"/>
    <s v="New"/>
    <s v="Partial"/>
    <n v="281000"/>
    <n v="1"/>
    <n v="0.64233695004721891"/>
    <s v="treatment"/>
    <x v="0"/>
    <x v="0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x v="4"/>
    <s v="WD"/>
    <s v="Normal"/>
    <n v="180500"/>
    <n v="1"/>
    <n v="0.89605054146790664"/>
    <s v="treatment"/>
    <x v="0"/>
    <x v="1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x v="3"/>
    <s v="WD"/>
    <s v="Normal"/>
    <n v="119500"/>
    <n v="0"/>
    <n v="9.0363857439470618E-2"/>
    <s v="A2"/>
    <x v="1"/>
    <x v="0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x v="3"/>
    <s v="WD"/>
    <s v="Normal"/>
    <n v="107500"/>
    <n v="0"/>
    <n v="0.35333464037081397"/>
    <s v="A2"/>
    <x v="1"/>
    <x v="0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x v="2"/>
    <s v="WD"/>
    <s v="Normal"/>
    <n v="162900"/>
    <n v="1"/>
    <n v="0.93699929768573398"/>
    <s v="treatment"/>
    <x v="1"/>
    <x v="0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x v="2"/>
    <s v="WD"/>
    <s v="Normal"/>
    <n v="115000"/>
    <n v="0"/>
    <n v="0.74366340282521903"/>
    <s v="A1"/>
    <x v="1"/>
    <x v="1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x v="2"/>
    <s v="WD"/>
    <s v="Normal"/>
    <n v="138500"/>
    <n v="0"/>
    <n v="0.78160776900966222"/>
    <s v="A1"/>
    <x v="1"/>
    <x v="1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x v="0"/>
    <s v="WD"/>
    <s v="Normal"/>
    <n v="155000"/>
    <n v="0"/>
    <n v="0.96524547480211009"/>
    <s v="A1"/>
    <x v="1"/>
    <x v="0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x v="2"/>
    <s v="New"/>
    <s v="Partial"/>
    <n v="140000"/>
    <n v="0"/>
    <n v="0.9701606407165142"/>
    <s v="A1"/>
    <x v="1"/>
    <x v="0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x v="0"/>
    <s v="New"/>
    <s v="Partial"/>
    <n v="160000"/>
    <n v="1"/>
    <n v="0.58533496950047736"/>
    <s v="treatment"/>
    <x v="1"/>
    <x v="0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x v="4"/>
    <s v="WD"/>
    <s v="Normal"/>
    <n v="154000"/>
    <n v="0"/>
    <n v="0.20171711289734107"/>
    <s v="A2"/>
    <x v="1"/>
    <x v="1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x v="3"/>
    <s v="WD"/>
    <s v="Normal"/>
    <n v="225000"/>
    <n v="1"/>
    <n v="0.84143781466624101"/>
    <s v="treatment"/>
    <x v="0"/>
    <x v="0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x v="3"/>
    <s v="WD"/>
    <s v="Normal"/>
    <n v="177500"/>
    <n v="1"/>
    <n v="0.9530423321501299"/>
    <s v="treatment"/>
    <x v="0"/>
    <x v="1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x v="2"/>
    <s v="WD"/>
    <s v="Normal"/>
    <n v="290000"/>
    <n v="1"/>
    <n v="0.57960168635208631"/>
    <s v="treatment"/>
    <x v="0"/>
    <x v="0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x v="2"/>
    <s v="WD"/>
    <s v="Normal"/>
    <n v="232000"/>
    <n v="0"/>
    <n v="0.58267337928305651"/>
    <s v="A1"/>
    <x v="0"/>
    <x v="0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2"/>
    <s v="WD"/>
    <s v="Normal"/>
    <n v="130000"/>
    <n v="0"/>
    <n v="0.99579495235296689"/>
    <s v="A1"/>
    <x v="1"/>
    <x v="0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x v="3"/>
    <s v="WD"/>
    <s v="Normal"/>
    <n v="325000"/>
    <n v="1"/>
    <n v="0.76574264911313439"/>
    <s v="treatment"/>
    <x v="0"/>
    <x v="0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x v="2"/>
    <s v="New"/>
    <s v="Partial"/>
    <n v="202500"/>
    <n v="1"/>
    <n v="0.72498155314224366"/>
    <s v="treatment"/>
    <x v="0"/>
    <x v="0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x v="3"/>
    <s v="WD"/>
    <s v="Normal"/>
    <n v="138000"/>
    <n v="0"/>
    <n v="0.1875593545148766"/>
    <s v="A2"/>
    <x v="1"/>
    <x v="1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x v="0"/>
    <s v="WD"/>
    <s v="Normal"/>
    <n v="147000"/>
    <n v="0"/>
    <n v="1.8512091687229115E-2"/>
    <s v="A2"/>
    <x v="1"/>
    <x v="1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x v="0"/>
    <s v="WD"/>
    <s v="Normal"/>
    <n v="179200"/>
    <n v="0"/>
    <n v="0.23066578380473479"/>
    <s v="A2"/>
    <x v="0"/>
    <x v="0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x v="4"/>
    <s v="WD"/>
    <s v="Normal"/>
    <n v="335000"/>
    <n v="1"/>
    <n v="0.22590249939028295"/>
    <s v="treatment"/>
    <x v="0"/>
    <x v="0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x v="1"/>
    <s v="New"/>
    <s v="Partial"/>
    <n v="203000"/>
    <n v="0"/>
    <n v="0.74492457407688806"/>
    <s v="A1"/>
    <x v="0"/>
    <x v="0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x v="1"/>
    <s v="WD"/>
    <s v="Normal"/>
    <n v="302000"/>
    <n v="1"/>
    <n v="0.83406553136159312"/>
    <s v="treatment"/>
    <x v="0"/>
    <x v="0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x v="4"/>
    <s v="WD"/>
    <s v="Normal"/>
    <n v="333168"/>
    <n v="1"/>
    <n v="0.98372615558242249"/>
    <s v="treatment"/>
    <x v="0"/>
    <x v="0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x v="1"/>
    <s v="WD"/>
    <s v="Normal"/>
    <n v="119000"/>
    <n v="1"/>
    <n v="0.5676083020289493"/>
    <s v="treatment"/>
    <x v="1"/>
    <x v="1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x v="0"/>
    <s v="WD"/>
    <s v="Normal"/>
    <n v="206900"/>
    <n v="1"/>
    <n v="0.3697785644968643"/>
    <s v="treatment"/>
    <x v="0"/>
    <x v="0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x v="3"/>
    <s v="WD"/>
    <s v="Normal"/>
    <n v="295493"/>
    <n v="1"/>
    <n v="0.70328228257909575"/>
    <s v="treatment"/>
    <x v="0"/>
    <x v="0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x v="1"/>
    <s v="New"/>
    <s v="Partial"/>
    <n v="208900"/>
    <n v="1"/>
    <n v="0.12636249000012312"/>
    <s v="treatment"/>
    <x v="0"/>
    <x v="0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x v="2"/>
    <s v="WD"/>
    <s v="Normal"/>
    <n v="275000"/>
    <n v="1"/>
    <n v="0.60601918669617172"/>
    <s v="treatment"/>
    <x v="0"/>
    <x v="0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x v="1"/>
    <s v="WD"/>
    <s v="Normal"/>
    <n v="111000"/>
    <n v="0"/>
    <n v="0.41055472318588937"/>
    <s v="A2"/>
    <x v="1"/>
    <x v="1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x v="3"/>
    <s v="WD"/>
    <s v="Normal"/>
    <n v="156500"/>
    <n v="1"/>
    <n v="0.91367390272898219"/>
    <s v="treatment"/>
    <x v="1"/>
    <x v="1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x v="0"/>
    <s v="WD"/>
    <s v="Normal"/>
    <n v="72500"/>
    <n v="0"/>
    <n v="0.10930433630240266"/>
    <s v="A2"/>
    <x v="1"/>
    <x v="1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x v="4"/>
    <s v="WD"/>
    <s v="Normal"/>
    <n v="190000"/>
    <n v="1"/>
    <n v="0.1090963514553237"/>
    <s v="treatment"/>
    <x v="0"/>
    <x v="0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x v="3"/>
    <s v="WD"/>
    <s v="Normal"/>
    <n v="82500"/>
    <n v="0"/>
    <n v="0.6626256043177573"/>
    <s v="A1"/>
    <x v="1"/>
    <x v="1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x v="1"/>
    <s v="New"/>
    <s v="Partial"/>
    <n v="147000"/>
    <n v="1"/>
    <n v="0.26067158708239691"/>
    <s v="treatment"/>
    <x v="1"/>
    <x v="0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x v="0"/>
    <s v="WD"/>
    <s v="Normal"/>
    <n v="55000"/>
    <n v="0"/>
    <n v="0.43549361785107354"/>
    <s v="A2"/>
    <x v="1"/>
    <x v="1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x v="1"/>
    <s v="WD"/>
    <s v="Normal"/>
    <n v="79000"/>
    <n v="0"/>
    <n v="0.58841157473457872"/>
    <s v="A1"/>
    <x v="1"/>
    <x v="1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x v="0"/>
    <s v="WD"/>
    <s v="Normal"/>
    <n v="130500"/>
    <n v="1"/>
    <n v="0.81539042494658953"/>
    <s v="treatment"/>
    <x v="1"/>
    <x v="1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x v="0"/>
    <s v="WD"/>
    <s v="Normal"/>
    <n v="256000"/>
    <n v="1"/>
    <n v="0.50166390979978459"/>
    <s v="treatment"/>
    <x v="0"/>
    <x v="0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x v="2"/>
    <s v="WD"/>
    <s v="Normal"/>
    <n v="176500"/>
    <n v="1"/>
    <n v="5.2256989227467132E-3"/>
    <s v="treatment"/>
    <x v="0"/>
    <x v="0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x v="1"/>
    <s v="WD"/>
    <s v="Normal"/>
    <n v="227000"/>
    <n v="1"/>
    <n v="0.48877593291192856"/>
    <s v="treatment"/>
    <x v="0"/>
    <x v="0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x v="2"/>
    <s v="WD"/>
    <s v="Normal"/>
    <n v="132500"/>
    <n v="0"/>
    <n v="0.59965490580448499"/>
    <s v="A1"/>
    <x v="1"/>
    <x v="1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x v="3"/>
    <s v="WD"/>
    <s v="Normal"/>
    <n v="100000"/>
    <n v="1"/>
    <n v="6.8304732794156164E-2"/>
    <s v="treatment"/>
    <x v="1"/>
    <x v="1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x v="2"/>
    <s v="WD"/>
    <s v="Normal"/>
    <n v="125500"/>
    <n v="0"/>
    <n v="0.67619228025067202"/>
    <s v="A1"/>
    <x v="1"/>
    <x v="1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x v="3"/>
    <s v="WD"/>
    <s v="Normal"/>
    <n v="125000"/>
    <n v="0"/>
    <n v="0.70509169482909828"/>
    <s v="A1"/>
    <x v="1"/>
    <x v="1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x v="3"/>
    <s v="WD"/>
    <s v="Normal"/>
    <n v="167900"/>
    <n v="1"/>
    <n v="0.93603840532587079"/>
    <s v="treatment"/>
    <x v="0"/>
    <x v="0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x v="0"/>
    <s v="WD"/>
    <s v="Normal"/>
    <n v="135000"/>
    <n v="0"/>
    <n v="0.53050431511850826"/>
    <s v="A1"/>
    <x v="1"/>
    <x v="0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x v="2"/>
    <s v="WD"/>
    <s v="Normal"/>
    <n v="52500"/>
    <n v="0"/>
    <n v="0.25620007355843311"/>
    <s v="A2"/>
    <x v="1"/>
    <x v="1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x v="2"/>
    <s v="WD"/>
    <s v="Normal"/>
    <n v="200000"/>
    <n v="0"/>
    <n v="0.55796880091061252"/>
    <s v="A1"/>
    <x v="0"/>
    <x v="0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x v="2"/>
    <s v="WD"/>
    <s v="Normal"/>
    <n v="128500"/>
    <n v="0"/>
    <n v="0.54665359728819707"/>
    <s v="A1"/>
    <x v="1"/>
    <x v="1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x v="1"/>
    <s v="WD"/>
    <s v="Normal"/>
    <n v="123000"/>
    <n v="0"/>
    <n v="0.72407519347871041"/>
    <s v="A1"/>
    <x v="1"/>
    <x v="1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x v="0"/>
    <s v="WD"/>
    <s v="Normal"/>
    <n v="155000"/>
    <n v="0"/>
    <n v="0.47903407489790484"/>
    <s v="A2"/>
    <x v="1"/>
    <x v="1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x v="1"/>
    <s v="WD"/>
    <s v="Normal"/>
    <n v="228500"/>
    <n v="1"/>
    <n v="9.7623999753765456E-2"/>
    <s v="treatment"/>
    <x v="0"/>
    <x v="0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x v="3"/>
    <s v="WD"/>
    <s v="Normal"/>
    <n v="177000"/>
    <n v="1"/>
    <n v="0.99761142397550273"/>
    <s v="treatment"/>
    <x v="0"/>
    <x v="1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x v="1"/>
    <s v="New"/>
    <s v="Partial"/>
    <n v="155835"/>
    <n v="1"/>
    <n v="0.32655792818250073"/>
    <s v="treatment"/>
    <x v="1"/>
    <x v="0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x v="1"/>
    <s v="WD"/>
    <s v="Normal"/>
    <n v="108500"/>
    <n v="0"/>
    <n v="0.59100104390959762"/>
    <s v="A1"/>
    <x v="1"/>
    <x v="1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x v="2"/>
    <s v="WD"/>
    <s v="Normal"/>
    <n v="262500"/>
    <n v="1"/>
    <n v="0.38206112116671054"/>
    <s v="treatment"/>
    <x v="0"/>
    <x v="0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x v="1"/>
    <s v="New"/>
    <s v="Partial"/>
    <n v="283463"/>
    <n v="1"/>
    <n v="4.8799236396911749E-2"/>
    <s v="treatment"/>
    <x v="0"/>
    <x v="0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x v="1"/>
    <s v="WD"/>
    <s v="Normal"/>
    <n v="215000"/>
    <n v="1"/>
    <n v="0.446528496826058"/>
    <s v="treatment"/>
    <x v="0"/>
    <x v="0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x v="0"/>
    <s v="WD"/>
    <s v="Normal"/>
    <n v="122000"/>
    <n v="0"/>
    <n v="0.46956521708715371"/>
    <s v="A2"/>
    <x v="1"/>
    <x v="0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x v="3"/>
    <s v="WD"/>
    <s v="Normal"/>
    <n v="200000"/>
    <n v="0"/>
    <n v="0.65787355518017765"/>
    <s v="A1"/>
    <x v="0"/>
    <x v="0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x v="0"/>
    <s v="WD"/>
    <s v="Normal"/>
    <n v="171000"/>
    <n v="1"/>
    <n v="0.11263342685741529"/>
    <s v="treatment"/>
    <x v="0"/>
    <x v="1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x v="3"/>
    <s v="WD"/>
    <s v="Normal"/>
    <n v="134900"/>
    <n v="0"/>
    <n v="0.91167527528581305"/>
    <s v="A1"/>
    <x v="1"/>
    <x v="1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x v="4"/>
    <s v="WD"/>
    <s v="Normal"/>
    <n v="410000"/>
    <n v="1"/>
    <n v="0.85521300621184648"/>
    <s v="treatment"/>
    <x v="0"/>
    <x v="0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x v="0"/>
    <s v="WD"/>
    <s v="Normal"/>
    <n v="235000"/>
    <n v="1"/>
    <n v="0.75282685719651621"/>
    <s v="treatment"/>
    <x v="0"/>
    <x v="0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x v="2"/>
    <s v="WD"/>
    <s v="Normal"/>
    <n v="170000"/>
    <n v="1"/>
    <n v="8.0724858362574259E-2"/>
    <s v="treatment"/>
    <x v="0"/>
    <x v="1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x v="0"/>
    <s v="WD"/>
    <s v="Normal"/>
    <n v="110000"/>
    <n v="0"/>
    <n v="0.77766137301629601"/>
    <s v="A1"/>
    <x v="1"/>
    <x v="1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x v="4"/>
    <s v="WD"/>
    <s v="Normal"/>
    <n v="149900"/>
    <n v="1"/>
    <n v="0.95141113538361377"/>
    <s v="treatment"/>
    <x v="1"/>
    <x v="1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4"/>
    <s v="WD"/>
    <s v="Normal"/>
    <n v="177500"/>
    <n v="0"/>
    <n v="0.8163168961627193"/>
    <s v="A1"/>
    <x v="0"/>
    <x v="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x v="2"/>
    <s v="WD"/>
    <s v="Normal"/>
    <n v="315000"/>
    <n v="1"/>
    <n v="0.53631204078811268"/>
    <s v="treatment"/>
    <x v="0"/>
    <x v="0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x v="0"/>
    <s v="WD"/>
    <s v="Normal"/>
    <n v="189000"/>
    <n v="0"/>
    <n v="0.45536234203579529"/>
    <s v="A2"/>
    <x v="0"/>
    <x v="1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x v="3"/>
    <s v="WD"/>
    <s v="Normal"/>
    <n v="260000"/>
    <n v="1"/>
    <n v="0.79695527106865305"/>
    <s v="treatment"/>
    <x v="0"/>
    <x v="0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x v="3"/>
    <s v="WD"/>
    <s v="Normal"/>
    <n v="104900"/>
    <n v="1"/>
    <n v="0.83516598583356583"/>
    <s v="treatment"/>
    <x v="1"/>
    <x v="0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x v="1"/>
    <s v="New"/>
    <s v="Partial"/>
    <n v="156932"/>
    <n v="1"/>
    <n v="0.39060125792250933"/>
    <s v="treatment"/>
    <x v="1"/>
    <x v="0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x v="2"/>
    <s v="WD"/>
    <s v="Abnorml"/>
    <n v="144152"/>
    <n v="0"/>
    <n v="0.96467838520549432"/>
    <s v="A1"/>
    <x v="1"/>
    <x v="0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x v="4"/>
    <s v="WD"/>
    <s v="Normal"/>
    <n v="216000"/>
    <n v="0"/>
    <n v="0.99298645752364423"/>
    <s v="A1"/>
    <x v="0"/>
    <x v="0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x v="0"/>
    <s v="WD"/>
    <s v="Abnorml"/>
    <n v="193000"/>
    <n v="0"/>
    <n v="0.55281792615000647"/>
    <s v="A1"/>
    <x v="0"/>
    <x v="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x v="2"/>
    <s v="WD"/>
    <s v="Normal"/>
    <n v="127000"/>
    <n v="1"/>
    <n v="0.52992721299311307"/>
    <s v="treatment"/>
    <x v="1"/>
    <x v="0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3"/>
    <s v="WD"/>
    <s v="Normal"/>
    <n v="144000"/>
    <n v="0"/>
    <n v="0.20265260369117377"/>
    <s v="A2"/>
    <x v="1"/>
    <x v="1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x v="4"/>
    <s v="WD"/>
    <s v="Normal"/>
    <n v="232000"/>
    <n v="1"/>
    <n v="0.96470312369188305"/>
    <s v="treatment"/>
    <x v="0"/>
    <x v="0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x v="3"/>
    <s v="WD"/>
    <s v="Normal"/>
    <n v="105000"/>
    <n v="0"/>
    <n v="0.23593969836550721"/>
    <s v="A2"/>
    <x v="1"/>
    <x v="1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x v="0"/>
    <s v="WD"/>
    <s v="Normal"/>
    <n v="165500"/>
    <n v="1"/>
    <n v="0.87775636016016878"/>
    <s v="treatment"/>
    <x v="0"/>
    <x v="1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x v="2"/>
    <s v="WD"/>
    <s v="Normal"/>
    <n v="274300"/>
    <n v="1"/>
    <n v="1.4987861370241329E-2"/>
    <s v="treatment"/>
    <x v="0"/>
    <x v="0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x v="1"/>
    <s v="WD"/>
    <s v="Normal"/>
    <n v="466500"/>
    <n v="1"/>
    <n v="0.38192985781161826"/>
    <s v="treatment"/>
    <x v="0"/>
    <x v="0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x v="0"/>
    <s v="WD"/>
    <s v="Normal"/>
    <n v="250000"/>
    <n v="1"/>
    <n v="0.39430840104938925"/>
    <s v="treatment"/>
    <x v="0"/>
    <x v="0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x v="1"/>
    <s v="New"/>
    <s v="Partial"/>
    <n v="239000"/>
    <n v="1"/>
    <n v="0.90295305932146608"/>
    <s v="treatment"/>
    <x v="0"/>
    <x v="0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x v="0"/>
    <s v="WD"/>
    <s v="Normal"/>
    <n v="91000"/>
    <n v="0"/>
    <n v="0.81493738910306279"/>
    <s v="A1"/>
    <x v="1"/>
    <x v="1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x v="3"/>
    <s v="WD"/>
    <s v="Normal"/>
    <n v="117000"/>
    <n v="0"/>
    <n v="0.93177040421534718"/>
    <s v="A1"/>
    <x v="1"/>
    <x v="0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x v="2"/>
    <s v="WD"/>
    <s v="Normal"/>
    <n v="83000"/>
    <n v="0"/>
    <n v="0.4694387468905924"/>
    <s v="A2"/>
    <x v="1"/>
    <x v="1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x v="0"/>
    <s v="WD"/>
    <s v="Normal"/>
    <n v="167500"/>
    <n v="0"/>
    <n v="0.74485713887990723"/>
    <s v="A1"/>
    <x v="0"/>
    <x v="0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x v="4"/>
    <s v="WD"/>
    <s v="Normal"/>
    <n v="58500"/>
    <n v="0"/>
    <n v="0.22895973545510517"/>
    <s v="A2"/>
    <x v="1"/>
    <x v="1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x v="0"/>
    <s v="WD"/>
    <s v="Normal"/>
    <n v="237500"/>
    <n v="1"/>
    <n v="0.49740811046697764"/>
    <s v="treatment"/>
    <x v="0"/>
    <x v="0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x v="2"/>
    <s v="WD"/>
    <s v="Normal"/>
    <n v="157000"/>
    <n v="0"/>
    <n v="0.23779456760439377"/>
    <s v="A2"/>
    <x v="1"/>
    <x v="1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x v="1"/>
    <s v="WD"/>
    <s v="Normal"/>
    <n v="112000"/>
    <n v="0"/>
    <n v="0.37274540775689013"/>
    <s v="A2"/>
    <x v="1"/>
    <x v="0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x v="3"/>
    <s v="WD"/>
    <s v="Normal"/>
    <n v="105000"/>
    <n v="0"/>
    <n v="0.49775545178660652"/>
    <s v="A2"/>
    <x v="1"/>
    <x v="1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x v="4"/>
    <s v="WD"/>
    <s v="Normal"/>
    <n v="125500"/>
    <n v="0"/>
    <n v="0.52959994973158864"/>
    <s v="A1"/>
    <x v="1"/>
    <x v="1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x v="2"/>
    <s v="WD"/>
    <s v="Normal"/>
    <n v="250000"/>
    <n v="1"/>
    <n v="0.80415220418787459"/>
    <s v="treatment"/>
    <x v="0"/>
    <x v="1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x v="1"/>
    <s v="CWD"/>
    <s v="Family"/>
    <n v="136000"/>
    <n v="1"/>
    <n v="0.91774385719233909"/>
    <s v="treatment"/>
    <x v="1"/>
    <x v="0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x v="3"/>
    <s v="WD"/>
    <s v="Normal"/>
    <n v="377500"/>
    <n v="1"/>
    <n v="0.97123005433647092"/>
    <s v="treatment"/>
    <x v="0"/>
    <x v="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x v="1"/>
    <s v="WD"/>
    <s v="Normal"/>
    <n v="131000"/>
    <n v="1"/>
    <n v="0.13319597930393112"/>
    <s v="treatment"/>
    <x v="1"/>
    <x v="1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x v="2"/>
    <s v="WD"/>
    <s v="Normal"/>
    <n v="235000"/>
    <n v="0"/>
    <n v="0.31145416094225453"/>
    <s v="A2"/>
    <x v="0"/>
    <x v="0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x v="3"/>
    <s v="WD"/>
    <s v="Normal"/>
    <n v="124000"/>
    <n v="0"/>
    <n v="0.17131790524352852"/>
    <s v="A2"/>
    <x v="1"/>
    <x v="0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x v="2"/>
    <s v="WD"/>
    <s v="Normal"/>
    <n v="123000"/>
    <n v="1"/>
    <n v="0.4855016286486874"/>
    <s v="treatment"/>
    <x v="1"/>
    <x v="1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x v="0"/>
    <s v="WD"/>
    <s v="Normal"/>
    <n v="163000"/>
    <n v="1"/>
    <n v="0.48234749411568112"/>
    <s v="treatment"/>
    <x v="1"/>
    <x v="0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x v="2"/>
    <s v="New"/>
    <s v="Partial"/>
    <n v="246578"/>
    <n v="1"/>
    <n v="0.32726959898793639"/>
    <s v="treatment"/>
    <x v="0"/>
    <x v="0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x v="1"/>
    <s v="WD"/>
    <s v="Normal"/>
    <n v="281213"/>
    <n v="1"/>
    <n v="4.1665651675939608E-2"/>
    <s v="treatment"/>
    <x v="0"/>
    <x v="0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x v="4"/>
    <s v="WD"/>
    <s v="Normal"/>
    <n v="160000"/>
    <n v="1"/>
    <n v="0.83012883363367895"/>
    <s v="treatment"/>
    <x v="1"/>
    <x v="1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x v="1"/>
    <s v="WD"/>
    <s v="Normal"/>
    <n v="137500"/>
    <n v="0"/>
    <n v="0.87751494932021723"/>
    <s v="A1"/>
    <x v="1"/>
    <x v="1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x v="3"/>
    <s v="WD"/>
    <s v="Normal"/>
    <n v="138000"/>
    <n v="0"/>
    <n v="0.23346744201737246"/>
    <s v="A2"/>
    <x v="1"/>
    <x v="1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x v="3"/>
    <s v="WD"/>
    <s v="Normal"/>
    <n v="137450"/>
    <n v="1"/>
    <n v="1.7016597287019097E-2"/>
    <s v="treatment"/>
    <x v="1"/>
    <x v="0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x v="0"/>
    <s v="WD"/>
    <s v="Normal"/>
    <n v="120000"/>
    <n v="1"/>
    <n v="0.41935247936620479"/>
    <s v="treatment"/>
    <x v="1"/>
    <x v="1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x v="0"/>
    <s v="WD"/>
    <s v="Normal"/>
    <n v="193000"/>
    <n v="1"/>
    <n v="0.98469182690227275"/>
    <s v="treatment"/>
    <x v="0"/>
    <x v="0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x v="2"/>
    <s v="New"/>
    <s v="Partial"/>
    <n v="193879"/>
    <n v="1"/>
    <n v="0.40359764143493548"/>
    <s v="treatment"/>
    <x v="0"/>
    <x v="0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x v="1"/>
    <s v="WD"/>
    <s v="Normal"/>
    <n v="282922"/>
    <n v="0"/>
    <n v="0.9485767598388426"/>
    <s v="A1"/>
    <x v="0"/>
    <x v="0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x v="2"/>
    <s v="WD"/>
    <s v="Family"/>
    <n v="105000"/>
    <n v="0"/>
    <n v="0.32822467974353431"/>
    <s v="A2"/>
    <x v="1"/>
    <x v="1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x v="0"/>
    <s v="WD"/>
    <s v="Normal"/>
    <n v="275000"/>
    <n v="1"/>
    <n v="8.965163799770326E-2"/>
    <s v="treatment"/>
    <x v="0"/>
    <x v="0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x v="3"/>
    <s v="WD"/>
    <s v="Normal"/>
    <n v="133000"/>
    <n v="0"/>
    <n v="0.45406654043614547"/>
    <s v="A2"/>
    <x v="1"/>
    <x v="1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x v="3"/>
    <s v="WD"/>
    <s v="Normal"/>
    <n v="112000"/>
    <n v="0"/>
    <n v="0.2080069761540756"/>
    <s v="A2"/>
    <x v="1"/>
    <x v="1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x v="4"/>
    <s v="WD"/>
    <s v="Normal"/>
    <n v="125500"/>
    <n v="0"/>
    <n v="0.84592424570656044"/>
    <s v="A1"/>
    <x v="1"/>
    <x v="1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x v="0"/>
    <s v="WD"/>
    <s v="Normal"/>
    <n v="215000"/>
    <n v="1"/>
    <n v="0.29764363496649926"/>
    <s v="treatment"/>
    <x v="0"/>
    <x v="0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x v="3"/>
    <s v="WD"/>
    <s v="Normal"/>
    <n v="230000"/>
    <n v="0"/>
    <n v="0.17977597700055281"/>
    <s v="A2"/>
    <x v="0"/>
    <x v="0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x v="3"/>
    <s v="WD"/>
    <s v="Normal"/>
    <n v="140000"/>
    <n v="0"/>
    <n v="0.76006878884630857"/>
    <s v="A1"/>
    <x v="1"/>
    <x v="1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x v="3"/>
    <s v="WD"/>
    <s v="Normal"/>
    <n v="90000"/>
    <n v="0"/>
    <n v="0.20730555750990065"/>
    <s v="A2"/>
    <x v="1"/>
    <x v="0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x v="3"/>
    <s v="COD"/>
    <s v="Abnorml"/>
    <n v="257000"/>
    <n v="1"/>
    <n v="0.43013941088145902"/>
    <s v="treatment"/>
    <x v="0"/>
    <x v="0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x v="0"/>
    <s v="WD"/>
    <s v="Normal"/>
    <n v="207000"/>
    <n v="1"/>
    <n v="0.67125090424691147"/>
    <s v="treatment"/>
    <x v="0"/>
    <x v="1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x v="3"/>
    <s v="WD"/>
    <s v="Normal"/>
    <n v="175900"/>
    <n v="1"/>
    <n v="0.95077294886426655"/>
    <s v="treatment"/>
    <x v="0"/>
    <x v="0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x v="4"/>
    <s v="WD"/>
    <s v="Normal"/>
    <n v="122500"/>
    <n v="0"/>
    <n v="0.8954943811392253"/>
    <s v="A1"/>
    <x v="1"/>
    <x v="0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x v="3"/>
    <s v="WD"/>
    <s v="Normal"/>
    <n v="340000"/>
    <n v="1"/>
    <n v="0.90986325648681032"/>
    <s v="treatment"/>
    <x v="0"/>
    <x v="0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x v="0"/>
    <s v="COD"/>
    <s v="Normal"/>
    <n v="124000"/>
    <n v="0"/>
    <n v="0.64289278018005269"/>
    <s v="A1"/>
    <x v="1"/>
    <x v="1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x v="2"/>
    <s v="WD"/>
    <s v="Normal"/>
    <n v="223000"/>
    <n v="1"/>
    <n v="0.2991041795327295"/>
    <s v="treatment"/>
    <x v="0"/>
    <x v="0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x v="2"/>
    <s v="WD"/>
    <s v="Normal"/>
    <n v="179900"/>
    <n v="1"/>
    <n v="0.11281700551693152"/>
    <s v="treatment"/>
    <x v="0"/>
    <x v="0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x v="4"/>
    <s v="WD"/>
    <s v="Normal"/>
    <n v="127500"/>
    <n v="1"/>
    <n v="0.1726191999263339"/>
    <s v="treatment"/>
    <x v="1"/>
    <x v="0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x v="0"/>
    <s v="WD"/>
    <s v="Normal"/>
    <n v="136500"/>
    <n v="0"/>
    <n v="0.71738658273618272"/>
    <s v="A1"/>
    <x v="1"/>
    <x v="1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x v="2"/>
    <s v="WD"/>
    <s v="Alloca"/>
    <n v="274970"/>
    <n v="1"/>
    <n v="0.14601850491975044"/>
    <s v="treatment"/>
    <x v="0"/>
    <x v="0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x v="1"/>
    <s v="WD"/>
    <s v="Normal"/>
    <n v="144000"/>
    <n v="1"/>
    <n v="7.4358430613222004E-2"/>
    <s v="treatment"/>
    <x v="1"/>
    <x v="1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x v="0"/>
    <s v="WD"/>
    <s v="Normal"/>
    <n v="142000"/>
    <n v="0"/>
    <n v="0.78485229424159786"/>
    <s v="A1"/>
    <x v="1"/>
    <x v="1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x v="0"/>
    <s v="WD"/>
    <s v="Normal"/>
    <n v="271000"/>
    <n v="1"/>
    <n v="0.12112270605044795"/>
    <s v="treatment"/>
    <x v="0"/>
    <x v="0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x v="0"/>
    <s v="WD"/>
    <s v="Normal"/>
    <n v="140000"/>
    <n v="1"/>
    <n v="4.7538434873014013E-2"/>
    <s v="treatment"/>
    <x v="1"/>
    <x v="1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x v="4"/>
    <s v="WD"/>
    <s v="Abnorml"/>
    <n v="119000"/>
    <n v="1"/>
    <n v="0.57974990313654662"/>
    <s v="treatment"/>
    <x v="1"/>
    <x v="1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x v="1"/>
    <s v="WD"/>
    <s v="Normal"/>
    <n v="182900"/>
    <n v="1"/>
    <n v="0.14340697175745032"/>
    <s v="treatment"/>
    <x v="0"/>
    <x v="0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x v="2"/>
    <s v="WD"/>
    <s v="Normal"/>
    <n v="192140"/>
    <n v="1"/>
    <n v="0.80038906291294487"/>
    <s v="treatment"/>
    <x v="0"/>
    <x v="0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x v="3"/>
    <s v="WD"/>
    <s v="Normal"/>
    <n v="143750"/>
    <n v="0"/>
    <n v="0.60937973185586092"/>
    <s v="A1"/>
    <x v="1"/>
    <x v="0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x v="1"/>
    <s v="WD"/>
    <s v="Normal"/>
    <n v="64500"/>
    <n v="0"/>
    <n v="0.12825366232447266"/>
    <s v="A2"/>
    <x v="1"/>
    <x v="0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x v="0"/>
    <s v="WD"/>
    <s v="Normal"/>
    <n v="186500"/>
    <n v="1"/>
    <n v="0.983797374699244"/>
    <s v="treatment"/>
    <x v="0"/>
    <x v="0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x v="2"/>
    <s v="WD"/>
    <s v="Normal"/>
    <n v="160000"/>
    <n v="1"/>
    <n v="0.66282332834006075"/>
    <s v="treatment"/>
    <x v="1"/>
    <x v="0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x v="0"/>
    <s v="COD"/>
    <s v="Abnorml"/>
    <n v="174000"/>
    <n v="1"/>
    <n v="0.34632331199665378"/>
    <s v="treatment"/>
    <x v="0"/>
    <x v="1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x v="1"/>
    <s v="WD"/>
    <s v="Normal"/>
    <n v="120500"/>
    <n v="0"/>
    <n v="0.31123877161541058"/>
    <s v="A2"/>
    <x v="1"/>
    <x v="1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x v="0"/>
    <s v="New"/>
    <s v="Partial"/>
    <n v="394617"/>
    <n v="1"/>
    <n v="2.3469672284404774E-2"/>
    <s v="treatment"/>
    <x v="0"/>
    <x v="0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x v="4"/>
    <s v="WD"/>
    <s v="Normal"/>
    <n v="149700"/>
    <n v="0"/>
    <n v="0.20074277965813903"/>
    <s v="A2"/>
    <x v="1"/>
    <x v="1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x v="1"/>
    <s v="WD"/>
    <s v="Normal"/>
    <n v="197000"/>
    <n v="1"/>
    <n v="0.99190071954761239"/>
    <s v="treatment"/>
    <x v="0"/>
    <x v="0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x v="0"/>
    <s v="WD"/>
    <s v="Normal"/>
    <n v="191000"/>
    <n v="1"/>
    <n v="0.80689842671233103"/>
    <s v="treatment"/>
    <x v="0"/>
    <x v="0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0"/>
    <s v="WD"/>
    <s v="Normal"/>
    <n v="149300"/>
    <n v="1"/>
    <n v="0.46556014016924363"/>
    <s v="treatment"/>
    <x v="1"/>
    <x v="1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x v="3"/>
    <s v="WD"/>
    <s v="Normal"/>
    <n v="310000"/>
    <n v="1"/>
    <n v="0.39500390444096034"/>
    <s v="treatment"/>
    <x v="0"/>
    <x v="0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x v="3"/>
    <s v="WD"/>
    <s v="Normal"/>
    <n v="121000"/>
    <n v="1"/>
    <n v="0.73874682510683809"/>
    <s v="treatment"/>
    <x v="1"/>
    <x v="1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x v="1"/>
    <s v="WD"/>
    <s v="Normal"/>
    <n v="179600"/>
    <n v="0"/>
    <n v="5.582161235506844E-2"/>
    <s v="A2"/>
    <x v="0"/>
    <x v="0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x v="1"/>
    <s v="WD"/>
    <s v="Normal"/>
    <n v="129000"/>
    <n v="0"/>
    <n v="0.62292027028576014"/>
    <s v="A1"/>
    <x v="1"/>
    <x v="1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x v="4"/>
    <s v="WD"/>
    <s v="Normal"/>
    <n v="157900"/>
    <n v="0"/>
    <n v="0.283059147944975"/>
    <s v="A2"/>
    <x v="1"/>
    <x v="1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x v="1"/>
    <s v="WD"/>
    <s v="Normal"/>
    <n v="240000"/>
    <n v="1"/>
    <n v="0.99095075751525175"/>
    <s v="treatment"/>
    <x v="0"/>
    <x v="0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x v="1"/>
    <s v="WD"/>
    <s v="Normal"/>
    <n v="112000"/>
    <n v="0"/>
    <n v="0.91544714703664243"/>
    <s v="A1"/>
    <x v="1"/>
    <x v="1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2"/>
    <s v="WD"/>
    <s v="Abnorml"/>
    <n v="92000"/>
    <n v="0"/>
    <n v="0.75399695542825174"/>
    <s v="A1"/>
    <x v="1"/>
    <x v="1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x v="3"/>
    <s v="WD"/>
    <s v="Normal"/>
    <n v="136000"/>
    <n v="0"/>
    <n v="6.5229881442808946E-2"/>
    <s v="A2"/>
    <x v="1"/>
    <x v="0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x v="3"/>
    <s v="New"/>
    <s v="Partial"/>
    <n v="287090"/>
    <n v="1"/>
    <n v="0.15222779089247751"/>
    <s v="treatment"/>
    <x v="0"/>
    <x v="0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x v="2"/>
    <s v="WD"/>
    <s v="Normal"/>
    <n v="145000"/>
    <n v="0"/>
    <n v="0.44560631862806777"/>
    <s v="A2"/>
    <x v="1"/>
    <x v="1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x v="2"/>
    <s v="WD"/>
    <s v="Abnorml"/>
    <n v="84500"/>
    <n v="0"/>
    <n v="0.65465348345979213"/>
    <s v="A1"/>
    <x v="1"/>
    <x v="1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x v="3"/>
    <s v="WD"/>
    <s v="Normal"/>
    <n v="185000"/>
    <n v="0"/>
    <n v="0.12632170418099364"/>
    <s v="A2"/>
    <x v="0"/>
    <x v="0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x v="1"/>
    <s v="WD"/>
    <s v="Normal"/>
    <n v="175000"/>
    <n v="1"/>
    <n v="0.5152879067659637"/>
    <s v="treatment"/>
    <x v="0"/>
    <x v="0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x v="4"/>
    <s v="WD"/>
    <s v="Normal"/>
    <n v="210000"/>
    <n v="1"/>
    <n v="0.76083824327521865"/>
    <s v="treatment"/>
    <x v="0"/>
    <x v="0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x v="4"/>
    <s v="WD"/>
    <s v="Normal"/>
    <n v="266500"/>
    <n v="1"/>
    <n v="0.57304610601385875"/>
    <s v="treatment"/>
    <x v="0"/>
    <x v="0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x v="4"/>
    <s v="WD"/>
    <s v="Normal"/>
    <n v="142125"/>
    <n v="0"/>
    <n v="0.62983418743468023"/>
    <s v="A1"/>
    <x v="1"/>
    <x v="1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x v="0"/>
    <s v="WD"/>
    <s v="Normal"/>
    <n v="147500"/>
    <n v="0"/>
    <n v="0.45775553462211982"/>
    <s v="A2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D6:E321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315">
    <i>
      <x v="3"/>
    </i>
    <i>
      <x v="11"/>
    </i>
    <i>
      <x v="17"/>
    </i>
    <i>
      <x v="20"/>
    </i>
    <i>
      <x v="28"/>
    </i>
    <i>
      <x v="35"/>
    </i>
    <i>
      <x v="40"/>
    </i>
    <i>
      <x v="44"/>
    </i>
    <i>
      <x v="51"/>
    </i>
    <i>
      <x v="53"/>
    </i>
    <i>
      <x v="57"/>
    </i>
    <i>
      <x v="58"/>
    </i>
    <i>
      <x v="60"/>
    </i>
    <i>
      <x v="69"/>
    </i>
    <i>
      <x v="81"/>
    </i>
    <i>
      <x v="85"/>
    </i>
    <i>
      <x v="90"/>
    </i>
    <i>
      <x v="91"/>
    </i>
    <i>
      <x v="96"/>
    </i>
    <i>
      <x v="110"/>
    </i>
    <i>
      <x v="119"/>
    </i>
    <i>
      <x v="120"/>
    </i>
    <i>
      <x v="125"/>
    </i>
    <i>
      <x v="128"/>
    </i>
    <i>
      <x v="129"/>
    </i>
    <i>
      <x v="130"/>
    </i>
    <i>
      <x v="134"/>
    </i>
    <i>
      <x v="137"/>
    </i>
    <i>
      <x v="141"/>
    </i>
    <i>
      <x v="144"/>
    </i>
    <i>
      <x v="145"/>
    </i>
    <i>
      <x v="149"/>
    </i>
    <i>
      <x v="152"/>
    </i>
    <i>
      <x v="154"/>
    </i>
    <i>
      <x v="156"/>
    </i>
    <i>
      <x v="159"/>
    </i>
    <i>
      <x v="169"/>
    </i>
    <i>
      <x v="172"/>
    </i>
    <i>
      <x v="177"/>
    </i>
    <i>
      <x v="181"/>
    </i>
    <i>
      <x v="184"/>
    </i>
    <i>
      <x v="185"/>
    </i>
    <i>
      <x v="193"/>
    </i>
    <i>
      <x v="197"/>
    </i>
    <i>
      <x v="202"/>
    </i>
    <i>
      <x v="213"/>
    </i>
    <i>
      <x v="215"/>
    </i>
    <i>
      <x v="217"/>
    </i>
    <i>
      <x v="219"/>
    </i>
    <i>
      <x v="220"/>
    </i>
    <i>
      <x v="222"/>
    </i>
    <i>
      <x v="232"/>
    </i>
    <i>
      <x v="242"/>
    </i>
    <i>
      <x v="245"/>
    </i>
    <i>
      <x v="246"/>
    </i>
    <i>
      <x v="247"/>
    </i>
    <i>
      <x v="255"/>
    </i>
    <i>
      <x v="262"/>
    </i>
    <i>
      <x v="266"/>
    </i>
    <i>
      <x v="270"/>
    </i>
    <i>
      <x v="281"/>
    </i>
    <i>
      <x v="286"/>
    </i>
    <i>
      <x v="287"/>
    </i>
    <i>
      <x v="290"/>
    </i>
    <i>
      <x v="293"/>
    </i>
    <i>
      <x v="295"/>
    </i>
    <i>
      <x v="300"/>
    </i>
    <i>
      <x v="302"/>
    </i>
    <i>
      <x v="303"/>
    </i>
    <i>
      <x v="309"/>
    </i>
    <i>
      <x v="310"/>
    </i>
    <i>
      <x v="312"/>
    </i>
    <i>
      <x v="314"/>
    </i>
    <i>
      <x v="320"/>
    </i>
    <i>
      <x v="323"/>
    </i>
    <i>
      <x v="327"/>
    </i>
    <i>
      <x v="338"/>
    </i>
    <i>
      <x v="342"/>
    </i>
    <i>
      <x v="345"/>
    </i>
    <i>
      <x v="349"/>
    </i>
    <i>
      <x v="351"/>
    </i>
    <i>
      <x v="354"/>
    </i>
    <i>
      <x v="358"/>
    </i>
    <i>
      <x v="359"/>
    </i>
    <i>
      <x v="364"/>
    </i>
    <i>
      <x v="370"/>
    </i>
    <i>
      <x v="376"/>
    </i>
    <i>
      <x v="381"/>
    </i>
    <i>
      <x v="386"/>
    </i>
    <i>
      <x v="393"/>
    </i>
    <i>
      <x v="401"/>
    </i>
    <i>
      <x v="403"/>
    </i>
    <i>
      <x v="411"/>
    </i>
    <i>
      <x v="416"/>
    </i>
    <i>
      <x v="436"/>
    </i>
    <i>
      <x v="447"/>
    </i>
    <i>
      <x v="448"/>
    </i>
    <i>
      <x v="450"/>
    </i>
    <i>
      <x v="451"/>
    </i>
    <i>
      <x v="454"/>
    </i>
    <i>
      <x v="465"/>
    </i>
    <i>
      <x v="480"/>
    </i>
    <i>
      <x v="481"/>
    </i>
    <i>
      <x v="483"/>
    </i>
    <i>
      <x v="488"/>
    </i>
    <i>
      <x v="491"/>
    </i>
    <i>
      <x v="492"/>
    </i>
    <i>
      <x v="506"/>
    </i>
    <i>
      <x v="511"/>
    </i>
    <i>
      <x v="512"/>
    </i>
    <i>
      <x v="522"/>
    </i>
    <i>
      <x v="525"/>
    </i>
    <i>
      <x v="534"/>
    </i>
    <i>
      <x v="538"/>
    </i>
    <i>
      <x v="544"/>
    </i>
    <i>
      <x v="545"/>
    </i>
    <i>
      <x v="555"/>
    </i>
    <i>
      <x v="556"/>
    </i>
    <i>
      <x v="557"/>
    </i>
    <i>
      <x v="559"/>
    </i>
    <i>
      <x v="561"/>
    </i>
    <i>
      <x v="564"/>
    </i>
    <i>
      <x v="569"/>
    </i>
    <i>
      <x v="571"/>
    </i>
    <i>
      <x v="577"/>
    </i>
    <i>
      <x v="585"/>
    </i>
    <i>
      <x v="595"/>
    </i>
    <i>
      <x v="596"/>
    </i>
    <i>
      <x v="598"/>
    </i>
    <i>
      <x v="600"/>
    </i>
    <i>
      <x v="602"/>
    </i>
    <i>
      <x v="607"/>
    </i>
    <i>
      <x v="616"/>
    </i>
    <i>
      <x v="624"/>
    </i>
    <i>
      <x v="630"/>
    </i>
    <i>
      <x v="639"/>
    </i>
    <i>
      <x v="664"/>
    </i>
    <i>
      <x v="665"/>
    </i>
    <i>
      <x v="668"/>
    </i>
    <i>
      <x v="669"/>
    </i>
    <i>
      <x v="672"/>
    </i>
    <i>
      <x v="676"/>
    </i>
    <i>
      <x v="692"/>
    </i>
    <i>
      <x v="693"/>
    </i>
    <i>
      <x v="695"/>
    </i>
    <i>
      <x v="696"/>
    </i>
    <i>
      <x v="697"/>
    </i>
    <i>
      <x v="700"/>
    </i>
    <i>
      <x v="701"/>
    </i>
    <i>
      <x v="702"/>
    </i>
    <i>
      <x v="713"/>
    </i>
    <i>
      <x v="719"/>
    </i>
    <i>
      <x v="720"/>
    </i>
    <i>
      <x v="735"/>
    </i>
    <i>
      <x v="736"/>
    </i>
    <i>
      <x v="737"/>
    </i>
    <i>
      <x v="752"/>
    </i>
    <i>
      <x v="753"/>
    </i>
    <i>
      <x v="764"/>
    </i>
    <i>
      <x v="768"/>
    </i>
    <i>
      <x v="771"/>
    </i>
    <i>
      <x v="776"/>
    </i>
    <i>
      <x v="777"/>
    </i>
    <i>
      <x v="779"/>
    </i>
    <i>
      <x v="781"/>
    </i>
    <i>
      <x v="804"/>
    </i>
    <i>
      <x v="806"/>
    </i>
    <i>
      <x v="808"/>
    </i>
    <i>
      <x v="810"/>
    </i>
    <i>
      <x v="814"/>
    </i>
    <i>
      <x v="816"/>
    </i>
    <i>
      <x v="824"/>
    </i>
    <i>
      <x v="829"/>
    </i>
    <i>
      <x v="831"/>
    </i>
    <i>
      <x v="851"/>
    </i>
    <i>
      <x v="854"/>
    </i>
    <i>
      <x v="859"/>
    </i>
    <i>
      <x v="868"/>
    </i>
    <i>
      <x v="883"/>
    </i>
    <i>
      <x v="886"/>
    </i>
    <i>
      <x v="892"/>
    </i>
    <i>
      <x v="896"/>
    </i>
    <i>
      <x v="899"/>
    </i>
    <i>
      <x v="902"/>
    </i>
    <i>
      <x v="903"/>
    </i>
    <i>
      <x v="907"/>
    </i>
    <i>
      <x v="908"/>
    </i>
    <i>
      <x v="912"/>
    </i>
    <i>
      <x v="916"/>
    </i>
    <i>
      <x v="922"/>
    </i>
    <i>
      <x v="924"/>
    </i>
    <i>
      <x v="929"/>
    </i>
    <i>
      <x v="935"/>
    </i>
    <i>
      <x v="938"/>
    </i>
    <i>
      <x v="940"/>
    </i>
    <i>
      <x v="946"/>
    </i>
    <i>
      <x v="948"/>
    </i>
    <i>
      <x v="951"/>
    </i>
    <i>
      <x v="954"/>
    </i>
    <i>
      <x v="969"/>
    </i>
    <i>
      <x v="970"/>
    </i>
    <i>
      <x v="975"/>
    </i>
    <i>
      <x v="976"/>
    </i>
    <i>
      <x v="986"/>
    </i>
    <i>
      <x v="989"/>
    </i>
    <i>
      <x v="990"/>
    </i>
    <i>
      <x v="993"/>
    </i>
    <i>
      <x v="995"/>
    </i>
    <i>
      <x v="996"/>
    </i>
    <i>
      <x v="998"/>
    </i>
    <i>
      <x v="1009"/>
    </i>
    <i>
      <x v="1019"/>
    </i>
    <i>
      <x v="1021"/>
    </i>
    <i>
      <x v="1029"/>
    </i>
    <i>
      <x v="1030"/>
    </i>
    <i>
      <x v="1032"/>
    </i>
    <i>
      <x v="1033"/>
    </i>
    <i>
      <x v="1040"/>
    </i>
    <i>
      <x v="1046"/>
    </i>
    <i>
      <x v="1054"/>
    </i>
    <i>
      <x v="1056"/>
    </i>
    <i>
      <x v="1063"/>
    </i>
    <i>
      <x v="1068"/>
    </i>
    <i>
      <x v="1072"/>
    </i>
    <i>
      <x v="1076"/>
    </i>
    <i>
      <x v="1077"/>
    </i>
    <i>
      <x v="1078"/>
    </i>
    <i>
      <x v="1083"/>
    </i>
    <i>
      <x v="1084"/>
    </i>
    <i>
      <x v="1088"/>
    </i>
    <i>
      <x v="1089"/>
    </i>
    <i>
      <x v="1093"/>
    </i>
    <i>
      <x v="1103"/>
    </i>
    <i>
      <x v="1107"/>
    </i>
    <i>
      <x v="1112"/>
    </i>
    <i>
      <x v="1114"/>
    </i>
    <i>
      <x v="1119"/>
    </i>
    <i>
      <x v="1121"/>
    </i>
    <i>
      <x v="1145"/>
    </i>
    <i>
      <x v="1146"/>
    </i>
    <i>
      <x v="1151"/>
    </i>
    <i>
      <x v="1152"/>
    </i>
    <i>
      <x v="1167"/>
    </i>
    <i>
      <x v="1169"/>
    </i>
    <i>
      <x v="1174"/>
    </i>
    <i>
      <x v="1179"/>
    </i>
    <i>
      <x v="1180"/>
    </i>
    <i>
      <x v="1183"/>
    </i>
    <i>
      <x v="1185"/>
    </i>
    <i>
      <x v="1187"/>
    </i>
    <i>
      <x v="1196"/>
    </i>
    <i>
      <x v="1197"/>
    </i>
    <i>
      <x v="1199"/>
    </i>
    <i>
      <x v="1200"/>
    </i>
    <i>
      <x v="1204"/>
    </i>
    <i>
      <x v="1206"/>
    </i>
    <i>
      <x v="1207"/>
    </i>
    <i>
      <x v="1209"/>
    </i>
    <i>
      <x v="1213"/>
    </i>
    <i>
      <x v="1214"/>
    </i>
    <i>
      <x v="1218"/>
    </i>
    <i>
      <x v="1219"/>
    </i>
    <i>
      <x v="1220"/>
    </i>
    <i>
      <x v="1223"/>
    </i>
    <i>
      <x v="1231"/>
    </i>
    <i>
      <x v="1235"/>
    </i>
    <i>
      <x v="1237"/>
    </i>
    <i>
      <x v="1238"/>
    </i>
    <i>
      <x v="1243"/>
    </i>
    <i>
      <x v="1244"/>
    </i>
    <i>
      <x v="1246"/>
    </i>
    <i>
      <x v="1251"/>
    </i>
    <i>
      <x v="1265"/>
    </i>
    <i>
      <x v="1272"/>
    </i>
    <i>
      <x v="1281"/>
    </i>
    <i>
      <x v="1287"/>
    </i>
    <i>
      <x v="1289"/>
    </i>
    <i>
      <x v="1293"/>
    </i>
    <i>
      <x v="1294"/>
    </i>
    <i>
      <x v="1295"/>
    </i>
    <i>
      <x v="1297"/>
    </i>
    <i>
      <x v="1302"/>
    </i>
    <i>
      <x v="1303"/>
    </i>
    <i>
      <x v="1304"/>
    </i>
    <i>
      <x v="1306"/>
    </i>
    <i>
      <x v="1318"/>
    </i>
    <i>
      <x v="1329"/>
    </i>
    <i>
      <x v="1331"/>
    </i>
    <i>
      <x v="1333"/>
    </i>
    <i>
      <x v="1337"/>
    </i>
    <i>
      <x v="1338"/>
    </i>
    <i>
      <x v="1339"/>
    </i>
    <i>
      <x v="1346"/>
    </i>
    <i>
      <x v="1355"/>
    </i>
    <i>
      <x v="1359"/>
    </i>
    <i>
      <x v="1364"/>
    </i>
    <i>
      <x v="1367"/>
    </i>
    <i>
      <x v="1372"/>
    </i>
    <i>
      <x v="1378"/>
    </i>
    <i>
      <x v="1382"/>
    </i>
    <i>
      <x v="1386"/>
    </i>
    <i>
      <x v="1390"/>
    </i>
    <i>
      <x v="1392"/>
    </i>
    <i>
      <x v="1394"/>
    </i>
    <i>
      <x v="1402"/>
    </i>
    <i>
      <x v="1404"/>
    </i>
    <i>
      <x v="1419"/>
    </i>
    <i>
      <x v="1420"/>
    </i>
    <i>
      <x v="1423"/>
    </i>
    <i>
      <x v="1430"/>
    </i>
    <i>
      <x v="1434"/>
    </i>
    <i>
      <x v="1449"/>
    </i>
    <i>
      <x v="1452"/>
    </i>
    <i>
      <x v="1453"/>
    </i>
    <i t="grand">
      <x/>
    </i>
  </rowItems>
  <colItems count="1">
    <i/>
  </colItems>
  <pageFields count="1">
    <pageField fld="77" item="0" hier="-1"/>
  </pageFields>
  <dataFields count="1">
    <dataField name="Average of SalePrice" fld="80" subtotal="average" baseField="77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6:B182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dataField="1" showAll="0"/>
  </pivotFields>
  <rowFields count="1">
    <field x="0"/>
  </rowFields>
  <rowItems count="176">
    <i>
      <x v="16"/>
    </i>
    <i>
      <x v="24"/>
    </i>
    <i>
      <x v="26"/>
    </i>
    <i>
      <x v="27"/>
    </i>
    <i>
      <x v="33"/>
    </i>
    <i>
      <x v="38"/>
    </i>
    <i>
      <x v="45"/>
    </i>
    <i>
      <x v="52"/>
    </i>
    <i>
      <x v="63"/>
    </i>
    <i>
      <x v="66"/>
    </i>
    <i>
      <x v="68"/>
    </i>
    <i>
      <x v="73"/>
    </i>
    <i>
      <x v="74"/>
    </i>
    <i>
      <x v="78"/>
    </i>
    <i>
      <x v="98"/>
    </i>
    <i>
      <x v="99"/>
    </i>
    <i>
      <x v="100"/>
    </i>
    <i>
      <x v="101"/>
    </i>
    <i>
      <x v="103"/>
    </i>
    <i>
      <x v="109"/>
    </i>
    <i>
      <x v="111"/>
    </i>
    <i>
      <x v="118"/>
    </i>
    <i>
      <x v="140"/>
    </i>
    <i>
      <x v="142"/>
    </i>
    <i>
      <x v="147"/>
    </i>
    <i>
      <x v="157"/>
    </i>
    <i>
      <x v="158"/>
    </i>
    <i>
      <x v="162"/>
    </i>
    <i>
      <x v="171"/>
    </i>
    <i>
      <x v="200"/>
    </i>
    <i>
      <x v="211"/>
    </i>
    <i>
      <x v="214"/>
    </i>
    <i>
      <x v="228"/>
    </i>
    <i>
      <x v="230"/>
    </i>
    <i>
      <x v="233"/>
    </i>
    <i>
      <x v="234"/>
    </i>
    <i>
      <x v="236"/>
    </i>
    <i>
      <x v="237"/>
    </i>
    <i>
      <x v="239"/>
    </i>
    <i>
      <x v="240"/>
    </i>
    <i>
      <x v="244"/>
    </i>
    <i>
      <x v="250"/>
    </i>
    <i>
      <x v="254"/>
    </i>
    <i>
      <x v="263"/>
    </i>
    <i>
      <x v="272"/>
    </i>
    <i>
      <x v="276"/>
    </i>
    <i>
      <x v="277"/>
    </i>
    <i>
      <x v="288"/>
    </i>
    <i>
      <x v="324"/>
    </i>
    <i>
      <x v="340"/>
    </i>
    <i>
      <x v="344"/>
    </i>
    <i>
      <x v="353"/>
    </i>
    <i>
      <x v="368"/>
    </i>
    <i>
      <x v="369"/>
    </i>
    <i>
      <x v="372"/>
    </i>
    <i>
      <x v="378"/>
    </i>
    <i>
      <x v="380"/>
    </i>
    <i>
      <x v="385"/>
    </i>
    <i>
      <x v="395"/>
    </i>
    <i>
      <x v="412"/>
    </i>
    <i>
      <x v="413"/>
    </i>
    <i>
      <x v="419"/>
    </i>
    <i>
      <x v="446"/>
    </i>
    <i>
      <x v="470"/>
    </i>
    <i>
      <x v="503"/>
    </i>
    <i>
      <x v="532"/>
    </i>
    <i>
      <x v="539"/>
    </i>
    <i>
      <x v="560"/>
    </i>
    <i>
      <x v="565"/>
    </i>
    <i>
      <x v="567"/>
    </i>
    <i>
      <x v="603"/>
    </i>
    <i>
      <x v="614"/>
    </i>
    <i>
      <x v="615"/>
    </i>
    <i>
      <x v="625"/>
    </i>
    <i>
      <x v="627"/>
    </i>
    <i>
      <x v="634"/>
    </i>
    <i>
      <x v="648"/>
    </i>
    <i>
      <x v="655"/>
    </i>
    <i>
      <x v="658"/>
    </i>
    <i>
      <x v="680"/>
    </i>
    <i>
      <x v="684"/>
    </i>
    <i>
      <x v="698"/>
    </i>
    <i>
      <x v="703"/>
    </i>
    <i>
      <x v="704"/>
    </i>
    <i>
      <x v="705"/>
    </i>
    <i>
      <x v="711"/>
    </i>
    <i>
      <x v="714"/>
    </i>
    <i>
      <x v="721"/>
    </i>
    <i>
      <x v="730"/>
    </i>
    <i>
      <x v="748"/>
    </i>
    <i>
      <x v="750"/>
    </i>
    <i>
      <x v="757"/>
    </i>
    <i>
      <x v="762"/>
    </i>
    <i>
      <x v="766"/>
    </i>
    <i>
      <x v="769"/>
    </i>
    <i>
      <x v="772"/>
    </i>
    <i>
      <x v="786"/>
    </i>
    <i>
      <x v="787"/>
    </i>
    <i>
      <x v="795"/>
    </i>
    <i>
      <x v="812"/>
    </i>
    <i>
      <x v="815"/>
    </i>
    <i>
      <x v="818"/>
    </i>
    <i>
      <x v="819"/>
    </i>
    <i>
      <x v="832"/>
    </i>
    <i>
      <x v="835"/>
    </i>
    <i>
      <x v="855"/>
    </i>
    <i>
      <x v="861"/>
    </i>
    <i>
      <x v="862"/>
    </i>
    <i>
      <x v="869"/>
    </i>
    <i>
      <x v="871"/>
    </i>
    <i>
      <x v="878"/>
    </i>
    <i>
      <x v="898"/>
    </i>
    <i>
      <x v="905"/>
    </i>
    <i>
      <x v="910"/>
    </i>
    <i>
      <x v="939"/>
    </i>
    <i>
      <x v="949"/>
    </i>
    <i>
      <x v="959"/>
    </i>
    <i>
      <x v="960"/>
    </i>
    <i>
      <x v="964"/>
    </i>
    <i>
      <x v="972"/>
    </i>
    <i>
      <x v="987"/>
    </i>
    <i>
      <x v="999"/>
    </i>
    <i>
      <x v="1011"/>
    </i>
    <i>
      <x v="1026"/>
    </i>
    <i>
      <x v="1049"/>
    </i>
    <i>
      <x v="1053"/>
    </i>
    <i>
      <x v="1060"/>
    </i>
    <i>
      <x v="1065"/>
    </i>
    <i>
      <x v="1081"/>
    </i>
    <i>
      <x v="1085"/>
    </i>
    <i>
      <x v="1086"/>
    </i>
    <i>
      <x v="1094"/>
    </i>
    <i>
      <x v="1105"/>
    </i>
    <i>
      <x v="1137"/>
    </i>
    <i>
      <x v="1144"/>
    </i>
    <i>
      <x v="1160"/>
    </i>
    <i>
      <x v="1166"/>
    </i>
    <i>
      <x v="1189"/>
    </i>
    <i>
      <x v="1194"/>
    </i>
    <i>
      <x v="1210"/>
    </i>
    <i>
      <x v="1211"/>
    </i>
    <i>
      <x v="1216"/>
    </i>
    <i>
      <x v="1233"/>
    </i>
    <i>
      <x v="1236"/>
    </i>
    <i>
      <x v="1242"/>
    </i>
    <i>
      <x v="1247"/>
    </i>
    <i>
      <x v="1250"/>
    </i>
    <i>
      <x v="1267"/>
    </i>
    <i>
      <x v="1270"/>
    </i>
    <i>
      <x v="1279"/>
    </i>
    <i>
      <x v="1283"/>
    </i>
    <i>
      <x v="1284"/>
    </i>
    <i>
      <x v="1286"/>
    </i>
    <i>
      <x v="1290"/>
    </i>
    <i>
      <x v="1299"/>
    </i>
    <i>
      <x v="1310"/>
    </i>
    <i>
      <x v="1313"/>
    </i>
    <i>
      <x v="1322"/>
    </i>
    <i>
      <x v="1353"/>
    </i>
    <i>
      <x v="1357"/>
    </i>
    <i>
      <x v="1358"/>
    </i>
    <i>
      <x v="1365"/>
    </i>
    <i>
      <x v="1369"/>
    </i>
    <i>
      <x v="1380"/>
    </i>
    <i>
      <x v="1385"/>
    </i>
    <i>
      <x v="1396"/>
    </i>
    <i>
      <x v="1408"/>
    </i>
    <i>
      <x v="1416"/>
    </i>
    <i>
      <x v="1421"/>
    </i>
    <i>
      <x v="1428"/>
    </i>
    <i>
      <x v="1438"/>
    </i>
    <i>
      <x v="1446"/>
    </i>
    <i>
      <x v="1456"/>
    </i>
    <i>
      <x v="1457"/>
    </i>
    <i>
      <x v="1458"/>
    </i>
    <i t="grand">
      <x/>
    </i>
  </rowItems>
  <colItems count="1">
    <i/>
  </colItems>
  <pageFields count="1">
    <pageField fld="77" item="4" hier="-1"/>
  </pageFields>
  <dataFields count="1">
    <dataField name="Average of SalePrice" fld="8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5:E656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51">
    <i>
      <x v="3"/>
    </i>
    <i>
      <x v="5"/>
    </i>
    <i>
      <x v="9"/>
    </i>
    <i>
      <x v="10"/>
    </i>
    <i>
      <x v="12"/>
    </i>
    <i>
      <x v="14"/>
    </i>
    <i>
      <x v="15"/>
    </i>
    <i>
      <x v="16"/>
    </i>
    <i>
      <x v="18"/>
    </i>
    <i>
      <x v="19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41"/>
    </i>
    <i>
      <x v="42"/>
    </i>
    <i>
      <x v="43"/>
    </i>
    <i>
      <x v="44"/>
    </i>
    <i>
      <x v="46"/>
    </i>
    <i>
      <x v="49"/>
    </i>
    <i>
      <x v="51"/>
    </i>
    <i>
      <x v="52"/>
    </i>
    <i>
      <x v="54"/>
    </i>
    <i>
      <x v="59"/>
    </i>
    <i>
      <x v="60"/>
    </i>
    <i>
      <x v="61"/>
    </i>
    <i>
      <x v="68"/>
    </i>
    <i>
      <x v="71"/>
    </i>
    <i>
      <x v="73"/>
    </i>
    <i>
      <x v="75"/>
    </i>
    <i>
      <x v="76"/>
    </i>
    <i>
      <x v="77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4"/>
    </i>
    <i>
      <x v="106"/>
    </i>
    <i>
      <x v="107"/>
    </i>
    <i>
      <x v="116"/>
    </i>
    <i>
      <x v="117"/>
    </i>
    <i>
      <x v="120"/>
    </i>
    <i>
      <x v="121"/>
    </i>
    <i>
      <x v="122"/>
    </i>
    <i>
      <x v="125"/>
    </i>
    <i>
      <x v="127"/>
    </i>
    <i>
      <x v="128"/>
    </i>
    <i>
      <x v="129"/>
    </i>
    <i>
      <x v="132"/>
    </i>
    <i>
      <x v="140"/>
    </i>
    <i>
      <x v="146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63"/>
    </i>
    <i>
      <x v="166"/>
    </i>
    <i>
      <x v="167"/>
    </i>
    <i>
      <x v="170"/>
    </i>
    <i>
      <x v="171"/>
    </i>
    <i>
      <x v="173"/>
    </i>
    <i>
      <x v="179"/>
    </i>
    <i>
      <x v="181"/>
    </i>
    <i>
      <x v="182"/>
    </i>
    <i>
      <x v="184"/>
    </i>
    <i>
      <x v="189"/>
    </i>
    <i>
      <x v="191"/>
    </i>
    <i>
      <x v="194"/>
    </i>
    <i>
      <x v="198"/>
    </i>
    <i>
      <x v="203"/>
    </i>
    <i>
      <x v="204"/>
    </i>
    <i>
      <x v="206"/>
    </i>
    <i>
      <x v="207"/>
    </i>
    <i>
      <x v="209"/>
    </i>
    <i>
      <x v="210"/>
    </i>
    <i>
      <x v="213"/>
    </i>
    <i>
      <x v="214"/>
    </i>
    <i>
      <x v="215"/>
    </i>
    <i>
      <x v="217"/>
    </i>
    <i>
      <x v="218"/>
    </i>
    <i>
      <x v="223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7"/>
    </i>
    <i>
      <x v="250"/>
    </i>
    <i>
      <x v="254"/>
    </i>
    <i>
      <x v="259"/>
    </i>
    <i>
      <x v="260"/>
    </i>
    <i>
      <x v="262"/>
    </i>
    <i>
      <x v="263"/>
    </i>
    <i>
      <x v="264"/>
    </i>
    <i>
      <x v="268"/>
    </i>
    <i>
      <x v="269"/>
    </i>
    <i>
      <x v="271"/>
    </i>
    <i>
      <x v="274"/>
    </i>
    <i>
      <x v="277"/>
    </i>
    <i>
      <x v="286"/>
    </i>
    <i>
      <x v="287"/>
    </i>
    <i>
      <x v="288"/>
    </i>
    <i>
      <x v="289"/>
    </i>
    <i>
      <x v="292"/>
    </i>
    <i>
      <x v="294"/>
    </i>
    <i>
      <x v="295"/>
    </i>
    <i>
      <x v="296"/>
    </i>
    <i>
      <x v="298"/>
    </i>
    <i>
      <x v="299"/>
    </i>
    <i>
      <x v="300"/>
    </i>
    <i>
      <x v="303"/>
    </i>
    <i>
      <x v="307"/>
    </i>
    <i>
      <x v="308"/>
    </i>
    <i>
      <x v="311"/>
    </i>
    <i>
      <x v="312"/>
    </i>
    <i>
      <x v="314"/>
    </i>
    <i>
      <x v="323"/>
    </i>
    <i>
      <x v="325"/>
    </i>
    <i>
      <x v="326"/>
    </i>
    <i>
      <x v="327"/>
    </i>
    <i>
      <x v="329"/>
    </i>
    <i>
      <x v="331"/>
    </i>
    <i>
      <x v="339"/>
    </i>
    <i>
      <x v="341"/>
    </i>
    <i>
      <x v="344"/>
    </i>
    <i>
      <x v="345"/>
    </i>
    <i>
      <x v="346"/>
    </i>
    <i>
      <x v="351"/>
    </i>
    <i>
      <x v="352"/>
    </i>
    <i>
      <x v="353"/>
    </i>
    <i>
      <x v="354"/>
    </i>
    <i>
      <x v="357"/>
    </i>
    <i>
      <x v="358"/>
    </i>
    <i>
      <x v="360"/>
    </i>
    <i>
      <x v="361"/>
    </i>
    <i>
      <x v="363"/>
    </i>
    <i>
      <x v="365"/>
    </i>
    <i>
      <x v="366"/>
    </i>
    <i>
      <x v="367"/>
    </i>
    <i>
      <x v="368"/>
    </i>
    <i>
      <x v="369"/>
    </i>
    <i>
      <x v="372"/>
    </i>
    <i>
      <x v="373"/>
    </i>
    <i>
      <x v="376"/>
    </i>
    <i>
      <x v="378"/>
    </i>
    <i>
      <x v="383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8"/>
    </i>
    <i>
      <x v="400"/>
    </i>
    <i>
      <x v="402"/>
    </i>
    <i>
      <x v="406"/>
    </i>
    <i>
      <x v="410"/>
    </i>
    <i>
      <x v="411"/>
    </i>
    <i>
      <x v="413"/>
    </i>
    <i>
      <x v="416"/>
    </i>
    <i>
      <x v="418"/>
    </i>
    <i>
      <x v="419"/>
    </i>
    <i>
      <x v="422"/>
    </i>
    <i>
      <x v="424"/>
    </i>
    <i>
      <x v="425"/>
    </i>
    <i>
      <x v="427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5"/>
    </i>
    <i>
      <x v="449"/>
    </i>
    <i>
      <x v="450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6"/>
    </i>
    <i>
      <x v="467"/>
    </i>
    <i>
      <x v="470"/>
    </i>
    <i>
      <x v="472"/>
    </i>
    <i>
      <x v="475"/>
    </i>
    <i>
      <x v="479"/>
    </i>
    <i>
      <x v="482"/>
    </i>
    <i>
      <x v="484"/>
    </i>
    <i>
      <x v="485"/>
    </i>
    <i>
      <x v="486"/>
    </i>
    <i>
      <x v="489"/>
    </i>
    <i>
      <x v="490"/>
    </i>
    <i>
      <x v="491"/>
    </i>
    <i>
      <x v="493"/>
    </i>
    <i>
      <x v="494"/>
    </i>
    <i>
      <x v="495"/>
    </i>
    <i>
      <x v="498"/>
    </i>
    <i>
      <x v="499"/>
    </i>
    <i>
      <x v="500"/>
    </i>
    <i>
      <x v="502"/>
    </i>
    <i>
      <x v="509"/>
    </i>
    <i>
      <x v="510"/>
    </i>
    <i>
      <x v="512"/>
    </i>
    <i>
      <x v="513"/>
    </i>
    <i>
      <x v="514"/>
    </i>
    <i>
      <x v="519"/>
    </i>
    <i>
      <x v="521"/>
    </i>
    <i>
      <x v="526"/>
    </i>
    <i>
      <x v="528"/>
    </i>
    <i>
      <x v="532"/>
    </i>
    <i>
      <x v="533"/>
    </i>
    <i>
      <x v="535"/>
    </i>
    <i>
      <x v="537"/>
    </i>
    <i>
      <x v="538"/>
    </i>
    <i>
      <x v="543"/>
    </i>
    <i>
      <x v="546"/>
    </i>
    <i>
      <x v="547"/>
    </i>
    <i>
      <x v="548"/>
    </i>
    <i>
      <x v="551"/>
    </i>
    <i>
      <x v="555"/>
    </i>
    <i>
      <x v="556"/>
    </i>
    <i>
      <x v="557"/>
    </i>
    <i>
      <x v="560"/>
    </i>
    <i>
      <x v="561"/>
    </i>
    <i>
      <x v="562"/>
    </i>
    <i>
      <x v="565"/>
    </i>
    <i>
      <x v="568"/>
    </i>
    <i>
      <x v="569"/>
    </i>
    <i>
      <x v="571"/>
    </i>
    <i>
      <x v="574"/>
    </i>
    <i>
      <x v="575"/>
    </i>
    <i>
      <x v="577"/>
    </i>
    <i>
      <x v="580"/>
    </i>
    <i>
      <x v="582"/>
    </i>
    <i>
      <x v="584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6"/>
    </i>
    <i>
      <x v="601"/>
    </i>
    <i>
      <x v="606"/>
    </i>
    <i>
      <x v="609"/>
    </i>
    <i>
      <x v="613"/>
    </i>
    <i>
      <x v="614"/>
    </i>
    <i>
      <x v="615"/>
    </i>
    <i>
      <x v="617"/>
    </i>
    <i>
      <x v="620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6"/>
    </i>
    <i>
      <x v="638"/>
    </i>
    <i>
      <x v="640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2"/>
    </i>
    <i>
      <x v="664"/>
    </i>
    <i>
      <x v="668"/>
    </i>
    <i>
      <x v="669"/>
    </i>
    <i>
      <x v="672"/>
    </i>
    <i>
      <x v="674"/>
    </i>
    <i>
      <x v="677"/>
    </i>
    <i>
      <x v="679"/>
    </i>
    <i>
      <x v="681"/>
    </i>
    <i>
      <x v="682"/>
    </i>
    <i>
      <x v="690"/>
    </i>
    <i>
      <x v="693"/>
    </i>
    <i>
      <x v="694"/>
    </i>
    <i>
      <x v="696"/>
    </i>
    <i>
      <x v="697"/>
    </i>
    <i>
      <x v="698"/>
    </i>
    <i>
      <x v="701"/>
    </i>
    <i>
      <x v="709"/>
    </i>
    <i>
      <x v="710"/>
    </i>
    <i>
      <x v="711"/>
    </i>
    <i>
      <x v="713"/>
    </i>
    <i>
      <x v="716"/>
    </i>
    <i>
      <x v="717"/>
    </i>
    <i>
      <x v="719"/>
    </i>
    <i>
      <x v="721"/>
    </i>
    <i>
      <x v="722"/>
    </i>
    <i>
      <x v="725"/>
    </i>
    <i>
      <x v="729"/>
    </i>
    <i>
      <x v="733"/>
    </i>
    <i>
      <x v="734"/>
    </i>
    <i>
      <x v="735"/>
    </i>
    <i>
      <x v="741"/>
    </i>
    <i>
      <x v="747"/>
    </i>
    <i>
      <x v="750"/>
    </i>
    <i>
      <x v="754"/>
    </i>
    <i>
      <x v="760"/>
    </i>
    <i>
      <x v="761"/>
    </i>
    <i>
      <x v="764"/>
    </i>
    <i>
      <x v="770"/>
    </i>
    <i>
      <x v="771"/>
    </i>
    <i>
      <x v="772"/>
    </i>
    <i>
      <x v="773"/>
    </i>
    <i>
      <x v="777"/>
    </i>
    <i>
      <x v="779"/>
    </i>
    <i>
      <x v="783"/>
    </i>
    <i>
      <x v="788"/>
    </i>
    <i>
      <x v="791"/>
    </i>
    <i>
      <x v="796"/>
    </i>
    <i>
      <x v="797"/>
    </i>
    <i>
      <x v="799"/>
    </i>
    <i>
      <x v="801"/>
    </i>
    <i>
      <x v="804"/>
    </i>
    <i>
      <x v="807"/>
    </i>
    <i>
      <x v="808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21"/>
    </i>
    <i>
      <x v="826"/>
    </i>
    <i>
      <x v="830"/>
    </i>
    <i>
      <x v="833"/>
    </i>
    <i>
      <x v="834"/>
    </i>
    <i>
      <x v="836"/>
    </i>
    <i>
      <x v="837"/>
    </i>
    <i>
      <x v="838"/>
    </i>
    <i>
      <x v="839"/>
    </i>
    <i>
      <x v="842"/>
    </i>
    <i>
      <x v="844"/>
    </i>
    <i>
      <x v="847"/>
    </i>
    <i>
      <x v="850"/>
    </i>
    <i>
      <x v="853"/>
    </i>
    <i>
      <x v="854"/>
    </i>
    <i>
      <x v="855"/>
    </i>
    <i>
      <x v="856"/>
    </i>
    <i>
      <x v="860"/>
    </i>
    <i>
      <x v="861"/>
    </i>
    <i>
      <x v="863"/>
    </i>
    <i>
      <x v="865"/>
    </i>
    <i>
      <x v="867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7"/>
    </i>
    <i>
      <x v="889"/>
    </i>
    <i>
      <x v="890"/>
    </i>
    <i>
      <x v="892"/>
    </i>
    <i>
      <x v="893"/>
    </i>
    <i>
      <x v="895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08"/>
    </i>
    <i>
      <x v="911"/>
    </i>
    <i>
      <x v="912"/>
    </i>
    <i>
      <x v="915"/>
    </i>
    <i>
      <x v="917"/>
    </i>
    <i>
      <x v="919"/>
    </i>
    <i>
      <x v="931"/>
    </i>
    <i>
      <x v="935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6"/>
    </i>
    <i>
      <x v="957"/>
    </i>
    <i>
      <x v="960"/>
    </i>
    <i>
      <x v="966"/>
    </i>
    <i>
      <x v="967"/>
    </i>
    <i>
      <x v="968"/>
    </i>
    <i>
      <x v="969"/>
    </i>
    <i>
      <x v="970"/>
    </i>
    <i>
      <x v="974"/>
    </i>
    <i>
      <x v="976"/>
    </i>
    <i>
      <x v="977"/>
    </i>
    <i>
      <x v="978"/>
    </i>
    <i>
      <x v="979"/>
    </i>
    <i>
      <x v="980"/>
    </i>
    <i>
      <x v="985"/>
    </i>
    <i>
      <x v="986"/>
    </i>
    <i>
      <x v="991"/>
    </i>
    <i>
      <x v="995"/>
    </i>
    <i>
      <x v="996"/>
    </i>
    <i>
      <x v="998"/>
    </i>
    <i>
      <x v="1000"/>
    </i>
    <i>
      <x v="1001"/>
    </i>
    <i>
      <x v="1007"/>
    </i>
    <i>
      <x v="1012"/>
    </i>
    <i>
      <x v="1013"/>
    </i>
    <i>
      <x v="1014"/>
    </i>
    <i>
      <x v="1017"/>
    </i>
    <i>
      <x v="1020"/>
    </i>
    <i>
      <x v="1022"/>
    </i>
    <i>
      <x v="1025"/>
    </i>
    <i>
      <x v="1026"/>
    </i>
    <i>
      <x v="1028"/>
    </i>
    <i>
      <x v="1029"/>
    </i>
    <i>
      <x v="1034"/>
    </i>
    <i>
      <x v="1035"/>
    </i>
    <i>
      <x v="1038"/>
    </i>
    <i>
      <x v="1039"/>
    </i>
    <i>
      <x v="1041"/>
    </i>
    <i>
      <x v="1047"/>
    </i>
    <i>
      <x v="1048"/>
    </i>
    <i>
      <x v="1049"/>
    </i>
    <i>
      <x v="1052"/>
    </i>
    <i>
      <x v="1053"/>
    </i>
    <i>
      <x v="1059"/>
    </i>
    <i>
      <x v="1061"/>
    </i>
    <i>
      <x v="1063"/>
    </i>
    <i>
      <x v="1064"/>
    </i>
    <i>
      <x v="1067"/>
    </i>
    <i>
      <x v="1069"/>
    </i>
    <i>
      <x v="1070"/>
    </i>
    <i>
      <x v="1071"/>
    </i>
    <i>
      <x v="1072"/>
    </i>
    <i>
      <x v="1073"/>
    </i>
    <i>
      <x v="1075"/>
    </i>
    <i>
      <x v="1077"/>
    </i>
    <i>
      <x v="1078"/>
    </i>
    <i>
      <x v="1079"/>
    </i>
    <i>
      <x v="1081"/>
    </i>
    <i>
      <x v="1083"/>
    </i>
    <i>
      <x v="1085"/>
    </i>
    <i>
      <x v="1086"/>
    </i>
    <i>
      <x v="1089"/>
    </i>
    <i>
      <x v="1093"/>
    </i>
    <i>
      <x v="1094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1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61"/>
    </i>
    <i>
      <x v="1162"/>
    </i>
    <i>
      <x v="1164"/>
    </i>
    <i>
      <x v="1170"/>
    </i>
    <i>
      <x v="1171"/>
    </i>
    <i>
      <x v="1176"/>
    </i>
    <i>
      <x v="1177"/>
    </i>
    <i>
      <x v="1178"/>
    </i>
    <i>
      <x v="1179"/>
    </i>
    <i>
      <x v="1183"/>
    </i>
    <i>
      <x v="1184"/>
    </i>
    <i>
      <x v="1185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4"/>
    </i>
    <i>
      <x v="1215"/>
    </i>
    <i>
      <x v="1218"/>
    </i>
    <i>
      <x v="1219"/>
    </i>
    <i>
      <x v="1220"/>
    </i>
    <i>
      <x v="1221"/>
    </i>
    <i>
      <x v="1225"/>
    </i>
    <i>
      <x v="1227"/>
    </i>
    <i>
      <x v="1228"/>
    </i>
    <i>
      <x v="1231"/>
    </i>
    <i>
      <x v="1233"/>
    </i>
    <i>
      <x v="1234"/>
    </i>
    <i>
      <x v="1235"/>
    </i>
    <i>
      <x v="1238"/>
    </i>
    <i>
      <x v="1244"/>
    </i>
    <i>
      <x v="1247"/>
    </i>
    <i>
      <x v="1248"/>
    </i>
    <i>
      <x v="1249"/>
    </i>
    <i>
      <x v="1252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9"/>
    </i>
    <i>
      <x v="1272"/>
    </i>
    <i>
      <x v="1273"/>
    </i>
    <i>
      <x v="1276"/>
    </i>
    <i>
      <x v="1277"/>
    </i>
    <i>
      <x v="1279"/>
    </i>
    <i>
      <x v="1285"/>
    </i>
    <i>
      <x v="1286"/>
    </i>
    <i>
      <x v="1290"/>
    </i>
    <i>
      <x v="1294"/>
    </i>
    <i>
      <x v="1295"/>
    </i>
    <i>
      <x v="1299"/>
    </i>
    <i>
      <x v="1301"/>
    </i>
    <i>
      <x v="1307"/>
    </i>
    <i>
      <x v="1308"/>
    </i>
    <i>
      <x v="1314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7"/>
    </i>
    <i>
      <x v="1339"/>
    </i>
    <i>
      <x v="1340"/>
    </i>
    <i>
      <x v="1341"/>
    </i>
    <i>
      <x v="1343"/>
    </i>
    <i>
      <x v="1345"/>
    </i>
    <i>
      <x v="1351"/>
    </i>
    <i>
      <x v="1352"/>
    </i>
    <i>
      <x v="1356"/>
    </i>
    <i>
      <x v="1357"/>
    </i>
    <i>
      <x v="1368"/>
    </i>
    <i>
      <x v="1370"/>
    </i>
    <i>
      <x v="1371"/>
    </i>
    <i>
      <x v="1376"/>
    </i>
    <i>
      <x v="1378"/>
    </i>
    <i>
      <x v="1380"/>
    </i>
    <i>
      <x v="1382"/>
    </i>
    <i>
      <x v="1384"/>
    </i>
    <i>
      <x v="1385"/>
    </i>
    <i>
      <x v="1389"/>
    </i>
    <i>
      <x v="1392"/>
    </i>
    <i>
      <x v="1396"/>
    </i>
    <i>
      <x v="1397"/>
    </i>
    <i>
      <x v="1398"/>
    </i>
    <i>
      <x v="1400"/>
    </i>
    <i>
      <x v="1404"/>
    </i>
    <i>
      <x v="1406"/>
    </i>
    <i>
      <x v="1407"/>
    </i>
    <i>
      <x v="1408"/>
    </i>
    <i>
      <x v="1411"/>
    </i>
    <i>
      <x v="1414"/>
    </i>
    <i>
      <x v="1418"/>
    </i>
    <i>
      <x v="1422"/>
    </i>
    <i>
      <x v="1424"/>
    </i>
    <i>
      <x v="1425"/>
    </i>
    <i>
      <x v="1427"/>
    </i>
    <i>
      <x v="1428"/>
    </i>
    <i>
      <x v="1435"/>
    </i>
    <i>
      <x v="1436"/>
    </i>
    <i>
      <x v="1438"/>
    </i>
    <i>
      <x v="1441"/>
    </i>
    <i>
      <x v="1443"/>
    </i>
    <i>
      <x v="1445"/>
    </i>
    <i>
      <x v="1446"/>
    </i>
    <i>
      <x v="1448"/>
    </i>
    <i>
      <x v="1449"/>
    </i>
    <i>
      <x v="1452"/>
    </i>
    <i>
      <x v="1453"/>
    </i>
    <i>
      <x v="1458"/>
    </i>
    <i>
      <x v="1459"/>
    </i>
    <i t="grand">
      <x/>
    </i>
  </rowItems>
  <colItems count="1">
    <i/>
  </colItems>
  <pageFields count="1">
    <pageField fld="49" item="1" hier="-1"/>
  </pageFields>
  <dataFields count="1">
    <dataField name="Average of SalePrice" fld="80" subtotal="average" baseField="0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B775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69">
    <i>
      <x/>
    </i>
    <i>
      <x v="1"/>
    </i>
    <i>
      <x v="2"/>
    </i>
    <i>
      <x v="4"/>
    </i>
    <i>
      <x v="6"/>
    </i>
    <i>
      <x v="7"/>
    </i>
    <i>
      <x v="8"/>
    </i>
    <i>
      <x v="13"/>
    </i>
    <i>
      <x v="17"/>
    </i>
    <i>
      <x v="22"/>
    </i>
    <i>
      <x v="25"/>
    </i>
    <i>
      <x v="27"/>
    </i>
    <i>
      <x v="32"/>
    </i>
    <i>
      <x v="34"/>
    </i>
    <i>
      <x v="39"/>
    </i>
    <i>
      <x v="40"/>
    </i>
    <i>
      <x v="45"/>
    </i>
    <i>
      <x v="47"/>
    </i>
    <i>
      <x v="48"/>
    </i>
    <i>
      <x v="50"/>
    </i>
    <i>
      <x v="55"/>
    </i>
    <i>
      <x v="56"/>
    </i>
    <i>
      <x v="57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74"/>
    </i>
    <i>
      <x v="78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9"/>
    </i>
    <i>
      <x v="123"/>
    </i>
    <i>
      <x v="124"/>
    </i>
    <i>
      <x v="126"/>
    </i>
    <i>
      <x v="130"/>
    </i>
    <i>
      <x v="131"/>
    </i>
    <i>
      <x v="133"/>
    </i>
    <i>
      <x v="134"/>
    </i>
    <i>
      <x v="135"/>
    </i>
    <i>
      <x v="136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51"/>
    </i>
    <i>
      <x v="152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5"/>
    </i>
    <i>
      <x v="168"/>
    </i>
    <i>
      <x v="169"/>
    </i>
    <i>
      <x v="172"/>
    </i>
    <i>
      <x v="174"/>
    </i>
    <i>
      <x v="175"/>
    </i>
    <i>
      <x v="176"/>
    </i>
    <i>
      <x v="177"/>
    </i>
    <i>
      <x v="178"/>
    </i>
    <i>
      <x v="180"/>
    </i>
    <i>
      <x v="183"/>
    </i>
    <i>
      <x v="185"/>
    </i>
    <i>
      <x v="186"/>
    </i>
    <i>
      <x v="187"/>
    </i>
    <i>
      <x v="190"/>
    </i>
    <i>
      <x v="192"/>
    </i>
    <i>
      <x v="193"/>
    </i>
    <i>
      <x v="195"/>
    </i>
    <i>
      <x v="196"/>
    </i>
    <i>
      <x v="197"/>
    </i>
    <i>
      <x v="199"/>
    </i>
    <i>
      <x v="200"/>
    </i>
    <i>
      <x v="201"/>
    </i>
    <i>
      <x v="202"/>
    </i>
    <i>
      <x v="205"/>
    </i>
    <i>
      <x v="208"/>
    </i>
    <i>
      <x v="211"/>
    </i>
    <i>
      <x v="212"/>
    </i>
    <i>
      <x v="216"/>
    </i>
    <i>
      <x v="219"/>
    </i>
    <i>
      <x v="220"/>
    </i>
    <i>
      <x v="221"/>
    </i>
    <i>
      <x v="222"/>
    </i>
    <i>
      <x v="224"/>
    </i>
    <i>
      <x v="225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5"/>
    </i>
    <i>
      <x v="246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1"/>
    </i>
    <i>
      <x v="265"/>
    </i>
    <i>
      <x v="266"/>
    </i>
    <i>
      <x v="267"/>
    </i>
    <i>
      <x v="270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1"/>
    </i>
    <i>
      <x v="293"/>
    </i>
    <i>
      <x v="297"/>
    </i>
    <i>
      <x v="301"/>
    </i>
    <i>
      <x v="302"/>
    </i>
    <i>
      <x v="305"/>
    </i>
    <i>
      <x v="306"/>
    </i>
    <i>
      <x v="309"/>
    </i>
    <i>
      <x v="310"/>
    </i>
    <i>
      <x v="313"/>
    </i>
    <i>
      <x v="315"/>
    </i>
    <i>
      <x v="316"/>
    </i>
    <i>
      <x v="317"/>
    </i>
    <i>
      <x v="318"/>
    </i>
    <i>
      <x v="319"/>
    </i>
    <i>
      <x v="321"/>
    </i>
    <i>
      <x v="322"/>
    </i>
    <i>
      <x v="324"/>
    </i>
    <i>
      <x v="328"/>
    </i>
    <i>
      <x v="330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7"/>
    </i>
    <i>
      <x v="348"/>
    </i>
    <i>
      <x v="349"/>
    </i>
    <i>
      <x v="350"/>
    </i>
    <i>
      <x v="355"/>
    </i>
    <i>
      <x v="356"/>
    </i>
    <i>
      <x v="359"/>
    </i>
    <i>
      <x v="364"/>
    </i>
    <i>
      <x v="370"/>
    </i>
    <i>
      <x v="371"/>
    </i>
    <i>
      <x v="374"/>
    </i>
    <i>
      <x v="379"/>
    </i>
    <i>
      <x v="380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7"/>
    </i>
    <i>
      <x v="399"/>
    </i>
    <i>
      <x v="401"/>
    </i>
    <i>
      <x v="403"/>
    </i>
    <i>
      <x v="404"/>
    </i>
    <i>
      <x v="405"/>
    </i>
    <i>
      <x v="407"/>
    </i>
    <i>
      <x v="408"/>
    </i>
    <i>
      <x v="409"/>
    </i>
    <i>
      <x v="412"/>
    </i>
    <i>
      <x v="414"/>
    </i>
    <i>
      <x v="415"/>
    </i>
    <i>
      <x v="417"/>
    </i>
    <i>
      <x v="420"/>
    </i>
    <i>
      <x v="421"/>
    </i>
    <i>
      <x v="423"/>
    </i>
    <i>
      <x v="426"/>
    </i>
    <i>
      <x v="428"/>
    </i>
    <i>
      <x v="429"/>
    </i>
    <i>
      <x v="433"/>
    </i>
    <i>
      <x v="435"/>
    </i>
    <i>
      <x v="440"/>
    </i>
    <i>
      <x v="441"/>
    </i>
    <i>
      <x v="442"/>
    </i>
    <i>
      <x v="443"/>
    </i>
    <i>
      <x v="444"/>
    </i>
    <i>
      <x v="446"/>
    </i>
    <i>
      <x v="447"/>
    </i>
    <i>
      <x v="448"/>
    </i>
    <i>
      <x v="451"/>
    </i>
    <i>
      <x v="452"/>
    </i>
    <i>
      <x v="453"/>
    </i>
    <i>
      <x v="454"/>
    </i>
    <i>
      <x v="460"/>
    </i>
    <i>
      <x v="464"/>
    </i>
    <i>
      <x v="465"/>
    </i>
    <i>
      <x v="468"/>
    </i>
    <i>
      <x v="469"/>
    </i>
    <i>
      <x v="471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87"/>
    </i>
    <i>
      <x v="488"/>
    </i>
    <i>
      <x v="492"/>
    </i>
    <i>
      <x v="497"/>
    </i>
    <i>
      <x v="501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5"/>
    </i>
    <i>
      <x v="516"/>
    </i>
    <i>
      <x v="517"/>
    </i>
    <i>
      <x v="518"/>
    </i>
    <i>
      <x v="520"/>
    </i>
    <i>
      <x v="522"/>
    </i>
    <i>
      <x v="524"/>
    </i>
    <i>
      <x v="525"/>
    </i>
    <i>
      <x v="527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4"/>
    </i>
    <i>
      <x v="545"/>
    </i>
    <i>
      <x v="549"/>
    </i>
    <i>
      <x v="550"/>
    </i>
    <i>
      <x v="552"/>
    </i>
    <i>
      <x v="553"/>
    </i>
    <i>
      <x v="554"/>
    </i>
    <i>
      <x v="558"/>
    </i>
    <i>
      <x v="559"/>
    </i>
    <i>
      <x v="563"/>
    </i>
    <i>
      <x v="564"/>
    </i>
    <i>
      <x v="566"/>
    </i>
    <i>
      <x v="567"/>
    </i>
    <i>
      <x v="570"/>
    </i>
    <i>
      <x v="572"/>
    </i>
    <i>
      <x v="573"/>
    </i>
    <i>
      <x v="576"/>
    </i>
    <i>
      <x v="578"/>
    </i>
    <i>
      <x v="579"/>
    </i>
    <i>
      <x v="581"/>
    </i>
    <i>
      <x v="585"/>
    </i>
    <i>
      <x v="590"/>
    </i>
    <i>
      <x v="591"/>
    </i>
    <i>
      <x v="595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8"/>
    </i>
    <i>
      <x v="610"/>
    </i>
    <i>
      <x v="611"/>
    </i>
    <i>
      <x v="612"/>
    </i>
    <i>
      <x v="616"/>
    </i>
    <i>
      <x v="618"/>
    </i>
    <i>
      <x v="619"/>
    </i>
    <i>
      <x v="621"/>
    </i>
    <i>
      <x v="623"/>
    </i>
    <i>
      <x v="631"/>
    </i>
    <i>
      <x v="632"/>
    </i>
    <i>
      <x v="635"/>
    </i>
    <i>
      <x v="637"/>
    </i>
    <i>
      <x v="639"/>
    </i>
    <i>
      <x v="641"/>
    </i>
    <i>
      <x v="642"/>
    </i>
    <i>
      <x v="643"/>
    </i>
    <i>
      <x v="644"/>
    </i>
    <i>
      <x v="650"/>
    </i>
    <i>
      <x v="652"/>
    </i>
    <i>
      <x v="654"/>
    </i>
    <i>
      <x v="660"/>
    </i>
    <i>
      <x v="661"/>
    </i>
    <i>
      <x v="663"/>
    </i>
    <i>
      <x v="665"/>
    </i>
    <i>
      <x v="666"/>
    </i>
    <i>
      <x v="667"/>
    </i>
    <i>
      <x v="670"/>
    </i>
    <i>
      <x v="671"/>
    </i>
    <i>
      <x v="673"/>
    </i>
    <i>
      <x v="675"/>
    </i>
    <i>
      <x v="676"/>
    </i>
    <i>
      <x v="678"/>
    </i>
    <i>
      <x v="680"/>
    </i>
    <i>
      <x v="683"/>
    </i>
    <i>
      <x v="684"/>
    </i>
    <i>
      <x v="685"/>
    </i>
    <i>
      <x v="687"/>
    </i>
    <i>
      <x v="688"/>
    </i>
    <i>
      <x v="689"/>
    </i>
    <i>
      <x v="692"/>
    </i>
    <i>
      <x v="695"/>
    </i>
    <i>
      <x v="699"/>
    </i>
    <i>
      <x v="700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12"/>
    </i>
    <i>
      <x v="714"/>
    </i>
    <i>
      <x v="715"/>
    </i>
    <i>
      <x v="718"/>
    </i>
    <i>
      <x v="720"/>
    </i>
    <i>
      <x v="723"/>
    </i>
    <i>
      <x v="724"/>
    </i>
    <i>
      <x v="726"/>
    </i>
    <i>
      <x v="727"/>
    </i>
    <i>
      <x v="728"/>
    </i>
    <i>
      <x v="730"/>
    </i>
    <i>
      <x v="731"/>
    </i>
    <i>
      <x v="732"/>
    </i>
    <i>
      <x v="736"/>
    </i>
    <i>
      <x v="737"/>
    </i>
    <i>
      <x v="739"/>
    </i>
    <i>
      <x v="740"/>
    </i>
    <i>
      <x v="742"/>
    </i>
    <i>
      <x v="743"/>
    </i>
    <i>
      <x v="744"/>
    </i>
    <i>
      <x v="746"/>
    </i>
    <i>
      <x v="748"/>
    </i>
    <i>
      <x v="749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5"/>
    </i>
    <i>
      <x v="766"/>
    </i>
    <i>
      <x v="767"/>
    </i>
    <i>
      <x v="768"/>
    </i>
    <i>
      <x v="774"/>
    </i>
    <i>
      <x v="775"/>
    </i>
    <i>
      <x v="776"/>
    </i>
    <i>
      <x v="778"/>
    </i>
    <i>
      <x v="780"/>
    </i>
    <i>
      <x v="781"/>
    </i>
    <i>
      <x v="782"/>
    </i>
    <i>
      <x v="784"/>
    </i>
    <i>
      <x v="785"/>
    </i>
    <i>
      <x v="786"/>
    </i>
    <i>
      <x v="787"/>
    </i>
    <i>
      <x v="789"/>
    </i>
    <i>
      <x v="790"/>
    </i>
    <i>
      <x v="792"/>
    </i>
    <i>
      <x v="793"/>
    </i>
    <i>
      <x v="794"/>
    </i>
    <i>
      <x v="795"/>
    </i>
    <i>
      <x v="800"/>
    </i>
    <i>
      <x v="802"/>
    </i>
    <i>
      <x v="805"/>
    </i>
    <i>
      <x v="806"/>
    </i>
    <i>
      <x v="809"/>
    </i>
    <i>
      <x v="815"/>
    </i>
    <i>
      <x v="817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8"/>
    </i>
    <i>
      <x v="829"/>
    </i>
    <i>
      <x v="831"/>
    </i>
    <i>
      <x v="832"/>
    </i>
    <i>
      <x v="835"/>
    </i>
    <i>
      <x v="840"/>
    </i>
    <i>
      <x v="841"/>
    </i>
    <i>
      <x v="843"/>
    </i>
    <i>
      <x v="845"/>
    </i>
    <i>
      <x v="846"/>
    </i>
    <i>
      <x v="849"/>
    </i>
    <i>
      <x v="851"/>
    </i>
    <i>
      <x v="852"/>
    </i>
    <i>
      <x v="857"/>
    </i>
    <i>
      <x v="858"/>
    </i>
    <i>
      <x v="859"/>
    </i>
    <i>
      <x v="862"/>
    </i>
    <i>
      <x v="864"/>
    </i>
    <i>
      <x v="866"/>
    </i>
    <i>
      <x v="868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6"/>
    </i>
    <i>
      <x v="888"/>
    </i>
    <i>
      <x v="891"/>
    </i>
    <i>
      <x v="894"/>
    </i>
    <i>
      <x v="897"/>
    </i>
    <i>
      <x v="898"/>
    </i>
    <i>
      <x v="902"/>
    </i>
    <i>
      <x v="903"/>
    </i>
    <i>
      <x v="906"/>
    </i>
    <i>
      <x v="909"/>
    </i>
    <i>
      <x v="910"/>
    </i>
    <i>
      <x v="913"/>
    </i>
    <i>
      <x v="914"/>
    </i>
    <i>
      <x v="918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7"/>
    </i>
    <i>
      <x v="948"/>
    </i>
    <i>
      <x v="953"/>
    </i>
    <i>
      <x v="954"/>
    </i>
    <i>
      <x v="955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2"/>
    </i>
    <i>
      <x v="973"/>
    </i>
    <i>
      <x v="975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2"/>
    </i>
    <i>
      <x v="993"/>
    </i>
    <i>
      <x v="994"/>
    </i>
    <i>
      <x v="997"/>
    </i>
    <i>
      <x v="999"/>
    </i>
    <i>
      <x v="1002"/>
    </i>
    <i>
      <x v="1003"/>
    </i>
    <i>
      <x v="1004"/>
    </i>
    <i>
      <x v="1005"/>
    </i>
    <i>
      <x v="1006"/>
    </i>
    <i>
      <x v="1008"/>
    </i>
    <i>
      <x v="1009"/>
    </i>
    <i>
      <x v="1010"/>
    </i>
    <i>
      <x v="1011"/>
    </i>
    <i>
      <x v="1015"/>
    </i>
    <i>
      <x v="1016"/>
    </i>
    <i>
      <x v="1018"/>
    </i>
    <i>
      <x v="1019"/>
    </i>
    <i>
      <x v="1021"/>
    </i>
    <i>
      <x v="1023"/>
    </i>
    <i>
      <x v="1024"/>
    </i>
    <i>
      <x v="1027"/>
    </i>
    <i>
      <x v="1030"/>
    </i>
    <i>
      <x v="1031"/>
    </i>
    <i>
      <x v="1032"/>
    </i>
    <i>
      <x v="1033"/>
    </i>
    <i>
      <x v="1036"/>
    </i>
    <i>
      <x v="1037"/>
    </i>
    <i>
      <x v="1040"/>
    </i>
    <i>
      <x v="1042"/>
    </i>
    <i>
      <x v="1043"/>
    </i>
    <i>
      <x v="1044"/>
    </i>
    <i>
      <x v="1045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2"/>
    </i>
    <i>
      <x v="1065"/>
    </i>
    <i>
      <x v="1066"/>
    </i>
    <i>
      <x v="1068"/>
    </i>
    <i>
      <x v="1074"/>
    </i>
    <i>
      <x v="1076"/>
    </i>
    <i>
      <x v="1080"/>
    </i>
    <i>
      <x v="1082"/>
    </i>
    <i>
      <x v="1084"/>
    </i>
    <i>
      <x v="1087"/>
    </i>
    <i>
      <x v="1088"/>
    </i>
    <i>
      <x v="1090"/>
    </i>
    <i>
      <x v="1091"/>
    </i>
    <i>
      <x v="1092"/>
    </i>
    <i>
      <x v="1095"/>
    </i>
    <i>
      <x v="1099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0"/>
    </i>
    <i>
      <x v="1132"/>
    </i>
    <i>
      <x v="1133"/>
    </i>
    <i>
      <x v="1134"/>
    </i>
    <i>
      <x v="1138"/>
    </i>
    <i>
      <x v="1141"/>
    </i>
    <i>
      <x v="1146"/>
    </i>
    <i>
      <x v="1155"/>
    </i>
    <i>
      <x v="1156"/>
    </i>
    <i>
      <x v="1157"/>
    </i>
    <i>
      <x v="1158"/>
    </i>
    <i>
      <x v="1159"/>
    </i>
    <i>
      <x v="1160"/>
    </i>
    <i>
      <x v="1165"/>
    </i>
    <i>
      <x v="1166"/>
    </i>
    <i>
      <x v="1167"/>
    </i>
    <i>
      <x v="1168"/>
    </i>
    <i>
      <x v="1172"/>
    </i>
    <i>
      <x v="1174"/>
    </i>
    <i>
      <x v="1175"/>
    </i>
    <i>
      <x v="1180"/>
    </i>
    <i>
      <x v="1181"/>
    </i>
    <i>
      <x v="1186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22"/>
    </i>
    <i>
      <x v="1223"/>
    </i>
    <i>
      <x v="1224"/>
    </i>
    <i>
      <x v="1226"/>
    </i>
    <i>
      <x v="1229"/>
    </i>
    <i>
      <x v="1230"/>
    </i>
    <i>
      <x v="1232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6"/>
    </i>
    <i>
      <x v="1250"/>
    </i>
    <i>
      <x v="1251"/>
    </i>
    <i>
      <x v="1253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71"/>
    </i>
    <i>
      <x v="1274"/>
    </i>
    <i>
      <x v="1275"/>
    </i>
    <i>
      <x v="1278"/>
    </i>
    <i>
      <x v="1280"/>
    </i>
    <i>
      <x v="1281"/>
    </i>
    <i>
      <x v="1282"/>
    </i>
    <i>
      <x v="1283"/>
    </i>
    <i>
      <x v="1284"/>
    </i>
    <i>
      <x v="1287"/>
    </i>
    <i>
      <x v="1288"/>
    </i>
    <i>
      <x v="1289"/>
    </i>
    <i>
      <x v="1291"/>
    </i>
    <i>
      <x v="1292"/>
    </i>
    <i>
      <x v="1293"/>
    </i>
    <i>
      <x v="1296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2"/>
    </i>
    <i>
      <x v="1324"/>
    </i>
    <i>
      <x v="1328"/>
    </i>
    <i>
      <x v="1329"/>
    </i>
    <i>
      <x v="1330"/>
    </i>
    <i>
      <x v="1335"/>
    </i>
    <i>
      <x v="1336"/>
    </i>
    <i>
      <x v="1338"/>
    </i>
    <i>
      <x v="1342"/>
    </i>
    <i>
      <x v="1344"/>
    </i>
    <i>
      <x v="1346"/>
    </i>
    <i>
      <x v="1347"/>
    </i>
    <i>
      <x v="1348"/>
    </i>
    <i>
      <x v="1349"/>
    </i>
    <i>
      <x v="1350"/>
    </i>
    <i>
      <x v="1353"/>
    </i>
    <i>
      <x v="1354"/>
    </i>
    <i>
      <x v="1358"/>
    </i>
    <i>
      <x v="1359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9"/>
    </i>
    <i>
      <x v="1372"/>
    </i>
    <i>
      <x v="1373"/>
    </i>
    <i>
      <x v="1374"/>
    </i>
    <i>
      <x v="1375"/>
    </i>
    <i>
      <x v="1377"/>
    </i>
    <i>
      <x v="1379"/>
    </i>
    <i>
      <x v="1381"/>
    </i>
    <i>
      <x v="1383"/>
    </i>
    <i>
      <x v="1387"/>
    </i>
    <i>
      <x v="1388"/>
    </i>
    <i>
      <x v="1390"/>
    </i>
    <i>
      <x v="1391"/>
    </i>
    <i>
      <x v="1393"/>
    </i>
    <i>
      <x v="1394"/>
    </i>
    <i>
      <x v="1395"/>
    </i>
    <i>
      <x v="1399"/>
    </i>
    <i>
      <x v="1401"/>
    </i>
    <i>
      <x v="1402"/>
    </i>
    <i>
      <x v="1403"/>
    </i>
    <i>
      <x v="1405"/>
    </i>
    <i>
      <x v="1409"/>
    </i>
    <i>
      <x v="1410"/>
    </i>
    <i>
      <x v="1412"/>
    </i>
    <i>
      <x v="1413"/>
    </i>
    <i>
      <x v="1415"/>
    </i>
    <i>
      <x v="1416"/>
    </i>
    <i>
      <x v="1417"/>
    </i>
    <i>
      <x v="1419"/>
    </i>
    <i>
      <x v="1420"/>
    </i>
    <i>
      <x v="1421"/>
    </i>
    <i>
      <x v="1423"/>
    </i>
    <i>
      <x v="1426"/>
    </i>
    <i>
      <x v="1429"/>
    </i>
    <i>
      <x v="1430"/>
    </i>
    <i>
      <x v="1431"/>
    </i>
    <i>
      <x v="1432"/>
    </i>
    <i>
      <x v="1433"/>
    </i>
    <i>
      <x v="1434"/>
    </i>
    <i>
      <x v="1437"/>
    </i>
    <i>
      <x v="1439"/>
    </i>
    <i>
      <x v="1440"/>
    </i>
    <i>
      <x v="1442"/>
    </i>
    <i>
      <x v="1444"/>
    </i>
    <i>
      <x v="1447"/>
    </i>
    <i>
      <x v="1450"/>
    </i>
    <i>
      <x v="1451"/>
    </i>
    <i>
      <x v="1454"/>
    </i>
    <i>
      <x v="1455"/>
    </i>
    <i>
      <x v="1456"/>
    </i>
    <i>
      <x v="1457"/>
    </i>
    <i t="grand">
      <x/>
    </i>
  </rowItems>
  <colItems count="1">
    <i/>
  </colItems>
  <pageFields count="1">
    <pageField fld="49" item="2" hier="-1"/>
  </pageFields>
  <dataFields count="1">
    <dataField name="Average of SalePrice" fld="80" subtotal="average" baseField="0" baseItem="4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5:E696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</pivotFields>
  <rowFields count="1">
    <field x="0"/>
  </rowFields>
  <rowItems count="691">
    <i>
      <x/>
    </i>
    <i>
      <x v="5"/>
    </i>
    <i>
      <x v="10"/>
    </i>
    <i>
      <x v="12"/>
    </i>
    <i>
      <x v="15"/>
    </i>
    <i>
      <x v="17"/>
    </i>
    <i>
      <x v="18"/>
    </i>
    <i>
      <x v="19"/>
    </i>
    <i>
      <x v="26"/>
    </i>
    <i>
      <x v="29"/>
    </i>
    <i>
      <x v="30"/>
    </i>
    <i>
      <x v="31"/>
    </i>
    <i>
      <x v="32"/>
    </i>
    <i>
      <x v="36"/>
    </i>
    <i>
      <x v="38"/>
    </i>
    <i>
      <x v="39"/>
    </i>
    <i>
      <x v="42"/>
    </i>
    <i>
      <x v="43"/>
    </i>
    <i>
      <x v="44"/>
    </i>
    <i>
      <x v="47"/>
    </i>
    <i>
      <x v="48"/>
    </i>
    <i>
      <x v="49"/>
    </i>
    <i>
      <x v="50"/>
    </i>
    <i>
      <x v="52"/>
    </i>
    <i>
      <x v="56"/>
    </i>
    <i>
      <x v="57"/>
    </i>
    <i>
      <x v="59"/>
    </i>
    <i>
      <x v="60"/>
    </i>
    <i>
      <x v="61"/>
    </i>
    <i>
      <x v="63"/>
    </i>
    <i>
      <x v="64"/>
    </i>
    <i>
      <x v="67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7"/>
    </i>
    <i>
      <x v="88"/>
    </i>
    <i>
      <x v="89"/>
    </i>
    <i>
      <x v="90"/>
    </i>
    <i>
      <x v="91"/>
    </i>
    <i>
      <x v="92"/>
    </i>
    <i>
      <x v="94"/>
    </i>
    <i>
      <x v="96"/>
    </i>
    <i>
      <x v="97"/>
    </i>
    <i>
      <x v="98"/>
    </i>
    <i>
      <x v="99"/>
    </i>
    <i>
      <x v="102"/>
    </i>
    <i>
      <x v="103"/>
    </i>
    <i>
      <x v="106"/>
    </i>
    <i>
      <x v="107"/>
    </i>
    <i>
      <x v="108"/>
    </i>
    <i>
      <x v="110"/>
    </i>
    <i>
      <x v="117"/>
    </i>
    <i>
      <x v="121"/>
    </i>
    <i>
      <x v="122"/>
    </i>
    <i>
      <x v="123"/>
    </i>
    <i>
      <x v="125"/>
    </i>
    <i>
      <x v="129"/>
    </i>
    <i>
      <x v="132"/>
    </i>
    <i>
      <x v="133"/>
    </i>
    <i>
      <x v="137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70"/>
    </i>
    <i>
      <x v="179"/>
    </i>
    <i>
      <x v="183"/>
    </i>
    <i>
      <x v="184"/>
    </i>
    <i>
      <x v="186"/>
    </i>
    <i>
      <x v="187"/>
    </i>
    <i>
      <x v="191"/>
    </i>
    <i>
      <x v="192"/>
    </i>
    <i>
      <x v="193"/>
    </i>
    <i>
      <x v="194"/>
    </i>
    <i>
      <x v="198"/>
    </i>
    <i>
      <x v="200"/>
    </i>
    <i>
      <x v="202"/>
    </i>
    <i>
      <x v="204"/>
    </i>
    <i>
      <x v="205"/>
    </i>
    <i>
      <x v="209"/>
    </i>
    <i>
      <x v="210"/>
    </i>
    <i>
      <x v="211"/>
    </i>
    <i>
      <x v="213"/>
    </i>
    <i>
      <x v="214"/>
    </i>
    <i>
      <x v="216"/>
    </i>
    <i>
      <x v="217"/>
    </i>
    <i>
      <x v="219"/>
    </i>
    <i>
      <x v="220"/>
    </i>
    <i>
      <x v="223"/>
    </i>
    <i>
      <x v="225"/>
    </i>
    <i>
      <x v="227"/>
    </i>
    <i>
      <x v="230"/>
    </i>
    <i>
      <x v="233"/>
    </i>
    <i>
      <x v="235"/>
    </i>
    <i>
      <x v="236"/>
    </i>
    <i>
      <x v="237"/>
    </i>
    <i>
      <x v="238"/>
    </i>
    <i>
      <x v="240"/>
    </i>
    <i>
      <x v="241"/>
    </i>
    <i>
      <x v="242"/>
    </i>
    <i>
      <x v="246"/>
    </i>
    <i>
      <x v="248"/>
    </i>
    <i>
      <x v="250"/>
    </i>
    <i>
      <x v="252"/>
    </i>
    <i>
      <x v="253"/>
    </i>
    <i>
      <x v="254"/>
    </i>
    <i>
      <x v="256"/>
    </i>
    <i>
      <x v="259"/>
    </i>
    <i>
      <x v="263"/>
    </i>
    <i>
      <x v="264"/>
    </i>
    <i>
      <x v="274"/>
    </i>
    <i>
      <x v="275"/>
    </i>
    <i>
      <x v="276"/>
    </i>
    <i>
      <x v="277"/>
    </i>
    <i>
      <x v="281"/>
    </i>
    <i>
      <x v="284"/>
    </i>
    <i>
      <x v="285"/>
    </i>
    <i>
      <x v="287"/>
    </i>
    <i>
      <x v="288"/>
    </i>
    <i>
      <x v="289"/>
    </i>
    <i>
      <x v="291"/>
    </i>
    <i>
      <x v="295"/>
    </i>
    <i>
      <x v="296"/>
    </i>
    <i>
      <x v="303"/>
    </i>
    <i>
      <x v="305"/>
    </i>
    <i>
      <x v="307"/>
    </i>
    <i>
      <x v="308"/>
    </i>
    <i>
      <x v="320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6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3"/>
    </i>
    <i>
      <x v="365"/>
    </i>
    <i>
      <x v="372"/>
    </i>
    <i>
      <x v="373"/>
    </i>
    <i>
      <x v="375"/>
    </i>
    <i>
      <x v="376"/>
    </i>
    <i>
      <x v="382"/>
    </i>
    <i>
      <x v="383"/>
    </i>
    <i>
      <x v="386"/>
    </i>
    <i>
      <x v="388"/>
    </i>
    <i>
      <x v="390"/>
    </i>
    <i>
      <x v="392"/>
    </i>
    <i>
      <x v="394"/>
    </i>
    <i>
      <x v="395"/>
    </i>
    <i>
      <x v="396"/>
    </i>
    <i>
      <x v="398"/>
    </i>
    <i>
      <x v="399"/>
    </i>
    <i>
      <x v="402"/>
    </i>
    <i>
      <x v="406"/>
    </i>
    <i>
      <x v="407"/>
    </i>
    <i>
      <x v="410"/>
    </i>
    <i>
      <x v="411"/>
    </i>
    <i>
      <x v="415"/>
    </i>
    <i>
      <x v="418"/>
    </i>
    <i>
      <x v="420"/>
    </i>
    <i>
      <x v="422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9"/>
    </i>
    <i>
      <x v="441"/>
    </i>
    <i>
      <x v="449"/>
    </i>
    <i>
      <x v="450"/>
    </i>
    <i>
      <x v="452"/>
    </i>
    <i>
      <x v="453"/>
    </i>
    <i>
      <x v="454"/>
    </i>
    <i>
      <x v="456"/>
    </i>
    <i>
      <x v="460"/>
    </i>
    <i>
      <x v="461"/>
    </i>
    <i>
      <x v="464"/>
    </i>
    <i>
      <x v="469"/>
    </i>
    <i>
      <x v="470"/>
    </i>
    <i>
      <x v="472"/>
    </i>
    <i>
      <x v="474"/>
    </i>
    <i>
      <x v="475"/>
    </i>
    <i>
      <x v="479"/>
    </i>
    <i>
      <x v="483"/>
    </i>
    <i>
      <x v="484"/>
    </i>
    <i>
      <x v="486"/>
    </i>
    <i>
      <x v="489"/>
    </i>
    <i>
      <x v="492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5"/>
    </i>
    <i>
      <x v="507"/>
    </i>
    <i>
      <x v="509"/>
    </i>
    <i>
      <x v="512"/>
    </i>
    <i>
      <x v="513"/>
    </i>
    <i>
      <x v="514"/>
    </i>
    <i>
      <x v="518"/>
    </i>
    <i>
      <x v="520"/>
    </i>
    <i>
      <x v="526"/>
    </i>
    <i>
      <x v="528"/>
    </i>
    <i>
      <x v="531"/>
    </i>
    <i>
      <x v="533"/>
    </i>
    <i>
      <x v="535"/>
    </i>
    <i>
      <x v="536"/>
    </i>
    <i>
      <x v="537"/>
    </i>
    <i>
      <x v="543"/>
    </i>
    <i>
      <x v="545"/>
    </i>
    <i>
      <x v="547"/>
    </i>
    <i>
      <x v="548"/>
    </i>
    <i>
      <x v="550"/>
    </i>
    <i>
      <x v="551"/>
    </i>
    <i>
      <x v="553"/>
    </i>
    <i>
      <x v="557"/>
    </i>
    <i>
      <x v="565"/>
    </i>
    <i>
      <x v="567"/>
    </i>
    <i>
      <x v="570"/>
    </i>
    <i>
      <x v="571"/>
    </i>
    <i>
      <x v="572"/>
    </i>
    <i>
      <x v="574"/>
    </i>
    <i>
      <x v="575"/>
    </i>
    <i>
      <x v="578"/>
    </i>
    <i>
      <x v="579"/>
    </i>
    <i>
      <x v="582"/>
    </i>
    <i>
      <x v="584"/>
    </i>
    <i>
      <x v="586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603"/>
    </i>
    <i>
      <x v="606"/>
    </i>
    <i>
      <x v="607"/>
    </i>
    <i>
      <x v="609"/>
    </i>
    <i>
      <x v="613"/>
    </i>
    <i>
      <x v="614"/>
    </i>
    <i>
      <x v="615"/>
    </i>
    <i>
      <x v="617"/>
    </i>
    <i>
      <x v="620"/>
    </i>
    <i>
      <x v="622"/>
    </i>
    <i>
      <x v="625"/>
    </i>
    <i>
      <x v="629"/>
    </i>
    <i>
      <x v="630"/>
    </i>
    <i>
      <x v="633"/>
    </i>
    <i>
      <x v="634"/>
    </i>
    <i>
      <x v="635"/>
    </i>
    <i>
      <x v="637"/>
    </i>
    <i>
      <x v="638"/>
    </i>
    <i>
      <x v="643"/>
    </i>
    <i>
      <x v="645"/>
    </i>
    <i>
      <x v="646"/>
    </i>
    <i>
      <x v="649"/>
    </i>
    <i>
      <x v="650"/>
    </i>
    <i>
      <x v="653"/>
    </i>
    <i>
      <x v="655"/>
    </i>
    <i>
      <x v="656"/>
    </i>
    <i>
      <x v="659"/>
    </i>
    <i>
      <x v="663"/>
    </i>
    <i>
      <x v="670"/>
    </i>
    <i>
      <x v="671"/>
    </i>
    <i>
      <x v="676"/>
    </i>
    <i>
      <x v="677"/>
    </i>
    <i>
      <x v="679"/>
    </i>
    <i>
      <x v="681"/>
    </i>
    <i>
      <x v="684"/>
    </i>
    <i>
      <x v="686"/>
    </i>
    <i>
      <x v="687"/>
    </i>
    <i>
      <x v="693"/>
    </i>
    <i>
      <x v="694"/>
    </i>
    <i>
      <x v="696"/>
    </i>
    <i>
      <x v="697"/>
    </i>
    <i>
      <x v="699"/>
    </i>
    <i>
      <x v="701"/>
    </i>
    <i>
      <x v="704"/>
    </i>
    <i>
      <x v="705"/>
    </i>
    <i>
      <x v="709"/>
    </i>
    <i>
      <x v="710"/>
    </i>
    <i>
      <x v="711"/>
    </i>
    <i>
      <x v="713"/>
    </i>
    <i>
      <x v="714"/>
    </i>
    <i>
      <x v="716"/>
    </i>
    <i>
      <x v="721"/>
    </i>
    <i>
      <x v="722"/>
    </i>
    <i>
      <x v="723"/>
    </i>
    <i>
      <x v="725"/>
    </i>
    <i>
      <x v="727"/>
    </i>
    <i>
      <x v="728"/>
    </i>
    <i>
      <x v="729"/>
    </i>
    <i>
      <x v="734"/>
    </i>
    <i>
      <x v="736"/>
    </i>
    <i>
      <x v="738"/>
    </i>
    <i>
      <x v="739"/>
    </i>
    <i>
      <x v="740"/>
    </i>
    <i>
      <x v="741"/>
    </i>
    <i>
      <x v="742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8"/>
    </i>
    <i>
      <x v="760"/>
    </i>
    <i>
      <x v="761"/>
    </i>
    <i>
      <x v="762"/>
    </i>
    <i>
      <x v="767"/>
    </i>
    <i>
      <x v="770"/>
    </i>
    <i>
      <x v="771"/>
    </i>
    <i>
      <x v="773"/>
    </i>
    <i>
      <x v="775"/>
    </i>
    <i>
      <x v="776"/>
    </i>
    <i>
      <x v="779"/>
    </i>
    <i>
      <x v="781"/>
    </i>
    <i>
      <x v="782"/>
    </i>
    <i>
      <x v="786"/>
    </i>
    <i>
      <x v="787"/>
    </i>
    <i>
      <x v="788"/>
    </i>
    <i>
      <x v="789"/>
    </i>
    <i>
      <x v="793"/>
    </i>
    <i>
      <x v="797"/>
    </i>
    <i>
      <x v="800"/>
    </i>
    <i>
      <x v="801"/>
    </i>
    <i>
      <x v="804"/>
    </i>
    <i>
      <x v="805"/>
    </i>
    <i>
      <x v="806"/>
    </i>
    <i>
      <x v="809"/>
    </i>
    <i>
      <x v="812"/>
    </i>
    <i>
      <x v="813"/>
    </i>
    <i>
      <x v="814"/>
    </i>
    <i>
      <x v="815"/>
    </i>
    <i>
      <x v="818"/>
    </i>
    <i>
      <x v="820"/>
    </i>
    <i>
      <x v="821"/>
    </i>
    <i>
      <x v="826"/>
    </i>
    <i>
      <x v="828"/>
    </i>
    <i>
      <x v="829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2"/>
    </i>
    <i>
      <x v="843"/>
    </i>
    <i>
      <x v="850"/>
    </i>
    <i>
      <x v="855"/>
    </i>
    <i>
      <x v="856"/>
    </i>
    <i>
      <x v="861"/>
    </i>
    <i>
      <x v="862"/>
    </i>
    <i>
      <x v="863"/>
    </i>
    <i>
      <x v="864"/>
    </i>
    <i>
      <x v="865"/>
    </i>
    <i>
      <x v="867"/>
    </i>
    <i>
      <x v="870"/>
    </i>
    <i>
      <x v="871"/>
    </i>
    <i>
      <x v="872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2"/>
    </i>
    <i>
      <x v="894"/>
    </i>
    <i>
      <x v="896"/>
    </i>
    <i>
      <x v="897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20"/>
    </i>
    <i>
      <x v="921"/>
    </i>
    <i>
      <x v="925"/>
    </i>
    <i>
      <x v="930"/>
    </i>
    <i>
      <x v="931"/>
    </i>
    <i>
      <x v="933"/>
    </i>
    <i>
      <x v="935"/>
    </i>
    <i>
      <x v="936"/>
    </i>
    <i>
      <x v="938"/>
    </i>
    <i>
      <x v="940"/>
    </i>
    <i>
      <x v="942"/>
    </i>
    <i>
      <x v="943"/>
    </i>
    <i>
      <x v="945"/>
    </i>
    <i>
      <x v="950"/>
    </i>
    <i>
      <x v="951"/>
    </i>
    <i>
      <x v="952"/>
    </i>
    <i>
      <x v="954"/>
    </i>
    <i>
      <x v="955"/>
    </i>
    <i>
      <x v="957"/>
    </i>
    <i>
      <x v="958"/>
    </i>
    <i>
      <x v="959"/>
    </i>
    <i>
      <x v="960"/>
    </i>
    <i>
      <x v="963"/>
    </i>
    <i>
      <x v="967"/>
    </i>
    <i>
      <x v="968"/>
    </i>
    <i>
      <x v="969"/>
    </i>
    <i>
      <x v="970"/>
    </i>
    <i>
      <x v="971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4"/>
    </i>
    <i>
      <x v="985"/>
    </i>
    <i>
      <x v="986"/>
    </i>
    <i>
      <x v="989"/>
    </i>
    <i>
      <x v="993"/>
    </i>
    <i>
      <x v="995"/>
    </i>
    <i>
      <x v="996"/>
    </i>
    <i>
      <x v="999"/>
    </i>
    <i>
      <x v="1000"/>
    </i>
    <i>
      <x v="1001"/>
    </i>
    <i>
      <x v="1003"/>
    </i>
    <i>
      <x v="1005"/>
    </i>
    <i>
      <x v="1007"/>
    </i>
    <i>
      <x v="1009"/>
    </i>
    <i>
      <x v="1011"/>
    </i>
    <i>
      <x v="1013"/>
    </i>
    <i>
      <x v="1015"/>
    </i>
    <i>
      <x v="1020"/>
    </i>
    <i>
      <x v="1021"/>
    </i>
    <i>
      <x v="1022"/>
    </i>
    <i>
      <x v="1025"/>
    </i>
    <i>
      <x v="1029"/>
    </i>
    <i>
      <x v="1030"/>
    </i>
    <i>
      <x v="1033"/>
    </i>
    <i>
      <x v="1035"/>
    </i>
    <i>
      <x v="1039"/>
    </i>
    <i>
      <x v="1041"/>
    </i>
    <i>
      <x v="1047"/>
    </i>
    <i>
      <x v="1049"/>
    </i>
    <i>
      <x v="1050"/>
    </i>
    <i>
      <x v="1060"/>
    </i>
    <i>
      <x v="1061"/>
    </i>
    <i>
      <x v="1062"/>
    </i>
    <i>
      <x v="1065"/>
    </i>
    <i>
      <x v="1067"/>
    </i>
    <i>
      <x v="1069"/>
    </i>
    <i>
      <x v="1070"/>
    </i>
    <i>
      <x v="1071"/>
    </i>
    <i>
      <x v="1073"/>
    </i>
    <i>
      <x v="1074"/>
    </i>
    <i>
      <x v="1077"/>
    </i>
    <i>
      <x v="1079"/>
    </i>
    <i>
      <x v="1080"/>
    </i>
    <i>
      <x v="1081"/>
    </i>
    <i>
      <x v="1085"/>
    </i>
    <i>
      <x v="1086"/>
    </i>
    <i>
      <x v="1088"/>
    </i>
    <i>
      <x v="1090"/>
    </i>
    <i>
      <x v="1091"/>
    </i>
    <i>
      <x v="1093"/>
    </i>
    <i>
      <x v="1094"/>
    </i>
    <i>
      <x v="1096"/>
    </i>
    <i>
      <x v="1097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1"/>
    </i>
    <i>
      <x v="1122"/>
    </i>
    <i>
      <x v="1123"/>
    </i>
    <i>
      <x v="1129"/>
    </i>
    <i>
      <x v="1131"/>
    </i>
    <i>
      <x v="1132"/>
    </i>
    <i>
      <x v="1136"/>
    </i>
    <i>
      <x v="1137"/>
    </i>
    <i>
      <x v="1140"/>
    </i>
    <i>
      <x v="1143"/>
    </i>
    <i>
      <x v="1144"/>
    </i>
    <i>
      <x v="1149"/>
    </i>
    <i>
      <x v="1153"/>
    </i>
    <i>
      <x v="1158"/>
    </i>
    <i>
      <x v="1163"/>
    </i>
    <i>
      <x v="1165"/>
    </i>
    <i>
      <x v="1166"/>
    </i>
    <i>
      <x v="1172"/>
    </i>
    <i>
      <x v="1176"/>
    </i>
    <i>
      <x v="1177"/>
    </i>
    <i>
      <x v="1180"/>
    </i>
    <i>
      <x v="1185"/>
    </i>
    <i>
      <x v="1186"/>
    </i>
    <i>
      <x v="1188"/>
    </i>
    <i>
      <x v="1191"/>
    </i>
    <i>
      <x v="1192"/>
    </i>
    <i>
      <x v="1193"/>
    </i>
    <i>
      <x v="1194"/>
    </i>
    <i>
      <x v="1195"/>
    </i>
    <i>
      <x v="1198"/>
    </i>
    <i>
      <x v="1200"/>
    </i>
    <i>
      <x v="1201"/>
    </i>
    <i>
      <x v="1204"/>
    </i>
    <i>
      <x v="1206"/>
    </i>
    <i>
      <x v="1207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8"/>
    </i>
    <i>
      <x v="1240"/>
    </i>
    <i>
      <x v="1241"/>
    </i>
    <i>
      <x v="1246"/>
    </i>
    <i>
      <x v="1247"/>
    </i>
    <i>
      <x v="1249"/>
    </i>
    <i>
      <x v="1252"/>
    </i>
    <i>
      <x v="1257"/>
    </i>
    <i>
      <x v="1258"/>
    </i>
    <i>
      <x v="1259"/>
    </i>
    <i>
      <x v="1261"/>
    </i>
    <i>
      <x v="1264"/>
    </i>
    <i>
      <x v="1265"/>
    </i>
    <i>
      <x v="1269"/>
    </i>
    <i>
      <x v="1272"/>
    </i>
    <i>
      <x v="1275"/>
    </i>
    <i>
      <x v="1279"/>
    </i>
    <i>
      <x v="1280"/>
    </i>
    <i>
      <x v="1282"/>
    </i>
    <i>
      <x v="1283"/>
    </i>
    <i>
      <x v="1287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3"/>
    </i>
    <i>
      <x v="1304"/>
    </i>
    <i>
      <x v="1307"/>
    </i>
    <i>
      <x v="1308"/>
    </i>
    <i>
      <x v="1309"/>
    </i>
    <i>
      <x v="1311"/>
    </i>
    <i>
      <x v="1319"/>
    </i>
    <i>
      <x v="1321"/>
    </i>
    <i>
      <x v="1323"/>
    </i>
    <i>
      <x v="1325"/>
    </i>
    <i>
      <x v="1326"/>
    </i>
    <i>
      <x v="1331"/>
    </i>
    <i>
      <x v="1333"/>
    </i>
    <i>
      <x v="1334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9"/>
    </i>
    <i>
      <x v="1350"/>
    </i>
    <i>
      <x v="1352"/>
    </i>
    <i>
      <x v="1356"/>
    </i>
    <i>
      <x v="1358"/>
    </i>
    <i>
      <x v="1360"/>
    </i>
    <i>
      <x v="1364"/>
    </i>
    <i>
      <x v="1365"/>
    </i>
    <i>
      <x v="1366"/>
    </i>
    <i>
      <x v="1368"/>
    </i>
    <i>
      <x v="1370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4"/>
    </i>
    <i>
      <x v="1385"/>
    </i>
    <i>
      <x v="1390"/>
    </i>
    <i>
      <x v="1391"/>
    </i>
    <i>
      <x v="1397"/>
    </i>
    <i>
      <x v="1398"/>
    </i>
    <i>
      <x v="1403"/>
    </i>
    <i>
      <x v="1404"/>
    </i>
    <i>
      <x v="1406"/>
    </i>
    <i>
      <x v="1407"/>
    </i>
    <i>
      <x v="1408"/>
    </i>
    <i>
      <x v="1410"/>
    </i>
    <i>
      <x v="1411"/>
    </i>
    <i>
      <x v="1412"/>
    </i>
    <i>
      <x v="1416"/>
    </i>
    <i>
      <x v="1418"/>
    </i>
    <i>
      <x v="1422"/>
    </i>
    <i>
      <x v="1425"/>
    </i>
    <i>
      <x v="1431"/>
    </i>
    <i>
      <x v="1432"/>
    </i>
    <i>
      <x v="1436"/>
    </i>
    <i>
      <x v="1438"/>
    </i>
    <i>
      <x v="1444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4"/>
    </i>
    <i>
      <x v="1458"/>
    </i>
    <i>
      <x v="1459"/>
    </i>
    <i t="grand">
      <x/>
    </i>
  </rowItems>
  <colItems count="1">
    <i/>
  </colItems>
  <pageFields count="1">
    <pageField fld="81" item="0" hier="-1"/>
  </pageFields>
  <dataFields count="1">
    <dataField name="Average of SalePrice" fld="8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B776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</pivotFields>
  <rowFields count="1">
    <field x="0"/>
  </rowFields>
  <rowItems count="771"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1"/>
    </i>
    <i>
      <x v="13"/>
    </i>
    <i>
      <x v="14"/>
    </i>
    <i>
      <x v="16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33"/>
    </i>
    <i>
      <x v="34"/>
    </i>
    <i>
      <x v="35"/>
    </i>
    <i>
      <x v="37"/>
    </i>
    <i>
      <x v="40"/>
    </i>
    <i>
      <x v="41"/>
    </i>
    <i>
      <x v="45"/>
    </i>
    <i>
      <x v="46"/>
    </i>
    <i>
      <x v="51"/>
    </i>
    <i>
      <x v="53"/>
    </i>
    <i>
      <x v="54"/>
    </i>
    <i>
      <x v="55"/>
    </i>
    <i>
      <x v="58"/>
    </i>
    <i>
      <x v="62"/>
    </i>
    <i>
      <x v="65"/>
    </i>
    <i>
      <x v="66"/>
    </i>
    <i>
      <x v="69"/>
    </i>
    <i>
      <x v="70"/>
    </i>
    <i>
      <x v="72"/>
    </i>
    <i>
      <x v="80"/>
    </i>
    <i>
      <x v="82"/>
    </i>
    <i>
      <x v="84"/>
    </i>
    <i>
      <x v="85"/>
    </i>
    <i>
      <x v="86"/>
    </i>
    <i>
      <x v="93"/>
    </i>
    <i>
      <x v="95"/>
    </i>
    <i>
      <x v="100"/>
    </i>
    <i>
      <x v="101"/>
    </i>
    <i>
      <x v="104"/>
    </i>
    <i>
      <x v="105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24"/>
    </i>
    <i>
      <x v="126"/>
    </i>
    <i>
      <x v="127"/>
    </i>
    <i>
      <x v="128"/>
    </i>
    <i>
      <x v="130"/>
    </i>
    <i>
      <x v="131"/>
    </i>
    <i>
      <x v="134"/>
    </i>
    <i>
      <x v="135"/>
    </i>
    <i>
      <x v="136"/>
    </i>
    <i>
      <x v="138"/>
    </i>
    <i>
      <x v="140"/>
    </i>
    <i>
      <x v="147"/>
    </i>
    <i>
      <x v="151"/>
    </i>
    <i>
      <x v="152"/>
    </i>
    <i>
      <x v="153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5"/>
    </i>
    <i>
      <x v="188"/>
    </i>
    <i>
      <x v="189"/>
    </i>
    <i>
      <x v="190"/>
    </i>
    <i>
      <x v="195"/>
    </i>
    <i>
      <x v="196"/>
    </i>
    <i>
      <x v="197"/>
    </i>
    <i>
      <x v="199"/>
    </i>
    <i>
      <x v="201"/>
    </i>
    <i>
      <x v="203"/>
    </i>
    <i>
      <x v="206"/>
    </i>
    <i>
      <x v="207"/>
    </i>
    <i>
      <x v="208"/>
    </i>
    <i>
      <x v="212"/>
    </i>
    <i>
      <x v="215"/>
    </i>
    <i>
      <x v="218"/>
    </i>
    <i>
      <x v="221"/>
    </i>
    <i>
      <x v="222"/>
    </i>
    <i>
      <x v="224"/>
    </i>
    <i>
      <x v="226"/>
    </i>
    <i>
      <x v="228"/>
    </i>
    <i>
      <x v="229"/>
    </i>
    <i>
      <x v="231"/>
    </i>
    <i>
      <x v="232"/>
    </i>
    <i>
      <x v="234"/>
    </i>
    <i>
      <x v="239"/>
    </i>
    <i>
      <x v="243"/>
    </i>
    <i>
      <x v="244"/>
    </i>
    <i>
      <x v="245"/>
    </i>
    <i>
      <x v="247"/>
    </i>
    <i>
      <x v="249"/>
    </i>
    <i>
      <x v="251"/>
    </i>
    <i>
      <x v="255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8"/>
    </i>
    <i>
      <x v="279"/>
    </i>
    <i>
      <x v="280"/>
    </i>
    <i>
      <x v="282"/>
    </i>
    <i>
      <x v="283"/>
    </i>
    <i>
      <x v="286"/>
    </i>
    <i>
      <x v="290"/>
    </i>
    <i>
      <x v="292"/>
    </i>
    <i>
      <x v="293"/>
    </i>
    <i>
      <x v="294"/>
    </i>
    <i>
      <x v="297"/>
    </i>
    <i>
      <x v="298"/>
    </i>
    <i>
      <x v="299"/>
    </i>
    <i>
      <x v="300"/>
    </i>
    <i>
      <x v="301"/>
    </i>
    <i>
      <x v="302"/>
    </i>
    <i>
      <x v="304"/>
    </i>
    <i>
      <x v="306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1"/>
    </i>
    <i>
      <x v="322"/>
    </i>
    <i>
      <x v="324"/>
    </i>
    <i>
      <x v="326"/>
    </i>
    <i>
      <x v="332"/>
    </i>
    <i>
      <x v="333"/>
    </i>
    <i>
      <x v="334"/>
    </i>
    <i>
      <x v="335"/>
    </i>
    <i>
      <x v="336"/>
    </i>
    <i>
      <x v="343"/>
    </i>
    <i>
      <x v="345"/>
    </i>
    <i>
      <x v="347"/>
    </i>
    <i>
      <x v="349"/>
    </i>
    <i>
      <x v="350"/>
    </i>
    <i>
      <x v="351"/>
    </i>
    <i>
      <x v="354"/>
    </i>
    <i>
      <x v="357"/>
    </i>
    <i>
      <x v="359"/>
    </i>
    <i>
      <x v="360"/>
    </i>
    <i>
      <x v="362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1"/>
    </i>
    <i>
      <x v="384"/>
    </i>
    <i>
      <x v="385"/>
    </i>
    <i>
      <x v="387"/>
    </i>
    <i>
      <x v="389"/>
    </i>
    <i>
      <x v="391"/>
    </i>
    <i>
      <x v="393"/>
    </i>
    <i>
      <x v="397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3"/>
    </i>
    <i>
      <x v="414"/>
    </i>
    <i>
      <x v="416"/>
    </i>
    <i>
      <x v="417"/>
    </i>
    <i>
      <x v="419"/>
    </i>
    <i>
      <x v="421"/>
    </i>
    <i>
      <x v="423"/>
    </i>
    <i>
      <x v="424"/>
    </i>
    <i>
      <x v="425"/>
    </i>
    <i>
      <x v="426"/>
    </i>
    <i>
      <x v="429"/>
    </i>
    <i>
      <x v="433"/>
    </i>
    <i>
      <x v="435"/>
    </i>
    <i>
      <x v="438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1"/>
    </i>
    <i>
      <x v="455"/>
    </i>
    <i>
      <x v="457"/>
    </i>
    <i>
      <x v="458"/>
    </i>
    <i>
      <x v="459"/>
    </i>
    <i>
      <x v="462"/>
    </i>
    <i>
      <x v="463"/>
    </i>
    <i>
      <x v="465"/>
    </i>
    <i>
      <x v="466"/>
    </i>
    <i>
      <x v="467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2"/>
    </i>
    <i>
      <x v="485"/>
    </i>
    <i>
      <x v="487"/>
    </i>
    <i>
      <x v="488"/>
    </i>
    <i>
      <x v="490"/>
    </i>
    <i>
      <x v="491"/>
    </i>
    <i>
      <x v="493"/>
    </i>
    <i>
      <x v="496"/>
    </i>
    <i>
      <x v="503"/>
    </i>
    <i>
      <x v="504"/>
    </i>
    <i>
      <x v="506"/>
    </i>
    <i>
      <x v="508"/>
    </i>
    <i>
      <x v="510"/>
    </i>
    <i>
      <x v="511"/>
    </i>
    <i>
      <x v="515"/>
    </i>
    <i>
      <x v="516"/>
    </i>
    <i>
      <x v="517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2"/>
    </i>
    <i>
      <x v="534"/>
    </i>
    <i>
      <x v="538"/>
    </i>
    <i>
      <x v="539"/>
    </i>
    <i>
      <x v="540"/>
    </i>
    <i>
      <x v="541"/>
    </i>
    <i>
      <x v="542"/>
    </i>
    <i>
      <x v="544"/>
    </i>
    <i>
      <x v="546"/>
    </i>
    <i>
      <x v="549"/>
    </i>
    <i>
      <x v="552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8"/>
    </i>
    <i>
      <x v="569"/>
    </i>
    <i>
      <x v="573"/>
    </i>
    <i>
      <x v="576"/>
    </i>
    <i>
      <x v="577"/>
    </i>
    <i>
      <x v="580"/>
    </i>
    <i>
      <x v="581"/>
    </i>
    <i>
      <x v="583"/>
    </i>
    <i>
      <x v="585"/>
    </i>
    <i>
      <x v="588"/>
    </i>
    <i>
      <x v="591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8"/>
    </i>
    <i>
      <x v="610"/>
    </i>
    <i>
      <x v="611"/>
    </i>
    <i>
      <x v="612"/>
    </i>
    <i>
      <x v="616"/>
    </i>
    <i>
      <x v="618"/>
    </i>
    <i>
      <x v="619"/>
    </i>
    <i>
      <x v="621"/>
    </i>
    <i>
      <x v="623"/>
    </i>
    <i>
      <x v="624"/>
    </i>
    <i>
      <x v="626"/>
    </i>
    <i>
      <x v="627"/>
    </i>
    <i>
      <x v="628"/>
    </i>
    <i>
      <x v="631"/>
    </i>
    <i>
      <x v="632"/>
    </i>
    <i>
      <x v="636"/>
    </i>
    <i>
      <x v="639"/>
    </i>
    <i>
      <x v="640"/>
    </i>
    <i>
      <x v="641"/>
    </i>
    <i>
      <x v="642"/>
    </i>
    <i>
      <x v="644"/>
    </i>
    <i>
      <x v="647"/>
    </i>
    <i>
      <x v="648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5"/>
    </i>
    <i>
      <x v="688"/>
    </i>
    <i>
      <x v="689"/>
    </i>
    <i>
      <x v="690"/>
    </i>
    <i>
      <x v="691"/>
    </i>
    <i>
      <x v="692"/>
    </i>
    <i>
      <x v="695"/>
    </i>
    <i>
      <x v="698"/>
    </i>
    <i>
      <x v="700"/>
    </i>
    <i>
      <x v="702"/>
    </i>
    <i>
      <x v="703"/>
    </i>
    <i>
      <x v="706"/>
    </i>
    <i>
      <x v="707"/>
    </i>
    <i>
      <x v="708"/>
    </i>
    <i>
      <x v="712"/>
    </i>
    <i>
      <x v="715"/>
    </i>
    <i>
      <x v="717"/>
    </i>
    <i>
      <x v="718"/>
    </i>
    <i>
      <x v="719"/>
    </i>
    <i>
      <x v="720"/>
    </i>
    <i>
      <x v="724"/>
    </i>
    <i>
      <x v="726"/>
    </i>
    <i>
      <x v="730"/>
    </i>
    <i>
      <x v="731"/>
    </i>
    <i>
      <x v="732"/>
    </i>
    <i>
      <x v="733"/>
    </i>
    <i>
      <x v="735"/>
    </i>
    <i>
      <x v="737"/>
    </i>
    <i>
      <x v="743"/>
    </i>
    <i>
      <x v="744"/>
    </i>
    <i>
      <x v="745"/>
    </i>
    <i>
      <x v="746"/>
    </i>
    <i>
      <x v="747"/>
    </i>
    <i>
      <x v="748"/>
    </i>
    <i>
      <x v="753"/>
    </i>
    <i>
      <x v="757"/>
    </i>
    <i>
      <x v="759"/>
    </i>
    <i>
      <x v="763"/>
    </i>
    <i>
      <x v="764"/>
    </i>
    <i>
      <x v="765"/>
    </i>
    <i>
      <x v="766"/>
    </i>
    <i>
      <x v="768"/>
    </i>
    <i>
      <x v="769"/>
    </i>
    <i>
      <x v="772"/>
    </i>
    <i>
      <x v="774"/>
    </i>
    <i>
      <x v="777"/>
    </i>
    <i>
      <x v="778"/>
    </i>
    <i>
      <x v="780"/>
    </i>
    <i>
      <x v="783"/>
    </i>
    <i>
      <x v="784"/>
    </i>
    <i>
      <x v="785"/>
    </i>
    <i>
      <x v="790"/>
    </i>
    <i>
      <x v="791"/>
    </i>
    <i>
      <x v="792"/>
    </i>
    <i>
      <x v="794"/>
    </i>
    <i>
      <x v="795"/>
    </i>
    <i>
      <x v="796"/>
    </i>
    <i>
      <x v="798"/>
    </i>
    <i>
      <x v="799"/>
    </i>
    <i>
      <x v="802"/>
    </i>
    <i>
      <x v="803"/>
    </i>
    <i>
      <x v="807"/>
    </i>
    <i>
      <x v="808"/>
    </i>
    <i>
      <x v="810"/>
    </i>
    <i>
      <x v="811"/>
    </i>
    <i>
      <x v="816"/>
    </i>
    <i>
      <x v="817"/>
    </i>
    <i>
      <x v="819"/>
    </i>
    <i>
      <x v="822"/>
    </i>
    <i>
      <x v="823"/>
    </i>
    <i>
      <x v="824"/>
    </i>
    <i>
      <x v="825"/>
    </i>
    <i>
      <x v="827"/>
    </i>
    <i>
      <x v="830"/>
    </i>
    <i>
      <x v="832"/>
    </i>
    <i>
      <x v="841"/>
    </i>
    <i>
      <x v="844"/>
    </i>
    <i>
      <x v="845"/>
    </i>
    <i>
      <x v="846"/>
    </i>
    <i>
      <x v="847"/>
    </i>
    <i>
      <x v="848"/>
    </i>
    <i>
      <x v="849"/>
    </i>
    <i>
      <x v="851"/>
    </i>
    <i>
      <x v="852"/>
    </i>
    <i>
      <x v="853"/>
    </i>
    <i>
      <x v="854"/>
    </i>
    <i>
      <x v="857"/>
    </i>
    <i>
      <x v="858"/>
    </i>
    <i>
      <x v="859"/>
    </i>
    <i>
      <x v="860"/>
    </i>
    <i>
      <x v="866"/>
    </i>
    <i>
      <x v="868"/>
    </i>
    <i>
      <x v="869"/>
    </i>
    <i>
      <x v="873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0"/>
    </i>
    <i>
      <x v="891"/>
    </i>
    <i>
      <x v="893"/>
    </i>
    <i>
      <x v="895"/>
    </i>
    <i>
      <x v="898"/>
    </i>
    <i>
      <x v="899"/>
    </i>
    <i>
      <x v="902"/>
    </i>
    <i>
      <x v="903"/>
    </i>
    <i>
      <x v="906"/>
    </i>
    <i>
      <x v="907"/>
    </i>
    <i>
      <x v="909"/>
    </i>
    <i>
      <x v="918"/>
    </i>
    <i>
      <x v="919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39"/>
    </i>
    <i>
      <x v="941"/>
    </i>
    <i>
      <x v="944"/>
    </i>
    <i>
      <x v="946"/>
    </i>
    <i>
      <x v="947"/>
    </i>
    <i>
      <x v="948"/>
    </i>
    <i>
      <x v="949"/>
    </i>
    <i>
      <x v="953"/>
    </i>
    <i>
      <x v="956"/>
    </i>
    <i>
      <x v="961"/>
    </i>
    <i>
      <x v="962"/>
    </i>
    <i>
      <x v="964"/>
    </i>
    <i>
      <x v="965"/>
    </i>
    <i>
      <x v="966"/>
    </i>
    <i>
      <x v="972"/>
    </i>
    <i>
      <x v="981"/>
    </i>
    <i>
      <x v="982"/>
    </i>
    <i>
      <x v="983"/>
    </i>
    <i>
      <x v="987"/>
    </i>
    <i>
      <x v="988"/>
    </i>
    <i>
      <x v="990"/>
    </i>
    <i>
      <x v="991"/>
    </i>
    <i>
      <x v="992"/>
    </i>
    <i>
      <x v="994"/>
    </i>
    <i>
      <x v="997"/>
    </i>
    <i>
      <x v="998"/>
    </i>
    <i>
      <x v="1002"/>
    </i>
    <i>
      <x v="1004"/>
    </i>
    <i>
      <x v="1006"/>
    </i>
    <i>
      <x v="1008"/>
    </i>
    <i>
      <x v="1010"/>
    </i>
    <i>
      <x v="1012"/>
    </i>
    <i>
      <x v="1014"/>
    </i>
    <i>
      <x v="1016"/>
    </i>
    <i>
      <x v="1017"/>
    </i>
    <i>
      <x v="1018"/>
    </i>
    <i>
      <x v="1019"/>
    </i>
    <i>
      <x v="1023"/>
    </i>
    <i>
      <x v="1024"/>
    </i>
    <i>
      <x v="1026"/>
    </i>
    <i>
      <x v="1027"/>
    </i>
    <i>
      <x v="1028"/>
    </i>
    <i>
      <x v="1031"/>
    </i>
    <i>
      <x v="1032"/>
    </i>
    <i>
      <x v="1034"/>
    </i>
    <i>
      <x v="1036"/>
    </i>
    <i>
      <x v="1037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8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3"/>
    </i>
    <i>
      <x v="1064"/>
    </i>
    <i>
      <x v="1066"/>
    </i>
    <i>
      <x v="1068"/>
    </i>
    <i>
      <x v="1072"/>
    </i>
    <i>
      <x v="1075"/>
    </i>
    <i>
      <x v="1076"/>
    </i>
    <i>
      <x v="1078"/>
    </i>
    <i>
      <x v="1082"/>
    </i>
    <i>
      <x v="1083"/>
    </i>
    <i>
      <x v="1084"/>
    </i>
    <i>
      <x v="1087"/>
    </i>
    <i>
      <x v="1089"/>
    </i>
    <i>
      <x v="1092"/>
    </i>
    <i>
      <x v="1095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4"/>
    </i>
    <i>
      <x v="1125"/>
    </i>
    <i>
      <x v="1126"/>
    </i>
    <i>
      <x v="1127"/>
    </i>
    <i>
      <x v="1128"/>
    </i>
    <i>
      <x v="1130"/>
    </i>
    <i>
      <x v="1133"/>
    </i>
    <i>
      <x v="1134"/>
    </i>
    <i>
      <x v="1135"/>
    </i>
    <i>
      <x v="1138"/>
    </i>
    <i>
      <x v="1139"/>
    </i>
    <i>
      <x v="1141"/>
    </i>
    <i>
      <x v="1142"/>
    </i>
    <i>
      <x v="1145"/>
    </i>
    <i>
      <x v="1146"/>
    </i>
    <i>
      <x v="1147"/>
    </i>
    <i>
      <x v="1148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8"/>
    </i>
    <i>
      <x v="1179"/>
    </i>
    <i>
      <x v="1181"/>
    </i>
    <i>
      <x v="1182"/>
    </i>
    <i>
      <x v="1183"/>
    </i>
    <i>
      <x v="1184"/>
    </i>
    <i>
      <x v="1187"/>
    </i>
    <i>
      <x v="1189"/>
    </i>
    <i>
      <x v="1190"/>
    </i>
    <i>
      <x v="1196"/>
    </i>
    <i>
      <x v="1197"/>
    </i>
    <i>
      <x v="1199"/>
    </i>
    <i>
      <x v="1202"/>
    </i>
    <i>
      <x v="1203"/>
    </i>
    <i>
      <x v="1205"/>
    </i>
    <i>
      <x v="1209"/>
    </i>
    <i>
      <x v="1210"/>
    </i>
    <i>
      <x v="1221"/>
    </i>
    <i>
      <x v="1222"/>
    </i>
    <i>
      <x v="1224"/>
    </i>
    <i>
      <x v="1226"/>
    </i>
    <i>
      <x v="1228"/>
    </i>
    <i>
      <x v="1230"/>
    </i>
    <i>
      <x v="1237"/>
    </i>
    <i>
      <x v="1239"/>
    </i>
    <i>
      <x v="1242"/>
    </i>
    <i>
      <x v="1243"/>
    </i>
    <i>
      <x v="1244"/>
    </i>
    <i>
      <x v="1245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60"/>
    </i>
    <i>
      <x v="1262"/>
    </i>
    <i>
      <x v="1263"/>
    </i>
    <i>
      <x v="1266"/>
    </i>
    <i>
      <x v="1267"/>
    </i>
    <i>
      <x v="1268"/>
    </i>
    <i>
      <x v="1270"/>
    </i>
    <i>
      <x v="1271"/>
    </i>
    <i>
      <x v="1273"/>
    </i>
    <i>
      <x v="1274"/>
    </i>
    <i>
      <x v="1276"/>
    </i>
    <i>
      <x v="1277"/>
    </i>
    <i>
      <x v="1278"/>
    </i>
    <i>
      <x v="1281"/>
    </i>
    <i>
      <x v="1284"/>
    </i>
    <i>
      <x v="1285"/>
    </i>
    <i>
      <x v="1286"/>
    </i>
    <i>
      <x v="1288"/>
    </i>
    <i>
      <x v="1289"/>
    </i>
    <i>
      <x v="1290"/>
    </i>
    <i>
      <x v="1293"/>
    </i>
    <i>
      <x v="1298"/>
    </i>
    <i>
      <x v="1300"/>
    </i>
    <i>
      <x v="1301"/>
    </i>
    <i>
      <x v="1302"/>
    </i>
    <i>
      <x v="1305"/>
    </i>
    <i>
      <x v="1306"/>
    </i>
    <i>
      <x v="1310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7"/>
    </i>
    <i>
      <x v="1328"/>
    </i>
    <i>
      <x v="1329"/>
    </i>
    <i>
      <x v="1330"/>
    </i>
    <i>
      <x v="1332"/>
    </i>
    <i>
      <x v="1335"/>
    </i>
    <i>
      <x v="1342"/>
    </i>
    <i>
      <x v="1343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7"/>
    </i>
    <i>
      <x v="1359"/>
    </i>
    <i>
      <x v="1361"/>
    </i>
    <i>
      <x v="1362"/>
    </i>
    <i>
      <x v="1363"/>
    </i>
    <i>
      <x v="1367"/>
    </i>
    <i>
      <x v="1369"/>
    </i>
    <i>
      <x v="1371"/>
    </i>
    <i>
      <x v="1372"/>
    </i>
    <i>
      <x v="1373"/>
    </i>
    <i>
      <x v="1374"/>
    </i>
    <i>
      <x v="1375"/>
    </i>
    <i>
      <x v="1381"/>
    </i>
    <i>
      <x v="1386"/>
    </i>
    <i>
      <x v="1387"/>
    </i>
    <i>
      <x v="1388"/>
    </i>
    <i>
      <x v="1389"/>
    </i>
    <i>
      <x v="1392"/>
    </i>
    <i>
      <x v="1393"/>
    </i>
    <i>
      <x v="1394"/>
    </i>
    <i>
      <x v="1395"/>
    </i>
    <i>
      <x v="1396"/>
    </i>
    <i>
      <x v="1399"/>
    </i>
    <i>
      <x v="1400"/>
    </i>
    <i>
      <x v="1401"/>
    </i>
    <i>
      <x v="1402"/>
    </i>
    <i>
      <x v="1405"/>
    </i>
    <i>
      <x v="1409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3"/>
    </i>
    <i>
      <x v="1424"/>
    </i>
    <i>
      <x v="1426"/>
    </i>
    <i>
      <x v="1427"/>
    </i>
    <i>
      <x v="1428"/>
    </i>
    <i>
      <x v="1429"/>
    </i>
    <i>
      <x v="1430"/>
    </i>
    <i>
      <x v="1433"/>
    </i>
    <i>
      <x v="1434"/>
    </i>
    <i>
      <x v="1435"/>
    </i>
    <i>
      <x v="1437"/>
    </i>
    <i>
      <x v="1439"/>
    </i>
    <i>
      <x v="1440"/>
    </i>
    <i>
      <x v="1441"/>
    </i>
    <i>
      <x v="1442"/>
    </i>
    <i>
      <x v="1443"/>
    </i>
    <i>
      <x v="1447"/>
    </i>
    <i>
      <x v="1451"/>
    </i>
    <i>
      <x v="1455"/>
    </i>
    <i>
      <x v="1456"/>
    </i>
    <i>
      <x v="1457"/>
    </i>
    <i t="grand">
      <x/>
    </i>
  </rowItems>
  <colItems count="1">
    <i/>
  </colItems>
  <pageFields count="1">
    <pageField fld="81" item="1" hier="-1"/>
  </pageFields>
  <dataFields count="1">
    <dataField name="Average of SalePrice" fld="80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5:E343" firstHeaderRow="1" firstDataRow="1" firstDataCol="1" rowPageCount="1" colPageCount="1"/>
  <pivotFields count="8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showAll="0">
      <items count="4">
        <item x="0"/>
        <item x="2"/>
        <item x="1"/>
        <item t="default"/>
      </items>
    </pivotField>
  </pivotFields>
  <rowFields count="1">
    <field x="0"/>
  </rowFields>
  <rowItems count="338">
    <i>
      <x v="10"/>
    </i>
    <i>
      <x v="12"/>
    </i>
    <i>
      <x v="17"/>
    </i>
    <i>
      <x v="18"/>
    </i>
    <i>
      <x v="26"/>
    </i>
    <i>
      <x v="29"/>
    </i>
    <i>
      <x v="32"/>
    </i>
    <i>
      <x v="38"/>
    </i>
    <i>
      <x v="43"/>
    </i>
    <i>
      <x v="44"/>
    </i>
    <i>
      <x v="48"/>
    </i>
    <i>
      <x v="49"/>
    </i>
    <i>
      <x v="60"/>
    </i>
    <i>
      <x v="64"/>
    </i>
    <i>
      <x v="67"/>
    </i>
    <i>
      <x v="68"/>
    </i>
    <i>
      <x v="71"/>
    </i>
    <i>
      <x v="73"/>
    </i>
    <i>
      <x v="74"/>
    </i>
    <i>
      <x v="75"/>
    </i>
    <i>
      <x v="76"/>
    </i>
    <i>
      <x v="83"/>
    </i>
    <i>
      <x v="89"/>
    </i>
    <i>
      <x v="96"/>
    </i>
    <i>
      <x v="97"/>
    </i>
    <i>
      <x v="99"/>
    </i>
    <i>
      <x v="103"/>
    </i>
    <i>
      <x v="108"/>
    </i>
    <i>
      <x v="133"/>
    </i>
    <i>
      <x v="137"/>
    </i>
    <i>
      <x v="139"/>
    </i>
    <i>
      <x v="141"/>
    </i>
    <i>
      <x v="143"/>
    </i>
    <i>
      <x v="145"/>
    </i>
    <i>
      <x v="146"/>
    </i>
    <i>
      <x v="149"/>
    </i>
    <i>
      <x v="154"/>
    </i>
    <i>
      <x v="156"/>
    </i>
    <i>
      <x v="163"/>
    </i>
    <i>
      <x v="164"/>
    </i>
    <i>
      <x v="165"/>
    </i>
    <i>
      <x v="179"/>
    </i>
    <i>
      <x v="183"/>
    </i>
    <i>
      <x v="186"/>
    </i>
    <i>
      <x v="187"/>
    </i>
    <i>
      <x v="191"/>
    </i>
    <i>
      <x v="192"/>
    </i>
    <i>
      <x v="209"/>
    </i>
    <i>
      <x v="213"/>
    </i>
    <i>
      <x v="217"/>
    </i>
    <i>
      <x v="220"/>
    </i>
    <i>
      <x v="223"/>
    </i>
    <i>
      <x v="227"/>
    </i>
    <i>
      <x v="230"/>
    </i>
    <i>
      <x v="235"/>
    </i>
    <i>
      <x v="236"/>
    </i>
    <i>
      <x v="240"/>
    </i>
    <i>
      <x v="242"/>
    </i>
    <i>
      <x v="246"/>
    </i>
    <i>
      <x v="248"/>
    </i>
    <i>
      <x v="252"/>
    </i>
    <i>
      <x v="253"/>
    </i>
    <i>
      <x v="256"/>
    </i>
    <i>
      <x v="259"/>
    </i>
    <i>
      <x v="263"/>
    </i>
    <i>
      <x v="264"/>
    </i>
    <i>
      <x v="275"/>
    </i>
    <i>
      <x v="276"/>
    </i>
    <i>
      <x v="277"/>
    </i>
    <i>
      <x v="281"/>
    </i>
    <i>
      <x v="287"/>
    </i>
    <i>
      <x v="289"/>
    </i>
    <i>
      <x v="291"/>
    </i>
    <i>
      <x v="296"/>
    </i>
    <i>
      <x v="303"/>
    </i>
    <i>
      <x v="305"/>
    </i>
    <i>
      <x v="308"/>
    </i>
    <i>
      <x v="320"/>
    </i>
    <i>
      <x v="323"/>
    </i>
    <i>
      <x v="325"/>
    </i>
    <i>
      <x v="328"/>
    </i>
    <i>
      <x v="331"/>
    </i>
    <i>
      <x v="340"/>
    </i>
    <i>
      <x v="341"/>
    </i>
    <i>
      <x v="348"/>
    </i>
    <i>
      <x v="353"/>
    </i>
    <i>
      <x v="355"/>
    </i>
    <i>
      <x v="358"/>
    </i>
    <i>
      <x v="372"/>
    </i>
    <i>
      <x v="375"/>
    </i>
    <i>
      <x v="382"/>
    </i>
    <i>
      <x v="383"/>
    </i>
    <i>
      <x v="388"/>
    </i>
    <i>
      <x v="390"/>
    </i>
    <i>
      <x v="398"/>
    </i>
    <i>
      <x v="399"/>
    </i>
    <i>
      <x v="402"/>
    </i>
    <i>
      <x v="406"/>
    </i>
    <i>
      <x v="407"/>
    </i>
    <i>
      <x v="411"/>
    </i>
    <i>
      <x v="422"/>
    </i>
    <i>
      <x v="427"/>
    </i>
    <i>
      <x v="428"/>
    </i>
    <i>
      <x v="431"/>
    </i>
    <i>
      <x v="434"/>
    </i>
    <i>
      <x v="436"/>
    </i>
    <i>
      <x v="439"/>
    </i>
    <i>
      <x v="441"/>
    </i>
    <i>
      <x v="450"/>
    </i>
    <i>
      <x v="454"/>
    </i>
    <i>
      <x v="460"/>
    </i>
    <i>
      <x v="461"/>
    </i>
    <i>
      <x v="472"/>
    </i>
    <i>
      <x v="484"/>
    </i>
    <i>
      <x v="486"/>
    </i>
    <i>
      <x v="494"/>
    </i>
    <i>
      <x v="497"/>
    </i>
    <i>
      <x v="499"/>
    </i>
    <i>
      <x v="501"/>
    </i>
    <i>
      <x v="502"/>
    </i>
    <i>
      <x v="505"/>
    </i>
    <i>
      <x v="507"/>
    </i>
    <i>
      <x v="513"/>
    </i>
    <i>
      <x v="518"/>
    </i>
    <i>
      <x v="520"/>
    </i>
    <i>
      <x v="526"/>
    </i>
    <i>
      <x v="535"/>
    </i>
    <i>
      <x v="537"/>
    </i>
    <i>
      <x v="548"/>
    </i>
    <i>
      <x v="551"/>
    </i>
    <i>
      <x v="553"/>
    </i>
    <i>
      <x v="557"/>
    </i>
    <i>
      <x v="571"/>
    </i>
    <i>
      <x v="572"/>
    </i>
    <i>
      <x v="575"/>
    </i>
    <i>
      <x v="579"/>
    </i>
    <i>
      <x v="586"/>
    </i>
    <i>
      <x v="592"/>
    </i>
    <i>
      <x v="613"/>
    </i>
    <i>
      <x v="615"/>
    </i>
    <i>
      <x v="625"/>
    </i>
    <i>
      <x v="630"/>
    </i>
    <i>
      <x v="634"/>
    </i>
    <i>
      <x v="637"/>
    </i>
    <i>
      <x v="638"/>
    </i>
    <i>
      <x v="643"/>
    </i>
    <i>
      <x v="649"/>
    </i>
    <i>
      <x v="655"/>
    </i>
    <i>
      <x v="659"/>
    </i>
    <i>
      <x v="663"/>
    </i>
    <i>
      <x v="670"/>
    </i>
    <i>
      <x v="671"/>
    </i>
    <i>
      <x v="677"/>
    </i>
    <i>
      <x v="679"/>
    </i>
    <i>
      <x v="681"/>
    </i>
    <i>
      <x v="709"/>
    </i>
    <i>
      <x v="711"/>
    </i>
    <i>
      <x v="713"/>
    </i>
    <i>
      <x v="729"/>
    </i>
    <i>
      <x v="736"/>
    </i>
    <i>
      <x v="739"/>
    </i>
    <i>
      <x v="740"/>
    </i>
    <i>
      <x v="741"/>
    </i>
    <i>
      <x v="750"/>
    </i>
    <i>
      <x v="754"/>
    </i>
    <i>
      <x v="758"/>
    </i>
    <i>
      <x v="760"/>
    </i>
    <i>
      <x v="770"/>
    </i>
    <i>
      <x v="771"/>
    </i>
    <i>
      <x v="779"/>
    </i>
    <i>
      <x v="781"/>
    </i>
    <i>
      <x v="782"/>
    </i>
    <i>
      <x v="800"/>
    </i>
    <i>
      <x v="801"/>
    </i>
    <i>
      <x v="804"/>
    </i>
    <i>
      <x v="805"/>
    </i>
    <i>
      <x v="806"/>
    </i>
    <i>
      <x v="809"/>
    </i>
    <i>
      <x v="814"/>
    </i>
    <i>
      <x v="818"/>
    </i>
    <i>
      <x v="820"/>
    </i>
    <i>
      <x v="821"/>
    </i>
    <i>
      <x v="829"/>
    </i>
    <i>
      <x v="833"/>
    </i>
    <i>
      <x v="835"/>
    </i>
    <i>
      <x v="836"/>
    </i>
    <i>
      <x v="838"/>
    </i>
    <i>
      <x v="842"/>
    </i>
    <i>
      <x v="850"/>
    </i>
    <i>
      <x v="855"/>
    </i>
    <i>
      <x v="856"/>
    </i>
    <i>
      <x v="861"/>
    </i>
    <i>
      <x v="862"/>
    </i>
    <i>
      <x v="865"/>
    </i>
    <i>
      <x v="867"/>
    </i>
    <i>
      <x v="872"/>
    </i>
    <i>
      <x v="874"/>
    </i>
    <i>
      <x v="879"/>
    </i>
    <i>
      <x v="880"/>
    </i>
    <i>
      <x v="883"/>
    </i>
    <i>
      <x v="884"/>
    </i>
    <i>
      <x v="886"/>
    </i>
    <i>
      <x v="894"/>
    </i>
    <i>
      <x v="897"/>
    </i>
    <i>
      <x v="900"/>
    </i>
    <i>
      <x v="905"/>
    </i>
    <i>
      <x v="908"/>
    </i>
    <i>
      <x v="910"/>
    </i>
    <i>
      <x v="911"/>
    </i>
    <i>
      <x v="912"/>
    </i>
    <i>
      <x v="916"/>
    </i>
    <i>
      <x v="920"/>
    </i>
    <i>
      <x v="921"/>
    </i>
    <i>
      <x v="925"/>
    </i>
    <i>
      <x v="930"/>
    </i>
    <i>
      <x v="933"/>
    </i>
    <i>
      <x v="935"/>
    </i>
    <i>
      <x v="938"/>
    </i>
    <i>
      <x v="940"/>
    </i>
    <i>
      <x v="942"/>
    </i>
    <i>
      <x v="950"/>
    </i>
    <i>
      <x v="951"/>
    </i>
    <i>
      <x v="952"/>
    </i>
    <i>
      <x v="957"/>
    </i>
    <i>
      <x v="958"/>
    </i>
    <i>
      <x v="963"/>
    </i>
    <i>
      <x v="969"/>
    </i>
    <i>
      <x v="970"/>
    </i>
    <i>
      <x v="973"/>
    </i>
    <i>
      <x v="974"/>
    </i>
    <i>
      <x v="976"/>
    </i>
    <i>
      <x v="978"/>
    </i>
    <i>
      <x v="985"/>
    </i>
    <i>
      <x v="986"/>
    </i>
    <i>
      <x v="989"/>
    </i>
    <i>
      <x v="996"/>
    </i>
    <i>
      <x v="999"/>
    </i>
    <i>
      <x v="1025"/>
    </i>
    <i>
      <x v="1029"/>
    </i>
    <i>
      <x v="1033"/>
    </i>
    <i>
      <x v="1035"/>
    </i>
    <i>
      <x v="1039"/>
    </i>
    <i>
      <x v="1049"/>
    </i>
    <i>
      <x v="1050"/>
    </i>
    <i>
      <x v="1062"/>
    </i>
    <i>
      <x v="1070"/>
    </i>
    <i>
      <x v="1071"/>
    </i>
    <i>
      <x v="1080"/>
    </i>
    <i>
      <x v="1081"/>
    </i>
    <i>
      <x v="1085"/>
    </i>
    <i>
      <x v="1086"/>
    </i>
    <i>
      <x v="1091"/>
    </i>
    <i>
      <x v="1093"/>
    </i>
    <i>
      <x v="1098"/>
    </i>
    <i>
      <x v="1102"/>
    </i>
    <i>
      <x v="1112"/>
    </i>
    <i>
      <x v="1117"/>
    </i>
    <i>
      <x v="1121"/>
    </i>
    <i>
      <x v="1123"/>
    </i>
    <i>
      <x v="1132"/>
    </i>
    <i>
      <x v="1136"/>
    </i>
    <i>
      <x v="1137"/>
    </i>
    <i>
      <x v="1140"/>
    </i>
    <i>
      <x v="1143"/>
    </i>
    <i>
      <x v="1166"/>
    </i>
    <i>
      <x v="1176"/>
    </i>
    <i>
      <x v="1177"/>
    </i>
    <i>
      <x v="1180"/>
    </i>
    <i>
      <x v="1185"/>
    </i>
    <i>
      <x v="1186"/>
    </i>
    <i>
      <x v="1188"/>
    </i>
    <i>
      <x v="1191"/>
    </i>
    <i>
      <x v="1192"/>
    </i>
    <i>
      <x v="1193"/>
    </i>
    <i>
      <x v="1194"/>
    </i>
    <i>
      <x v="1195"/>
    </i>
    <i>
      <x v="1201"/>
    </i>
    <i>
      <x v="1204"/>
    </i>
    <i>
      <x v="1207"/>
    </i>
    <i>
      <x v="1208"/>
    </i>
    <i>
      <x v="1213"/>
    </i>
    <i>
      <x v="1216"/>
    </i>
    <i>
      <x v="1218"/>
    </i>
    <i>
      <x v="1219"/>
    </i>
    <i>
      <x v="1229"/>
    </i>
    <i>
      <x v="1232"/>
    </i>
    <i>
      <x v="1233"/>
    </i>
    <i>
      <x v="1234"/>
    </i>
    <i>
      <x v="1236"/>
    </i>
    <i>
      <x v="1241"/>
    </i>
    <i>
      <x v="1246"/>
    </i>
    <i>
      <x v="1247"/>
    </i>
    <i>
      <x v="1252"/>
    </i>
    <i>
      <x v="1257"/>
    </i>
    <i>
      <x v="1261"/>
    </i>
    <i>
      <x v="1264"/>
    </i>
    <i>
      <x v="1265"/>
    </i>
    <i>
      <x v="1269"/>
    </i>
    <i>
      <x v="1272"/>
    </i>
    <i>
      <x v="1287"/>
    </i>
    <i>
      <x v="1291"/>
    </i>
    <i>
      <x v="1292"/>
    </i>
    <i>
      <x v="1299"/>
    </i>
    <i>
      <x v="1307"/>
    </i>
    <i>
      <x v="1308"/>
    </i>
    <i>
      <x v="1309"/>
    </i>
    <i>
      <x v="1319"/>
    </i>
    <i>
      <x v="1321"/>
    </i>
    <i>
      <x v="1325"/>
    </i>
    <i>
      <x v="1337"/>
    </i>
    <i>
      <x v="1341"/>
    </i>
    <i>
      <x v="1349"/>
    </i>
    <i>
      <x v="1360"/>
    </i>
    <i>
      <x v="1368"/>
    </i>
    <i>
      <x v="1370"/>
    </i>
    <i>
      <x v="1378"/>
    </i>
    <i>
      <x v="1380"/>
    </i>
    <i>
      <x v="1382"/>
    </i>
    <i>
      <x v="1383"/>
    </i>
    <i>
      <x v="1384"/>
    </i>
    <i>
      <x v="1390"/>
    </i>
    <i>
      <x v="1391"/>
    </i>
    <i>
      <x v="1398"/>
    </i>
    <i>
      <x v="1404"/>
    </i>
    <i>
      <x v="1406"/>
    </i>
    <i>
      <x v="1407"/>
    </i>
    <i>
      <x v="1410"/>
    </i>
    <i>
      <x v="1412"/>
    </i>
    <i>
      <x v="1432"/>
    </i>
    <i>
      <x v="1436"/>
    </i>
    <i>
      <x v="1438"/>
    </i>
    <i>
      <x v="1444"/>
    </i>
    <i>
      <x v="1446"/>
    </i>
    <i>
      <x v="1450"/>
    </i>
    <i>
      <x v="1452"/>
    </i>
    <i>
      <x v="1454"/>
    </i>
    <i>
      <x v="1459"/>
    </i>
    <i t="grand">
      <x/>
    </i>
  </rowItems>
  <colItems count="1">
    <i/>
  </colItems>
  <pageFields count="1">
    <pageField fld="83" item="1" hier="-1"/>
  </pageFields>
  <dataFields count="1">
    <dataField name="Average of SalePrice" fld="80" subtotal="average" baseField="0" baseItem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B359" firstHeaderRow="1" firstDataRow="1" firstDataCol="1" rowPageCount="1" colPageCount="1"/>
  <pivotFields count="8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showAll="0">
      <items count="4">
        <item x="0"/>
        <item x="2"/>
        <item x="1"/>
        <item t="default"/>
      </items>
    </pivotField>
  </pivotFields>
  <rowFields count="1">
    <field x="0"/>
  </rowFields>
  <rowItems count="354">
    <i>
      <x/>
    </i>
    <i>
      <x v="5"/>
    </i>
    <i>
      <x v="15"/>
    </i>
    <i>
      <x v="19"/>
    </i>
    <i>
      <x v="30"/>
    </i>
    <i>
      <x v="31"/>
    </i>
    <i>
      <x v="36"/>
    </i>
    <i>
      <x v="39"/>
    </i>
    <i>
      <x v="42"/>
    </i>
    <i>
      <x v="47"/>
    </i>
    <i>
      <x v="50"/>
    </i>
    <i>
      <x v="52"/>
    </i>
    <i>
      <x v="56"/>
    </i>
    <i>
      <x v="57"/>
    </i>
    <i>
      <x v="59"/>
    </i>
    <i>
      <x v="61"/>
    </i>
    <i>
      <x v="63"/>
    </i>
    <i>
      <x v="77"/>
    </i>
    <i>
      <x v="78"/>
    </i>
    <i>
      <x v="79"/>
    </i>
    <i>
      <x v="81"/>
    </i>
    <i>
      <x v="87"/>
    </i>
    <i>
      <x v="88"/>
    </i>
    <i>
      <x v="90"/>
    </i>
    <i>
      <x v="91"/>
    </i>
    <i>
      <x v="92"/>
    </i>
    <i>
      <x v="94"/>
    </i>
    <i>
      <x v="98"/>
    </i>
    <i>
      <x v="102"/>
    </i>
    <i>
      <x v="106"/>
    </i>
    <i>
      <x v="107"/>
    </i>
    <i>
      <x v="110"/>
    </i>
    <i>
      <x v="117"/>
    </i>
    <i>
      <x v="121"/>
    </i>
    <i>
      <x v="122"/>
    </i>
    <i>
      <x v="123"/>
    </i>
    <i>
      <x v="125"/>
    </i>
    <i>
      <x v="129"/>
    </i>
    <i>
      <x v="132"/>
    </i>
    <i>
      <x v="142"/>
    </i>
    <i>
      <x v="144"/>
    </i>
    <i>
      <x v="148"/>
    </i>
    <i>
      <x v="150"/>
    </i>
    <i>
      <x v="155"/>
    </i>
    <i>
      <x v="160"/>
    </i>
    <i>
      <x v="170"/>
    </i>
    <i>
      <x v="184"/>
    </i>
    <i>
      <x v="193"/>
    </i>
    <i>
      <x v="194"/>
    </i>
    <i>
      <x v="198"/>
    </i>
    <i>
      <x v="200"/>
    </i>
    <i>
      <x v="202"/>
    </i>
    <i>
      <x v="204"/>
    </i>
    <i>
      <x v="205"/>
    </i>
    <i>
      <x v="210"/>
    </i>
    <i>
      <x v="211"/>
    </i>
    <i>
      <x v="214"/>
    </i>
    <i>
      <x v="216"/>
    </i>
    <i>
      <x v="219"/>
    </i>
    <i>
      <x v="225"/>
    </i>
    <i>
      <x v="233"/>
    </i>
    <i>
      <x v="237"/>
    </i>
    <i>
      <x v="238"/>
    </i>
    <i>
      <x v="241"/>
    </i>
    <i>
      <x v="250"/>
    </i>
    <i>
      <x v="254"/>
    </i>
    <i>
      <x v="274"/>
    </i>
    <i>
      <x v="284"/>
    </i>
    <i>
      <x v="285"/>
    </i>
    <i>
      <x v="288"/>
    </i>
    <i>
      <x v="295"/>
    </i>
    <i>
      <x v="307"/>
    </i>
    <i>
      <x v="327"/>
    </i>
    <i>
      <x v="329"/>
    </i>
    <i>
      <x v="330"/>
    </i>
    <i>
      <x v="337"/>
    </i>
    <i>
      <x v="338"/>
    </i>
    <i>
      <x v="339"/>
    </i>
    <i>
      <x v="342"/>
    </i>
    <i>
      <x v="344"/>
    </i>
    <i>
      <x v="346"/>
    </i>
    <i>
      <x v="352"/>
    </i>
    <i>
      <x v="356"/>
    </i>
    <i>
      <x v="361"/>
    </i>
    <i>
      <x v="363"/>
    </i>
    <i>
      <x v="365"/>
    </i>
    <i>
      <x v="373"/>
    </i>
    <i>
      <x v="376"/>
    </i>
    <i>
      <x v="386"/>
    </i>
    <i>
      <x v="392"/>
    </i>
    <i>
      <x v="394"/>
    </i>
    <i>
      <x v="395"/>
    </i>
    <i>
      <x v="396"/>
    </i>
    <i>
      <x v="410"/>
    </i>
    <i>
      <x v="415"/>
    </i>
    <i>
      <x v="418"/>
    </i>
    <i>
      <x v="420"/>
    </i>
    <i>
      <x v="430"/>
    </i>
    <i>
      <x v="432"/>
    </i>
    <i>
      <x v="437"/>
    </i>
    <i>
      <x v="449"/>
    </i>
    <i>
      <x v="452"/>
    </i>
    <i>
      <x v="453"/>
    </i>
    <i>
      <x v="456"/>
    </i>
    <i>
      <x v="464"/>
    </i>
    <i>
      <x v="469"/>
    </i>
    <i>
      <x v="470"/>
    </i>
    <i>
      <x v="474"/>
    </i>
    <i>
      <x v="475"/>
    </i>
    <i>
      <x v="479"/>
    </i>
    <i>
      <x v="483"/>
    </i>
    <i>
      <x v="489"/>
    </i>
    <i>
      <x v="492"/>
    </i>
    <i>
      <x v="495"/>
    </i>
    <i>
      <x v="498"/>
    </i>
    <i>
      <x v="500"/>
    </i>
    <i>
      <x v="509"/>
    </i>
    <i>
      <x v="512"/>
    </i>
    <i>
      <x v="514"/>
    </i>
    <i>
      <x v="528"/>
    </i>
    <i>
      <x v="531"/>
    </i>
    <i>
      <x v="533"/>
    </i>
    <i>
      <x v="536"/>
    </i>
    <i>
      <x v="543"/>
    </i>
    <i>
      <x v="545"/>
    </i>
    <i>
      <x v="547"/>
    </i>
    <i>
      <x v="550"/>
    </i>
    <i>
      <x v="565"/>
    </i>
    <i>
      <x v="567"/>
    </i>
    <i>
      <x v="570"/>
    </i>
    <i>
      <x v="574"/>
    </i>
    <i>
      <x v="578"/>
    </i>
    <i>
      <x v="582"/>
    </i>
    <i>
      <x v="584"/>
    </i>
    <i>
      <x v="587"/>
    </i>
    <i>
      <x v="589"/>
    </i>
    <i>
      <x v="590"/>
    </i>
    <i>
      <x v="593"/>
    </i>
    <i>
      <x v="594"/>
    </i>
    <i>
      <x v="596"/>
    </i>
    <i>
      <x v="603"/>
    </i>
    <i>
      <x v="606"/>
    </i>
    <i>
      <x v="607"/>
    </i>
    <i>
      <x v="609"/>
    </i>
    <i>
      <x v="614"/>
    </i>
    <i>
      <x v="617"/>
    </i>
    <i>
      <x v="620"/>
    </i>
    <i>
      <x v="622"/>
    </i>
    <i>
      <x v="629"/>
    </i>
    <i>
      <x v="633"/>
    </i>
    <i>
      <x v="635"/>
    </i>
    <i>
      <x v="645"/>
    </i>
    <i>
      <x v="646"/>
    </i>
    <i>
      <x v="650"/>
    </i>
    <i>
      <x v="653"/>
    </i>
    <i>
      <x v="656"/>
    </i>
    <i>
      <x v="676"/>
    </i>
    <i>
      <x v="684"/>
    </i>
    <i>
      <x v="686"/>
    </i>
    <i>
      <x v="687"/>
    </i>
    <i>
      <x v="693"/>
    </i>
    <i>
      <x v="694"/>
    </i>
    <i>
      <x v="696"/>
    </i>
    <i>
      <x v="697"/>
    </i>
    <i>
      <x v="699"/>
    </i>
    <i>
      <x v="701"/>
    </i>
    <i>
      <x v="704"/>
    </i>
    <i>
      <x v="705"/>
    </i>
    <i>
      <x v="710"/>
    </i>
    <i>
      <x v="714"/>
    </i>
    <i>
      <x v="716"/>
    </i>
    <i>
      <x v="721"/>
    </i>
    <i>
      <x v="722"/>
    </i>
    <i>
      <x v="723"/>
    </i>
    <i>
      <x v="725"/>
    </i>
    <i>
      <x v="727"/>
    </i>
    <i>
      <x v="728"/>
    </i>
    <i>
      <x v="734"/>
    </i>
    <i>
      <x v="738"/>
    </i>
    <i>
      <x v="742"/>
    </i>
    <i>
      <x v="749"/>
    </i>
    <i>
      <x v="751"/>
    </i>
    <i>
      <x v="752"/>
    </i>
    <i>
      <x v="755"/>
    </i>
    <i>
      <x v="756"/>
    </i>
    <i>
      <x v="761"/>
    </i>
    <i>
      <x v="762"/>
    </i>
    <i>
      <x v="767"/>
    </i>
    <i>
      <x v="773"/>
    </i>
    <i>
      <x v="775"/>
    </i>
    <i>
      <x v="776"/>
    </i>
    <i>
      <x v="786"/>
    </i>
    <i>
      <x v="787"/>
    </i>
    <i>
      <x v="788"/>
    </i>
    <i>
      <x v="789"/>
    </i>
    <i>
      <x v="793"/>
    </i>
    <i>
      <x v="797"/>
    </i>
    <i>
      <x v="812"/>
    </i>
    <i>
      <x v="813"/>
    </i>
    <i>
      <x v="815"/>
    </i>
    <i>
      <x v="826"/>
    </i>
    <i>
      <x v="828"/>
    </i>
    <i>
      <x v="831"/>
    </i>
    <i>
      <x v="834"/>
    </i>
    <i>
      <x v="837"/>
    </i>
    <i>
      <x v="839"/>
    </i>
    <i>
      <x v="840"/>
    </i>
    <i>
      <x v="843"/>
    </i>
    <i>
      <x v="863"/>
    </i>
    <i>
      <x v="864"/>
    </i>
    <i>
      <x v="870"/>
    </i>
    <i>
      <x v="871"/>
    </i>
    <i>
      <x v="876"/>
    </i>
    <i>
      <x v="878"/>
    </i>
    <i>
      <x v="887"/>
    </i>
    <i>
      <x v="892"/>
    </i>
    <i>
      <x v="896"/>
    </i>
    <i>
      <x v="901"/>
    </i>
    <i>
      <x v="904"/>
    </i>
    <i>
      <x v="913"/>
    </i>
    <i>
      <x v="914"/>
    </i>
    <i>
      <x v="915"/>
    </i>
    <i>
      <x v="917"/>
    </i>
    <i>
      <x v="931"/>
    </i>
    <i>
      <x v="936"/>
    </i>
    <i>
      <x v="943"/>
    </i>
    <i>
      <x v="945"/>
    </i>
    <i>
      <x v="954"/>
    </i>
    <i>
      <x v="955"/>
    </i>
    <i>
      <x v="959"/>
    </i>
    <i>
      <x v="960"/>
    </i>
    <i>
      <x v="967"/>
    </i>
    <i>
      <x v="968"/>
    </i>
    <i>
      <x v="971"/>
    </i>
    <i>
      <x v="975"/>
    </i>
    <i>
      <x v="977"/>
    </i>
    <i>
      <x v="979"/>
    </i>
    <i>
      <x v="980"/>
    </i>
    <i>
      <x v="984"/>
    </i>
    <i>
      <x v="993"/>
    </i>
    <i>
      <x v="995"/>
    </i>
    <i>
      <x v="1000"/>
    </i>
    <i>
      <x v="1001"/>
    </i>
    <i>
      <x v="1003"/>
    </i>
    <i>
      <x v="1005"/>
    </i>
    <i>
      <x v="1007"/>
    </i>
    <i>
      <x v="1009"/>
    </i>
    <i>
      <x v="1011"/>
    </i>
    <i>
      <x v="1013"/>
    </i>
    <i>
      <x v="1015"/>
    </i>
    <i>
      <x v="1020"/>
    </i>
    <i>
      <x v="1021"/>
    </i>
    <i>
      <x v="1022"/>
    </i>
    <i>
      <x v="1030"/>
    </i>
    <i>
      <x v="1041"/>
    </i>
    <i>
      <x v="1047"/>
    </i>
    <i>
      <x v="1060"/>
    </i>
    <i>
      <x v="1061"/>
    </i>
    <i>
      <x v="1065"/>
    </i>
    <i>
      <x v="1067"/>
    </i>
    <i>
      <x v="1069"/>
    </i>
    <i>
      <x v="1073"/>
    </i>
    <i>
      <x v="1074"/>
    </i>
    <i>
      <x v="1077"/>
    </i>
    <i>
      <x v="1079"/>
    </i>
    <i>
      <x v="1088"/>
    </i>
    <i>
      <x v="1090"/>
    </i>
    <i>
      <x v="1094"/>
    </i>
    <i>
      <x v="1096"/>
    </i>
    <i>
      <x v="1097"/>
    </i>
    <i>
      <x v="1100"/>
    </i>
    <i>
      <x v="1101"/>
    </i>
    <i>
      <x v="1104"/>
    </i>
    <i>
      <x v="1113"/>
    </i>
    <i>
      <x v="1114"/>
    </i>
    <i>
      <x v="1118"/>
    </i>
    <i>
      <x v="1119"/>
    </i>
    <i>
      <x v="1122"/>
    </i>
    <i>
      <x v="1129"/>
    </i>
    <i>
      <x v="1131"/>
    </i>
    <i>
      <x v="1144"/>
    </i>
    <i>
      <x v="1149"/>
    </i>
    <i>
      <x v="1153"/>
    </i>
    <i>
      <x v="1158"/>
    </i>
    <i>
      <x v="1163"/>
    </i>
    <i>
      <x v="1165"/>
    </i>
    <i>
      <x v="1172"/>
    </i>
    <i>
      <x v="1198"/>
    </i>
    <i>
      <x v="1200"/>
    </i>
    <i>
      <x v="1206"/>
    </i>
    <i>
      <x v="1211"/>
    </i>
    <i>
      <x v="1212"/>
    </i>
    <i>
      <x v="1214"/>
    </i>
    <i>
      <x v="1215"/>
    </i>
    <i>
      <x v="1217"/>
    </i>
    <i>
      <x v="1220"/>
    </i>
    <i>
      <x v="1223"/>
    </i>
    <i>
      <x v="1225"/>
    </i>
    <i>
      <x v="1227"/>
    </i>
    <i>
      <x v="1231"/>
    </i>
    <i>
      <x v="1235"/>
    </i>
    <i>
      <x v="1238"/>
    </i>
    <i>
      <x v="1240"/>
    </i>
    <i>
      <x v="1249"/>
    </i>
    <i>
      <x v="1258"/>
    </i>
    <i>
      <x v="1259"/>
    </i>
    <i>
      <x v="1275"/>
    </i>
    <i>
      <x v="1279"/>
    </i>
    <i>
      <x v="1280"/>
    </i>
    <i>
      <x v="1282"/>
    </i>
    <i>
      <x v="1283"/>
    </i>
    <i>
      <x v="1294"/>
    </i>
    <i>
      <x v="1295"/>
    </i>
    <i>
      <x v="1296"/>
    </i>
    <i>
      <x v="1297"/>
    </i>
    <i>
      <x v="1303"/>
    </i>
    <i>
      <x v="1304"/>
    </i>
    <i>
      <x v="1311"/>
    </i>
    <i>
      <x v="1323"/>
    </i>
    <i>
      <x v="1326"/>
    </i>
    <i>
      <x v="1331"/>
    </i>
    <i>
      <x v="1333"/>
    </i>
    <i>
      <x v="1334"/>
    </i>
    <i>
      <x v="1336"/>
    </i>
    <i>
      <x v="1338"/>
    </i>
    <i>
      <x v="1339"/>
    </i>
    <i>
      <x v="1340"/>
    </i>
    <i>
      <x v="1345"/>
    </i>
    <i>
      <x v="1350"/>
    </i>
    <i>
      <x v="1352"/>
    </i>
    <i>
      <x v="1356"/>
    </i>
    <i>
      <x v="1358"/>
    </i>
    <i>
      <x v="1364"/>
    </i>
    <i>
      <x v="1365"/>
    </i>
    <i>
      <x v="1366"/>
    </i>
    <i>
      <x v="1376"/>
    </i>
    <i>
      <x v="1377"/>
    </i>
    <i>
      <x v="1379"/>
    </i>
    <i>
      <x v="1385"/>
    </i>
    <i>
      <x v="1397"/>
    </i>
    <i>
      <x v="1403"/>
    </i>
    <i>
      <x v="1408"/>
    </i>
    <i>
      <x v="1411"/>
    </i>
    <i>
      <x v="1416"/>
    </i>
    <i>
      <x v="1418"/>
    </i>
    <i>
      <x v="1422"/>
    </i>
    <i>
      <x v="1425"/>
    </i>
    <i>
      <x v="1431"/>
    </i>
    <i>
      <x v="1445"/>
    </i>
    <i>
      <x v="1448"/>
    </i>
    <i>
      <x v="1449"/>
    </i>
    <i>
      <x v="1453"/>
    </i>
    <i>
      <x v="1458"/>
    </i>
    <i t="grand">
      <x/>
    </i>
  </rowItems>
  <colItems count="1">
    <i/>
  </colItems>
  <pageFields count="1">
    <pageField fld="83" item="0" hier="-1"/>
  </pageFields>
  <dataFields count="1">
    <dataField name="Average of SalePrice" fld="8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10B0A-DD64-4545-9D9F-280EC9C77A2C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773" firstHeaderRow="1" firstDataRow="1" firstDataCol="1" rowPageCount="1" colPageCount="1"/>
  <pivotFields count="8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</pivotFields>
  <rowFields count="1">
    <field x="0"/>
  </rowFields>
  <rowItems count="769">
    <i>
      <x/>
    </i>
    <i>
      <x v="1"/>
    </i>
    <i>
      <x v="2"/>
    </i>
    <i>
      <x v="4"/>
    </i>
    <i>
      <x v="6"/>
    </i>
    <i>
      <x v="7"/>
    </i>
    <i>
      <x v="8"/>
    </i>
    <i>
      <x v="13"/>
    </i>
    <i>
      <x v="17"/>
    </i>
    <i>
      <x v="22"/>
    </i>
    <i>
      <x v="25"/>
    </i>
    <i>
      <x v="27"/>
    </i>
    <i>
      <x v="32"/>
    </i>
    <i>
      <x v="34"/>
    </i>
    <i>
      <x v="39"/>
    </i>
    <i>
      <x v="40"/>
    </i>
    <i>
      <x v="45"/>
    </i>
    <i>
      <x v="47"/>
    </i>
    <i>
      <x v="48"/>
    </i>
    <i>
      <x v="50"/>
    </i>
    <i>
      <x v="55"/>
    </i>
    <i>
      <x v="56"/>
    </i>
    <i>
      <x v="57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74"/>
    </i>
    <i>
      <x v="78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9"/>
    </i>
    <i>
      <x v="123"/>
    </i>
    <i>
      <x v="124"/>
    </i>
    <i>
      <x v="126"/>
    </i>
    <i>
      <x v="130"/>
    </i>
    <i>
      <x v="131"/>
    </i>
    <i>
      <x v="133"/>
    </i>
    <i>
      <x v="134"/>
    </i>
    <i>
      <x v="135"/>
    </i>
    <i>
      <x v="136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51"/>
    </i>
    <i>
      <x v="152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5"/>
    </i>
    <i>
      <x v="168"/>
    </i>
    <i>
      <x v="169"/>
    </i>
    <i>
      <x v="172"/>
    </i>
    <i>
      <x v="174"/>
    </i>
    <i>
      <x v="175"/>
    </i>
    <i>
      <x v="176"/>
    </i>
    <i>
      <x v="177"/>
    </i>
    <i>
      <x v="178"/>
    </i>
    <i>
      <x v="180"/>
    </i>
    <i>
      <x v="183"/>
    </i>
    <i>
      <x v="185"/>
    </i>
    <i>
      <x v="186"/>
    </i>
    <i>
      <x v="187"/>
    </i>
    <i>
      <x v="190"/>
    </i>
    <i>
      <x v="192"/>
    </i>
    <i>
      <x v="193"/>
    </i>
    <i>
      <x v="195"/>
    </i>
    <i>
      <x v="196"/>
    </i>
    <i>
      <x v="197"/>
    </i>
    <i>
      <x v="199"/>
    </i>
    <i>
      <x v="200"/>
    </i>
    <i>
      <x v="201"/>
    </i>
    <i>
      <x v="202"/>
    </i>
    <i>
      <x v="205"/>
    </i>
    <i>
      <x v="208"/>
    </i>
    <i>
      <x v="211"/>
    </i>
    <i>
      <x v="212"/>
    </i>
    <i>
      <x v="216"/>
    </i>
    <i>
      <x v="219"/>
    </i>
    <i>
      <x v="220"/>
    </i>
    <i>
      <x v="221"/>
    </i>
    <i>
      <x v="222"/>
    </i>
    <i>
      <x v="224"/>
    </i>
    <i>
      <x v="225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5"/>
    </i>
    <i>
      <x v="246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1"/>
    </i>
    <i>
      <x v="265"/>
    </i>
    <i>
      <x v="266"/>
    </i>
    <i>
      <x v="267"/>
    </i>
    <i>
      <x v="270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1"/>
    </i>
    <i>
      <x v="293"/>
    </i>
    <i>
      <x v="297"/>
    </i>
    <i>
      <x v="301"/>
    </i>
    <i>
      <x v="302"/>
    </i>
    <i>
      <x v="305"/>
    </i>
    <i>
      <x v="306"/>
    </i>
    <i>
      <x v="309"/>
    </i>
    <i>
      <x v="310"/>
    </i>
    <i>
      <x v="313"/>
    </i>
    <i>
      <x v="315"/>
    </i>
    <i>
      <x v="316"/>
    </i>
    <i>
      <x v="317"/>
    </i>
    <i>
      <x v="318"/>
    </i>
    <i>
      <x v="319"/>
    </i>
    <i>
      <x v="321"/>
    </i>
    <i>
      <x v="322"/>
    </i>
    <i>
      <x v="324"/>
    </i>
    <i>
      <x v="328"/>
    </i>
    <i>
      <x v="330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7"/>
    </i>
    <i>
      <x v="348"/>
    </i>
    <i>
      <x v="349"/>
    </i>
    <i>
      <x v="350"/>
    </i>
    <i>
      <x v="355"/>
    </i>
    <i>
      <x v="356"/>
    </i>
    <i>
      <x v="359"/>
    </i>
    <i>
      <x v="364"/>
    </i>
    <i>
      <x v="370"/>
    </i>
    <i>
      <x v="371"/>
    </i>
    <i>
      <x v="374"/>
    </i>
    <i>
      <x v="379"/>
    </i>
    <i>
      <x v="380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7"/>
    </i>
    <i>
      <x v="399"/>
    </i>
    <i>
      <x v="401"/>
    </i>
    <i>
      <x v="403"/>
    </i>
    <i>
      <x v="404"/>
    </i>
    <i>
      <x v="405"/>
    </i>
    <i>
      <x v="407"/>
    </i>
    <i>
      <x v="408"/>
    </i>
    <i>
      <x v="409"/>
    </i>
    <i>
      <x v="412"/>
    </i>
    <i>
      <x v="414"/>
    </i>
    <i>
      <x v="415"/>
    </i>
    <i>
      <x v="417"/>
    </i>
    <i>
      <x v="420"/>
    </i>
    <i>
      <x v="421"/>
    </i>
    <i>
      <x v="423"/>
    </i>
    <i>
      <x v="426"/>
    </i>
    <i>
      <x v="428"/>
    </i>
    <i>
      <x v="429"/>
    </i>
    <i>
      <x v="433"/>
    </i>
    <i>
      <x v="435"/>
    </i>
    <i>
      <x v="440"/>
    </i>
    <i>
      <x v="441"/>
    </i>
    <i>
      <x v="442"/>
    </i>
    <i>
      <x v="443"/>
    </i>
    <i>
      <x v="444"/>
    </i>
    <i>
      <x v="446"/>
    </i>
    <i>
      <x v="447"/>
    </i>
    <i>
      <x v="448"/>
    </i>
    <i>
      <x v="451"/>
    </i>
    <i>
      <x v="452"/>
    </i>
    <i>
      <x v="453"/>
    </i>
    <i>
      <x v="454"/>
    </i>
    <i>
      <x v="460"/>
    </i>
    <i>
      <x v="464"/>
    </i>
    <i>
      <x v="465"/>
    </i>
    <i>
      <x v="468"/>
    </i>
    <i>
      <x v="469"/>
    </i>
    <i>
      <x v="471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87"/>
    </i>
    <i>
      <x v="488"/>
    </i>
    <i>
      <x v="492"/>
    </i>
    <i>
      <x v="497"/>
    </i>
    <i>
      <x v="501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5"/>
    </i>
    <i>
      <x v="516"/>
    </i>
    <i>
      <x v="517"/>
    </i>
    <i>
      <x v="518"/>
    </i>
    <i>
      <x v="520"/>
    </i>
    <i>
      <x v="522"/>
    </i>
    <i>
      <x v="524"/>
    </i>
    <i>
      <x v="525"/>
    </i>
    <i>
      <x v="527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4"/>
    </i>
    <i>
      <x v="545"/>
    </i>
    <i>
      <x v="549"/>
    </i>
    <i>
      <x v="550"/>
    </i>
    <i>
      <x v="552"/>
    </i>
    <i>
      <x v="553"/>
    </i>
    <i>
      <x v="554"/>
    </i>
    <i>
      <x v="558"/>
    </i>
    <i>
      <x v="559"/>
    </i>
    <i>
      <x v="563"/>
    </i>
    <i>
      <x v="564"/>
    </i>
    <i>
      <x v="566"/>
    </i>
    <i>
      <x v="567"/>
    </i>
    <i>
      <x v="570"/>
    </i>
    <i>
      <x v="572"/>
    </i>
    <i>
      <x v="573"/>
    </i>
    <i>
      <x v="576"/>
    </i>
    <i>
      <x v="578"/>
    </i>
    <i>
      <x v="579"/>
    </i>
    <i>
      <x v="581"/>
    </i>
    <i>
      <x v="585"/>
    </i>
    <i>
      <x v="590"/>
    </i>
    <i>
      <x v="591"/>
    </i>
    <i>
      <x v="595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8"/>
    </i>
    <i>
      <x v="610"/>
    </i>
    <i>
      <x v="611"/>
    </i>
    <i>
      <x v="612"/>
    </i>
    <i>
      <x v="616"/>
    </i>
    <i>
      <x v="618"/>
    </i>
    <i>
      <x v="619"/>
    </i>
    <i>
      <x v="621"/>
    </i>
    <i>
      <x v="623"/>
    </i>
    <i>
      <x v="631"/>
    </i>
    <i>
      <x v="632"/>
    </i>
    <i>
      <x v="635"/>
    </i>
    <i>
      <x v="637"/>
    </i>
    <i>
      <x v="639"/>
    </i>
    <i>
      <x v="641"/>
    </i>
    <i>
      <x v="642"/>
    </i>
    <i>
      <x v="643"/>
    </i>
    <i>
      <x v="644"/>
    </i>
    <i>
      <x v="650"/>
    </i>
    <i>
      <x v="652"/>
    </i>
    <i>
      <x v="654"/>
    </i>
    <i>
      <x v="660"/>
    </i>
    <i>
      <x v="661"/>
    </i>
    <i>
      <x v="663"/>
    </i>
    <i>
      <x v="665"/>
    </i>
    <i>
      <x v="666"/>
    </i>
    <i>
      <x v="667"/>
    </i>
    <i>
      <x v="670"/>
    </i>
    <i>
      <x v="671"/>
    </i>
    <i>
      <x v="673"/>
    </i>
    <i>
      <x v="675"/>
    </i>
    <i>
      <x v="676"/>
    </i>
    <i>
      <x v="678"/>
    </i>
    <i>
      <x v="680"/>
    </i>
    <i>
      <x v="683"/>
    </i>
    <i>
      <x v="684"/>
    </i>
    <i>
      <x v="685"/>
    </i>
    <i>
      <x v="687"/>
    </i>
    <i>
      <x v="688"/>
    </i>
    <i>
      <x v="689"/>
    </i>
    <i>
      <x v="692"/>
    </i>
    <i>
      <x v="695"/>
    </i>
    <i>
      <x v="699"/>
    </i>
    <i>
      <x v="700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12"/>
    </i>
    <i>
      <x v="714"/>
    </i>
    <i>
      <x v="715"/>
    </i>
    <i>
      <x v="718"/>
    </i>
    <i>
      <x v="720"/>
    </i>
    <i>
      <x v="723"/>
    </i>
    <i>
      <x v="724"/>
    </i>
    <i>
      <x v="726"/>
    </i>
    <i>
      <x v="727"/>
    </i>
    <i>
      <x v="728"/>
    </i>
    <i>
      <x v="730"/>
    </i>
    <i>
      <x v="731"/>
    </i>
    <i>
      <x v="732"/>
    </i>
    <i>
      <x v="736"/>
    </i>
    <i>
      <x v="737"/>
    </i>
    <i>
      <x v="739"/>
    </i>
    <i>
      <x v="740"/>
    </i>
    <i>
      <x v="742"/>
    </i>
    <i>
      <x v="743"/>
    </i>
    <i>
      <x v="744"/>
    </i>
    <i>
      <x v="746"/>
    </i>
    <i>
      <x v="748"/>
    </i>
    <i>
      <x v="749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5"/>
    </i>
    <i>
      <x v="766"/>
    </i>
    <i>
      <x v="767"/>
    </i>
    <i>
      <x v="768"/>
    </i>
    <i>
      <x v="774"/>
    </i>
    <i>
      <x v="775"/>
    </i>
    <i>
      <x v="776"/>
    </i>
    <i>
      <x v="778"/>
    </i>
    <i>
      <x v="780"/>
    </i>
    <i>
      <x v="781"/>
    </i>
    <i>
      <x v="782"/>
    </i>
    <i>
      <x v="784"/>
    </i>
    <i>
      <x v="785"/>
    </i>
    <i>
      <x v="786"/>
    </i>
    <i>
      <x v="787"/>
    </i>
    <i>
      <x v="789"/>
    </i>
    <i>
      <x v="790"/>
    </i>
    <i>
      <x v="792"/>
    </i>
    <i>
      <x v="793"/>
    </i>
    <i>
      <x v="794"/>
    </i>
    <i>
      <x v="795"/>
    </i>
    <i>
      <x v="800"/>
    </i>
    <i>
      <x v="802"/>
    </i>
    <i>
      <x v="805"/>
    </i>
    <i>
      <x v="806"/>
    </i>
    <i>
      <x v="809"/>
    </i>
    <i>
      <x v="815"/>
    </i>
    <i>
      <x v="817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8"/>
    </i>
    <i>
      <x v="829"/>
    </i>
    <i>
      <x v="831"/>
    </i>
    <i>
      <x v="832"/>
    </i>
    <i>
      <x v="835"/>
    </i>
    <i>
      <x v="840"/>
    </i>
    <i>
      <x v="841"/>
    </i>
    <i>
      <x v="843"/>
    </i>
    <i>
      <x v="845"/>
    </i>
    <i>
      <x v="846"/>
    </i>
    <i>
      <x v="849"/>
    </i>
    <i>
      <x v="851"/>
    </i>
    <i>
      <x v="852"/>
    </i>
    <i>
      <x v="857"/>
    </i>
    <i>
      <x v="858"/>
    </i>
    <i>
      <x v="859"/>
    </i>
    <i>
      <x v="862"/>
    </i>
    <i>
      <x v="864"/>
    </i>
    <i>
      <x v="866"/>
    </i>
    <i>
      <x v="868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6"/>
    </i>
    <i>
      <x v="888"/>
    </i>
    <i>
      <x v="891"/>
    </i>
    <i>
      <x v="894"/>
    </i>
    <i>
      <x v="897"/>
    </i>
    <i>
      <x v="898"/>
    </i>
    <i>
      <x v="902"/>
    </i>
    <i>
      <x v="903"/>
    </i>
    <i>
      <x v="906"/>
    </i>
    <i>
      <x v="909"/>
    </i>
    <i>
      <x v="910"/>
    </i>
    <i>
      <x v="913"/>
    </i>
    <i>
      <x v="914"/>
    </i>
    <i>
      <x v="918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7"/>
    </i>
    <i>
      <x v="948"/>
    </i>
    <i>
      <x v="953"/>
    </i>
    <i>
      <x v="954"/>
    </i>
    <i>
      <x v="955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2"/>
    </i>
    <i>
      <x v="973"/>
    </i>
    <i>
      <x v="975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2"/>
    </i>
    <i>
      <x v="993"/>
    </i>
    <i>
      <x v="994"/>
    </i>
    <i>
      <x v="997"/>
    </i>
    <i>
      <x v="999"/>
    </i>
    <i>
      <x v="1002"/>
    </i>
    <i>
      <x v="1003"/>
    </i>
    <i>
      <x v="1004"/>
    </i>
    <i>
      <x v="1005"/>
    </i>
    <i>
      <x v="1006"/>
    </i>
    <i>
      <x v="1008"/>
    </i>
    <i>
      <x v="1009"/>
    </i>
    <i>
      <x v="1010"/>
    </i>
    <i>
      <x v="1011"/>
    </i>
    <i>
      <x v="1015"/>
    </i>
    <i>
      <x v="1016"/>
    </i>
    <i>
      <x v="1018"/>
    </i>
    <i>
      <x v="1019"/>
    </i>
    <i>
      <x v="1021"/>
    </i>
    <i>
      <x v="1023"/>
    </i>
    <i>
      <x v="1024"/>
    </i>
    <i>
      <x v="1027"/>
    </i>
    <i>
      <x v="1030"/>
    </i>
    <i>
      <x v="1031"/>
    </i>
    <i>
      <x v="1032"/>
    </i>
    <i>
      <x v="1033"/>
    </i>
    <i>
      <x v="1036"/>
    </i>
    <i>
      <x v="1037"/>
    </i>
    <i>
      <x v="1040"/>
    </i>
    <i>
      <x v="1042"/>
    </i>
    <i>
      <x v="1043"/>
    </i>
    <i>
      <x v="1044"/>
    </i>
    <i>
      <x v="1045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2"/>
    </i>
    <i>
      <x v="1065"/>
    </i>
    <i>
      <x v="1066"/>
    </i>
    <i>
      <x v="1068"/>
    </i>
    <i>
      <x v="1074"/>
    </i>
    <i>
      <x v="1076"/>
    </i>
    <i>
      <x v="1080"/>
    </i>
    <i>
      <x v="1082"/>
    </i>
    <i>
      <x v="1084"/>
    </i>
    <i>
      <x v="1087"/>
    </i>
    <i>
      <x v="1088"/>
    </i>
    <i>
      <x v="1090"/>
    </i>
    <i>
      <x v="1091"/>
    </i>
    <i>
      <x v="1092"/>
    </i>
    <i>
      <x v="1095"/>
    </i>
    <i>
      <x v="1099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0"/>
    </i>
    <i>
      <x v="1132"/>
    </i>
    <i>
      <x v="1133"/>
    </i>
    <i>
      <x v="1134"/>
    </i>
    <i>
      <x v="1138"/>
    </i>
    <i>
      <x v="1141"/>
    </i>
    <i>
      <x v="1146"/>
    </i>
    <i>
      <x v="1155"/>
    </i>
    <i>
      <x v="1156"/>
    </i>
    <i>
      <x v="1157"/>
    </i>
    <i>
      <x v="1158"/>
    </i>
    <i>
      <x v="1159"/>
    </i>
    <i>
      <x v="1160"/>
    </i>
    <i>
      <x v="1165"/>
    </i>
    <i>
      <x v="1166"/>
    </i>
    <i>
      <x v="1167"/>
    </i>
    <i>
      <x v="1168"/>
    </i>
    <i>
      <x v="1172"/>
    </i>
    <i>
      <x v="1174"/>
    </i>
    <i>
      <x v="1175"/>
    </i>
    <i>
      <x v="1180"/>
    </i>
    <i>
      <x v="1181"/>
    </i>
    <i>
      <x v="1186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22"/>
    </i>
    <i>
      <x v="1223"/>
    </i>
    <i>
      <x v="1224"/>
    </i>
    <i>
      <x v="1226"/>
    </i>
    <i>
      <x v="1229"/>
    </i>
    <i>
      <x v="1230"/>
    </i>
    <i>
      <x v="1232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6"/>
    </i>
    <i>
      <x v="1250"/>
    </i>
    <i>
      <x v="1251"/>
    </i>
    <i>
      <x v="1253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71"/>
    </i>
    <i>
      <x v="1274"/>
    </i>
    <i>
      <x v="1275"/>
    </i>
    <i>
      <x v="1278"/>
    </i>
    <i>
      <x v="1280"/>
    </i>
    <i>
      <x v="1281"/>
    </i>
    <i>
      <x v="1282"/>
    </i>
    <i>
      <x v="1283"/>
    </i>
    <i>
      <x v="1284"/>
    </i>
    <i>
      <x v="1287"/>
    </i>
    <i>
      <x v="1288"/>
    </i>
    <i>
      <x v="1289"/>
    </i>
    <i>
      <x v="1291"/>
    </i>
    <i>
      <x v="1292"/>
    </i>
    <i>
      <x v="1293"/>
    </i>
    <i>
      <x v="1296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2"/>
    </i>
    <i>
      <x v="1324"/>
    </i>
    <i>
      <x v="1328"/>
    </i>
    <i>
      <x v="1329"/>
    </i>
    <i>
      <x v="1330"/>
    </i>
    <i>
      <x v="1335"/>
    </i>
    <i>
      <x v="1336"/>
    </i>
    <i>
      <x v="1338"/>
    </i>
    <i>
      <x v="1342"/>
    </i>
    <i>
      <x v="1344"/>
    </i>
    <i>
      <x v="1346"/>
    </i>
    <i>
      <x v="1347"/>
    </i>
    <i>
      <x v="1348"/>
    </i>
    <i>
      <x v="1349"/>
    </i>
    <i>
      <x v="1350"/>
    </i>
    <i>
      <x v="1353"/>
    </i>
    <i>
      <x v="1354"/>
    </i>
    <i>
      <x v="1358"/>
    </i>
    <i>
      <x v="1359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9"/>
    </i>
    <i>
      <x v="1372"/>
    </i>
    <i>
      <x v="1373"/>
    </i>
    <i>
      <x v="1374"/>
    </i>
    <i>
      <x v="1375"/>
    </i>
    <i>
      <x v="1377"/>
    </i>
    <i>
      <x v="1379"/>
    </i>
    <i>
      <x v="1381"/>
    </i>
    <i>
      <x v="1383"/>
    </i>
    <i>
      <x v="1387"/>
    </i>
    <i>
      <x v="1388"/>
    </i>
    <i>
      <x v="1390"/>
    </i>
    <i>
      <x v="1391"/>
    </i>
    <i>
      <x v="1393"/>
    </i>
    <i>
      <x v="1394"/>
    </i>
    <i>
      <x v="1395"/>
    </i>
    <i>
      <x v="1399"/>
    </i>
    <i>
      <x v="1401"/>
    </i>
    <i>
      <x v="1402"/>
    </i>
    <i>
      <x v="1403"/>
    </i>
    <i>
      <x v="1405"/>
    </i>
    <i>
      <x v="1409"/>
    </i>
    <i>
      <x v="1410"/>
    </i>
    <i>
      <x v="1412"/>
    </i>
    <i>
      <x v="1413"/>
    </i>
    <i>
      <x v="1415"/>
    </i>
    <i>
      <x v="1416"/>
    </i>
    <i>
      <x v="1417"/>
    </i>
    <i>
      <x v="1419"/>
    </i>
    <i>
      <x v="1420"/>
    </i>
    <i>
      <x v="1421"/>
    </i>
    <i>
      <x v="1423"/>
    </i>
    <i>
      <x v="1426"/>
    </i>
    <i>
      <x v="1429"/>
    </i>
    <i>
      <x v="1430"/>
    </i>
    <i>
      <x v="1431"/>
    </i>
    <i>
      <x v="1432"/>
    </i>
    <i>
      <x v="1433"/>
    </i>
    <i>
      <x v="1434"/>
    </i>
    <i>
      <x v="1437"/>
    </i>
    <i>
      <x v="1439"/>
    </i>
    <i>
      <x v="1440"/>
    </i>
    <i>
      <x v="1442"/>
    </i>
    <i>
      <x v="1444"/>
    </i>
    <i>
      <x v="1447"/>
    </i>
    <i>
      <x v="1450"/>
    </i>
    <i>
      <x v="1451"/>
    </i>
    <i>
      <x v="1454"/>
    </i>
    <i>
      <x v="1455"/>
    </i>
    <i>
      <x v="1456"/>
    </i>
    <i>
      <x v="1457"/>
    </i>
    <i t="grand">
      <x/>
    </i>
  </rowItems>
  <colItems count="1">
    <i/>
  </colItems>
  <pageFields count="1">
    <pageField fld="85" item="0" hier="-1"/>
  </pageFields>
  <dataFields count="1">
    <dataField name="Sum of above_median" fld="8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C5E1E-A830-4BCC-9258-ECA2D41C8D6E}" name="PivotTable1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3:M6" firstHeaderRow="0" firstDataRow="1" firstDataCol="1"/>
  <pivotFields count="8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3">
        <item x="0"/>
        <item x="1"/>
        <item t="default"/>
      </items>
    </pivotField>
  </pivotFields>
  <rowFields count="1">
    <field x="8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0" baseItem="0"/>
    <dataField name="Sum of above_median" fld="8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93ACD-1686-49B3-91D8-2A95EB3F952A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4:E697" firstHeaderRow="1" firstDataRow="1" firstDataCol="1" rowPageCount="1" colPageCount="1"/>
  <pivotFields count="8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</pivotFields>
  <rowFields count="1">
    <field x="0"/>
  </rowFields>
  <rowItems count="693">
    <i>
      <x v="3"/>
    </i>
    <i>
      <x v="5"/>
    </i>
    <i>
      <x v="9"/>
    </i>
    <i>
      <x v="10"/>
    </i>
    <i>
      <x v="11"/>
    </i>
    <i>
      <x v="12"/>
    </i>
    <i>
      <x v="14"/>
    </i>
    <i>
      <x v="15"/>
    </i>
    <i>
      <x v="16"/>
    </i>
    <i>
      <x v="18"/>
    </i>
    <i>
      <x v="19"/>
    </i>
    <i>
      <x v="20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5"/>
    </i>
    <i>
      <x v="36"/>
    </i>
    <i>
      <x v="37"/>
    </i>
    <i>
      <x v="38"/>
    </i>
    <i>
      <x v="41"/>
    </i>
    <i>
      <x v="42"/>
    </i>
    <i>
      <x v="43"/>
    </i>
    <i>
      <x v="44"/>
    </i>
    <i>
      <x v="46"/>
    </i>
    <i>
      <x v="49"/>
    </i>
    <i>
      <x v="51"/>
    </i>
    <i>
      <x v="52"/>
    </i>
    <i>
      <x v="53"/>
    </i>
    <i>
      <x v="54"/>
    </i>
    <i>
      <x v="58"/>
    </i>
    <i>
      <x v="59"/>
    </i>
    <i>
      <x v="60"/>
    </i>
    <i>
      <x v="61"/>
    </i>
    <i>
      <x v="68"/>
    </i>
    <i>
      <x v="71"/>
    </i>
    <i>
      <x v="73"/>
    </i>
    <i>
      <x v="75"/>
    </i>
    <i>
      <x v="76"/>
    </i>
    <i>
      <x v="77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4"/>
    </i>
    <i>
      <x v="106"/>
    </i>
    <i>
      <x v="107"/>
    </i>
    <i>
      <x v="116"/>
    </i>
    <i>
      <x v="117"/>
    </i>
    <i>
      <x v="118"/>
    </i>
    <i>
      <x v="120"/>
    </i>
    <i>
      <x v="121"/>
    </i>
    <i>
      <x v="122"/>
    </i>
    <i>
      <x v="125"/>
    </i>
    <i>
      <x v="127"/>
    </i>
    <i>
      <x v="128"/>
    </i>
    <i>
      <x v="129"/>
    </i>
    <i>
      <x v="132"/>
    </i>
    <i>
      <x v="137"/>
    </i>
    <i>
      <x v="140"/>
    </i>
    <i>
      <x v="146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63"/>
    </i>
    <i>
      <x v="166"/>
    </i>
    <i>
      <x v="167"/>
    </i>
    <i>
      <x v="170"/>
    </i>
    <i>
      <x v="171"/>
    </i>
    <i>
      <x v="173"/>
    </i>
    <i>
      <x v="179"/>
    </i>
    <i>
      <x v="181"/>
    </i>
    <i>
      <x v="182"/>
    </i>
    <i>
      <x v="184"/>
    </i>
    <i>
      <x v="188"/>
    </i>
    <i>
      <x v="189"/>
    </i>
    <i>
      <x v="191"/>
    </i>
    <i>
      <x v="194"/>
    </i>
    <i>
      <x v="198"/>
    </i>
    <i>
      <x v="203"/>
    </i>
    <i>
      <x v="204"/>
    </i>
    <i>
      <x v="206"/>
    </i>
    <i>
      <x v="207"/>
    </i>
    <i>
      <x v="209"/>
    </i>
    <i>
      <x v="210"/>
    </i>
    <i>
      <x v="213"/>
    </i>
    <i>
      <x v="214"/>
    </i>
    <i>
      <x v="215"/>
    </i>
    <i>
      <x v="217"/>
    </i>
    <i>
      <x v="218"/>
    </i>
    <i>
      <x v="223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7"/>
    </i>
    <i>
      <x v="250"/>
    </i>
    <i>
      <x v="254"/>
    </i>
    <i>
      <x v="259"/>
    </i>
    <i>
      <x v="260"/>
    </i>
    <i>
      <x v="262"/>
    </i>
    <i>
      <x v="263"/>
    </i>
    <i>
      <x v="264"/>
    </i>
    <i>
      <x v="268"/>
    </i>
    <i>
      <x v="269"/>
    </i>
    <i>
      <x v="271"/>
    </i>
    <i>
      <x v="274"/>
    </i>
    <i>
      <x v="277"/>
    </i>
    <i>
      <x v="286"/>
    </i>
    <i>
      <x v="287"/>
    </i>
    <i>
      <x v="288"/>
    </i>
    <i>
      <x v="289"/>
    </i>
    <i>
      <x v="292"/>
    </i>
    <i>
      <x v="294"/>
    </i>
    <i>
      <x v="295"/>
    </i>
    <i>
      <x v="296"/>
    </i>
    <i>
      <x v="298"/>
    </i>
    <i>
      <x v="299"/>
    </i>
    <i>
      <x v="300"/>
    </i>
    <i>
      <x v="303"/>
    </i>
    <i>
      <x v="304"/>
    </i>
    <i>
      <x v="307"/>
    </i>
    <i>
      <x v="308"/>
    </i>
    <i>
      <x v="311"/>
    </i>
    <i>
      <x v="312"/>
    </i>
    <i>
      <x v="314"/>
    </i>
    <i>
      <x v="320"/>
    </i>
    <i>
      <x v="323"/>
    </i>
    <i>
      <x v="325"/>
    </i>
    <i>
      <x v="326"/>
    </i>
    <i>
      <x v="327"/>
    </i>
    <i>
      <x v="329"/>
    </i>
    <i>
      <x v="331"/>
    </i>
    <i>
      <x v="339"/>
    </i>
    <i>
      <x v="341"/>
    </i>
    <i>
      <x v="344"/>
    </i>
    <i>
      <x v="345"/>
    </i>
    <i>
      <x v="346"/>
    </i>
    <i>
      <x v="351"/>
    </i>
    <i>
      <x v="352"/>
    </i>
    <i>
      <x v="353"/>
    </i>
    <i>
      <x v="354"/>
    </i>
    <i>
      <x v="357"/>
    </i>
    <i>
      <x v="358"/>
    </i>
    <i>
      <x v="360"/>
    </i>
    <i>
      <x v="361"/>
    </i>
    <i>
      <x v="362"/>
    </i>
    <i>
      <x v="363"/>
    </i>
    <i>
      <x v="365"/>
    </i>
    <i>
      <x v="366"/>
    </i>
    <i>
      <x v="367"/>
    </i>
    <i>
      <x v="368"/>
    </i>
    <i>
      <x v="369"/>
    </i>
    <i>
      <x v="372"/>
    </i>
    <i>
      <x v="373"/>
    </i>
    <i>
      <x v="375"/>
    </i>
    <i>
      <x v="376"/>
    </i>
    <i>
      <x v="377"/>
    </i>
    <i>
      <x v="378"/>
    </i>
    <i>
      <x v="383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8"/>
    </i>
    <i>
      <x v="400"/>
    </i>
    <i>
      <x v="402"/>
    </i>
    <i>
      <x v="406"/>
    </i>
    <i>
      <x v="410"/>
    </i>
    <i>
      <x v="411"/>
    </i>
    <i>
      <x v="413"/>
    </i>
    <i>
      <x v="416"/>
    </i>
    <i>
      <x v="418"/>
    </i>
    <i>
      <x v="419"/>
    </i>
    <i>
      <x v="422"/>
    </i>
    <i>
      <x v="424"/>
    </i>
    <i>
      <x v="425"/>
    </i>
    <i>
      <x v="427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5"/>
    </i>
    <i>
      <x v="449"/>
    </i>
    <i>
      <x v="450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6"/>
    </i>
    <i>
      <x v="467"/>
    </i>
    <i>
      <x v="470"/>
    </i>
    <i>
      <x v="472"/>
    </i>
    <i>
      <x v="475"/>
    </i>
    <i>
      <x v="479"/>
    </i>
    <i>
      <x v="482"/>
    </i>
    <i>
      <x v="484"/>
    </i>
    <i>
      <x v="485"/>
    </i>
    <i>
      <x v="486"/>
    </i>
    <i>
      <x v="489"/>
    </i>
    <i>
      <x v="490"/>
    </i>
    <i>
      <x v="491"/>
    </i>
    <i>
      <x v="493"/>
    </i>
    <i>
      <x v="494"/>
    </i>
    <i>
      <x v="495"/>
    </i>
    <i>
      <x v="496"/>
    </i>
    <i>
      <x v="498"/>
    </i>
    <i>
      <x v="499"/>
    </i>
    <i>
      <x v="500"/>
    </i>
    <i>
      <x v="502"/>
    </i>
    <i>
      <x v="509"/>
    </i>
    <i>
      <x v="510"/>
    </i>
    <i>
      <x v="512"/>
    </i>
    <i>
      <x v="513"/>
    </i>
    <i>
      <x v="514"/>
    </i>
    <i>
      <x v="519"/>
    </i>
    <i>
      <x v="521"/>
    </i>
    <i>
      <x v="523"/>
    </i>
    <i>
      <x v="526"/>
    </i>
    <i>
      <x v="528"/>
    </i>
    <i>
      <x v="529"/>
    </i>
    <i>
      <x v="532"/>
    </i>
    <i>
      <x v="533"/>
    </i>
    <i>
      <x v="535"/>
    </i>
    <i>
      <x v="537"/>
    </i>
    <i>
      <x v="538"/>
    </i>
    <i>
      <x v="543"/>
    </i>
    <i>
      <x v="546"/>
    </i>
    <i>
      <x v="547"/>
    </i>
    <i>
      <x v="548"/>
    </i>
    <i>
      <x v="551"/>
    </i>
    <i>
      <x v="555"/>
    </i>
    <i>
      <x v="556"/>
    </i>
    <i>
      <x v="557"/>
    </i>
    <i>
      <x v="560"/>
    </i>
    <i>
      <x v="561"/>
    </i>
    <i>
      <x v="562"/>
    </i>
    <i>
      <x v="565"/>
    </i>
    <i>
      <x v="568"/>
    </i>
    <i>
      <x v="569"/>
    </i>
    <i>
      <x v="571"/>
    </i>
    <i>
      <x v="574"/>
    </i>
    <i>
      <x v="575"/>
    </i>
    <i>
      <x v="577"/>
    </i>
    <i>
      <x v="580"/>
    </i>
    <i>
      <x v="582"/>
    </i>
    <i>
      <x v="583"/>
    </i>
    <i>
      <x v="584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6"/>
    </i>
    <i>
      <x v="597"/>
    </i>
    <i>
      <x v="601"/>
    </i>
    <i>
      <x v="606"/>
    </i>
    <i>
      <x v="607"/>
    </i>
    <i>
      <x v="609"/>
    </i>
    <i>
      <x v="613"/>
    </i>
    <i>
      <x v="614"/>
    </i>
    <i>
      <x v="615"/>
    </i>
    <i>
      <x v="617"/>
    </i>
    <i>
      <x v="620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4"/>
    </i>
    <i>
      <x v="636"/>
    </i>
    <i>
      <x v="638"/>
    </i>
    <i>
      <x v="640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2"/>
    </i>
    <i>
      <x v="664"/>
    </i>
    <i>
      <x v="668"/>
    </i>
    <i>
      <x v="669"/>
    </i>
    <i>
      <x v="672"/>
    </i>
    <i>
      <x v="674"/>
    </i>
    <i>
      <x v="677"/>
    </i>
    <i>
      <x v="679"/>
    </i>
    <i>
      <x v="681"/>
    </i>
    <i>
      <x v="682"/>
    </i>
    <i>
      <x v="686"/>
    </i>
    <i>
      <x v="690"/>
    </i>
    <i>
      <x v="691"/>
    </i>
    <i>
      <x v="693"/>
    </i>
    <i>
      <x v="694"/>
    </i>
    <i>
      <x v="696"/>
    </i>
    <i>
      <x v="697"/>
    </i>
    <i>
      <x v="698"/>
    </i>
    <i>
      <x v="701"/>
    </i>
    <i>
      <x v="709"/>
    </i>
    <i>
      <x v="710"/>
    </i>
    <i>
      <x v="711"/>
    </i>
    <i>
      <x v="713"/>
    </i>
    <i>
      <x v="716"/>
    </i>
    <i>
      <x v="717"/>
    </i>
    <i>
      <x v="719"/>
    </i>
    <i>
      <x v="721"/>
    </i>
    <i>
      <x v="722"/>
    </i>
    <i>
      <x v="725"/>
    </i>
    <i>
      <x v="729"/>
    </i>
    <i>
      <x v="733"/>
    </i>
    <i>
      <x v="734"/>
    </i>
    <i>
      <x v="735"/>
    </i>
    <i>
      <x v="738"/>
    </i>
    <i>
      <x v="741"/>
    </i>
    <i>
      <x v="745"/>
    </i>
    <i>
      <x v="747"/>
    </i>
    <i>
      <x v="750"/>
    </i>
    <i>
      <x v="754"/>
    </i>
    <i>
      <x v="760"/>
    </i>
    <i>
      <x v="761"/>
    </i>
    <i>
      <x v="764"/>
    </i>
    <i>
      <x v="769"/>
    </i>
    <i>
      <x v="770"/>
    </i>
    <i>
      <x v="771"/>
    </i>
    <i>
      <x v="772"/>
    </i>
    <i>
      <x v="773"/>
    </i>
    <i>
      <x v="777"/>
    </i>
    <i>
      <x v="779"/>
    </i>
    <i>
      <x v="783"/>
    </i>
    <i>
      <x v="788"/>
    </i>
    <i>
      <x v="791"/>
    </i>
    <i>
      <x v="796"/>
    </i>
    <i>
      <x v="797"/>
    </i>
    <i>
      <x v="798"/>
    </i>
    <i>
      <x v="799"/>
    </i>
    <i>
      <x v="801"/>
    </i>
    <i>
      <x v="803"/>
    </i>
    <i>
      <x v="804"/>
    </i>
    <i>
      <x v="807"/>
    </i>
    <i>
      <x v="808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21"/>
    </i>
    <i>
      <x v="826"/>
    </i>
    <i>
      <x v="830"/>
    </i>
    <i>
      <x v="833"/>
    </i>
    <i>
      <x v="834"/>
    </i>
    <i>
      <x v="836"/>
    </i>
    <i>
      <x v="837"/>
    </i>
    <i>
      <x v="838"/>
    </i>
    <i>
      <x v="839"/>
    </i>
    <i>
      <x v="842"/>
    </i>
    <i>
      <x v="844"/>
    </i>
    <i>
      <x v="847"/>
    </i>
    <i>
      <x v="848"/>
    </i>
    <i>
      <x v="850"/>
    </i>
    <i>
      <x v="853"/>
    </i>
    <i>
      <x v="854"/>
    </i>
    <i>
      <x v="855"/>
    </i>
    <i>
      <x v="856"/>
    </i>
    <i>
      <x v="860"/>
    </i>
    <i>
      <x v="861"/>
    </i>
    <i>
      <x v="863"/>
    </i>
    <i>
      <x v="865"/>
    </i>
    <i>
      <x v="867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7"/>
    </i>
    <i>
      <x v="889"/>
    </i>
    <i>
      <x v="890"/>
    </i>
    <i>
      <x v="892"/>
    </i>
    <i>
      <x v="893"/>
    </i>
    <i>
      <x v="895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08"/>
    </i>
    <i>
      <x v="911"/>
    </i>
    <i>
      <x v="912"/>
    </i>
    <i>
      <x v="915"/>
    </i>
    <i>
      <x v="916"/>
    </i>
    <i>
      <x v="917"/>
    </i>
    <i>
      <x v="919"/>
    </i>
    <i>
      <x v="931"/>
    </i>
    <i>
      <x v="935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6"/>
    </i>
    <i>
      <x v="957"/>
    </i>
    <i>
      <x v="960"/>
    </i>
    <i>
      <x v="966"/>
    </i>
    <i>
      <x v="967"/>
    </i>
    <i>
      <x v="968"/>
    </i>
    <i>
      <x v="969"/>
    </i>
    <i>
      <x v="970"/>
    </i>
    <i>
      <x v="974"/>
    </i>
    <i>
      <x v="976"/>
    </i>
    <i>
      <x v="977"/>
    </i>
    <i>
      <x v="978"/>
    </i>
    <i>
      <x v="979"/>
    </i>
    <i>
      <x v="980"/>
    </i>
    <i>
      <x v="985"/>
    </i>
    <i>
      <x v="986"/>
    </i>
    <i>
      <x v="991"/>
    </i>
    <i>
      <x v="995"/>
    </i>
    <i>
      <x v="996"/>
    </i>
    <i>
      <x v="998"/>
    </i>
    <i>
      <x v="1000"/>
    </i>
    <i>
      <x v="1001"/>
    </i>
    <i>
      <x v="1007"/>
    </i>
    <i>
      <x v="1012"/>
    </i>
    <i>
      <x v="1013"/>
    </i>
    <i>
      <x v="1014"/>
    </i>
    <i>
      <x v="1017"/>
    </i>
    <i>
      <x v="1020"/>
    </i>
    <i>
      <x v="1022"/>
    </i>
    <i>
      <x v="1025"/>
    </i>
    <i>
      <x v="1026"/>
    </i>
    <i>
      <x v="1028"/>
    </i>
    <i>
      <x v="1029"/>
    </i>
    <i>
      <x v="1034"/>
    </i>
    <i>
      <x v="1035"/>
    </i>
    <i>
      <x v="1038"/>
    </i>
    <i>
      <x v="1039"/>
    </i>
    <i>
      <x v="1041"/>
    </i>
    <i>
      <x v="1046"/>
    </i>
    <i>
      <x v="1047"/>
    </i>
    <i>
      <x v="1048"/>
    </i>
    <i>
      <x v="1049"/>
    </i>
    <i>
      <x v="1052"/>
    </i>
    <i>
      <x v="1053"/>
    </i>
    <i>
      <x v="1059"/>
    </i>
    <i>
      <x v="1061"/>
    </i>
    <i>
      <x v="1063"/>
    </i>
    <i>
      <x v="1064"/>
    </i>
    <i>
      <x v="1067"/>
    </i>
    <i>
      <x v="1069"/>
    </i>
    <i>
      <x v="1070"/>
    </i>
    <i>
      <x v="1071"/>
    </i>
    <i>
      <x v="1072"/>
    </i>
    <i>
      <x v="1073"/>
    </i>
    <i>
      <x v="1075"/>
    </i>
    <i>
      <x v="1077"/>
    </i>
    <i>
      <x v="1078"/>
    </i>
    <i>
      <x v="1079"/>
    </i>
    <i>
      <x v="1081"/>
    </i>
    <i>
      <x v="1083"/>
    </i>
    <i>
      <x v="1085"/>
    </i>
    <i>
      <x v="1086"/>
    </i>
    <i>
      <x v="1089"/>
    </i>
    <i>
      <x v="1093"/>
    </i>
    <i>
      <x v="1094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1"/>
    </i>
    <i>
      <x v="1135"/>
    </i>
    <i>
      <x v="1136"/>
    </i>
    <i>
      <x v="1137"/>
    </i>
    <i>
      <x v="1139"/>
    </i>
    <i>
      <x v="1140"/>
    </i>
    <i>
      <x v="1142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61"/>
    </i>
    <i>
      <x v="1162"/>
    </i>
    <i>
      <x v="1163"/>
    </i>
    <i>
      <x v="1164"/>
    </i>
    <i>
      <x v="1169"/>
    </i>
    <i>
      <x v="1170"/>
    </i>
    <i>
      <x v="1171"/>
    </i>
    <i>
      <x v="1173"/>
    </i>
    <i>
      <x v="1176"/>
    </i>
    <i>
      <x v="1177"/>
    </i>
    <i>
      <x v="1178"/>
    </i>
    <i>
      <x v="1179"/>
    </i>
    <i>
      <x v="1182"/>
    </i>
    <i>
      <x v="1183"/>
    </i>
    <i>
      <x v="1184"/>
    </i>
    <i>
      <x v="1185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1"/>
    </i>
    <i>
      <x v="1225"/>
    </i>
    <i>
      <x v="1227"/>
    </i>
    <i>
      <x v="1228"/>
    </i>
    <i>
      <x v="1231"/>
    </i>
    <i>
      <x v="1233"/>
    </i>
    <i>
      <x v="1234"/>
    </i>
    <i>
      <x v="1235"/>
    </i>
    <i>
      <x v="1238"/>
    </i>
    <i>
      <x v="1244"/>
    </i>
    <i>
      <x v="1245"/>
    </i>
    <i>
      <x v="1247"/>
    </i>
    <i>
      <x v="1248"/>
    </i>
    <i>
      <x v="1249"/>
    </i>
    <i>
      <x v="1252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8"/>
    </i>
    <i>
      <x v="1269"/>
    </i>
    <i>
      <x v="1270"/>
    </i>
    <i>
      <x v="1272"/>
    </i>
    <i>
      <x v="1273"/>
    </i>
    <i>
      <x v="1276"/>
    </i>
    <i>
      <x v="1277"/>
    </i>
    <i>
      <x v="1279"/>
    </i>
    <i>
      <x v="1285"/>
    </i>
    <i>
      <x v="1286"/>
    </i>
    <i>
      <x v="1290"/>
    </i>
    <i>
      <x v="1294"/>
    </i>
    <i>
      <x v="1295"/>
    </i>
    <i>
      <x v="1299"/>
    </i>
    <i>
      <x v="1301"/>
    </i>
    <i>
      <x v="1307"/>
    </i>
    <i>
      <x v="1308"/>
    </i>
    <i>
      <x v="1314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7"/>
    </i>
    <i>
      <x v="1339"/>
    </i>
    <i>
      <x v="1340"/>
    </i>
    <i>
      <x v="1341"/>
    </i>
    <i>
      <x v="1343"/>
    </i>
    <i>
      <x v="1345"/>
    </i>
    <i>
      <x v="1351"/>
    </i>
    <i>
      <x v="1352"/>
    </i>
    <i>
      <x v="1355"/>
    </i>
    <i>
      <x v="1356"/>
    </i>
    <i>
      <x v="1357"/>
    </i>
    <i>
      <x v="1360"/>
    </i>
    <i>
      <x v="1368"/>
    </i>
    <i>
      <x v="1370"/>
    </i>
    <i>
      <x v="1371"/>
    </i>
    <i>
      <x v="1376"/>
    </i>
    <i>
      <x v="1378"/>
    </i>
    <i>
      <x v="1380"/>
    </i>
    <i>
      <x v="1382"/>
    </i>
    <i>
      <x v="1384"/>
    </i>
    <i>
      <x v="1385"/>
    </i>
    <i>
      <x v="1386"/>
    </i>
    <i>
      <x v="1389"/>
    </i>
    <i>
      <x v="1392"/>
    </i>
    <i>
      <x v="1396"/>
    </i>
    <i>
      <x v="1397"/>
    </i>
    <i>
      <x v="1398"/>
    </i>
    <i>
      <x v="1400"/>
    </i>
    <i>
      <x v="1404"/>
    </i>
    <i>
      <x v="1406"/>
    </i>
    <i>
      <x v="1407"/>
    </i>
    <i>
      <x v="1408"/>
    </i>
    <i>
      <x v="1411"/>
    </i>
    <i>
      <x v="1414"/>
    </i>
    <i>
      <x v="1418"/>
    </i>
    <i>
      <x v="1422"/>
    </i>
    <i>
      <x v="1424"/>
    </i>
    <i>
      <x v="1425"/>
    </i>
    <i>
      <x v="1427"/>
    </i>
    <i>
      <x v="1428"/>
    </i>
    <i>
      <x v="1435"/>
    </i>
    <i>
      <x v="1436"/>
    </i>
    <i>
      <x v="1438"/>
    </i>
    <i>
      <x v="1441"/>
    </i>
    <i>
      <x v="1443"/>
    </i>
    <i>
      <x v="1445"/>
    </i>
    <i>
      <x v="1446"/>
    </i>
    <i>
      <x v="1448"/>
    </i>
    <i>
      <x v="1449"/>
    </i>
    <i>
      <x v="1452"/>
    </i>
    <i>
      <x v="1453"/>
    </i>
    <i>
      <x v="1458"/>
    </i>
    <i>
      <x v="1459"/>
    </i>
    <i t="grand">
      <x/>
    </i>
  </rowItems>
  <colItems count="1">
    <i/>
  </colItems>
  <pageFields count="1">
    <pageField fld="85" item="1" hier="-1"/>
  </pageFields>
  <dataFields count="1">
    <dataField name="Sum of above_median" fld="8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C1461"/>
  <sheetViews>
    <sheetView topLeftCell="BJ1" workbookViewId="0">
      <selection activeCell="CE12" sqref="CE12"/>
    </sheetView>
  </sheetViews>
  <sheetFormatPr defaultRowHeight="15" x14ac:dyDescent="0.25"/>
  <cols>
    <col min="3" max="3" width="9.7109375" bestFit="1" customWidth="1"/>
    <col min="17" max="17" width="11" bestFit="1" customWidth="1"/>
    <col min="18" max="18" width="11.5703125" bestFit="1" customWidth="1"/>
    <col min="19" max="19" width="12" bestFit="1" customWidth="1"/>
    <col min="33" max="33" width="13.7109375" bestFit="1" customWidth="1"/>
    <col min="34" max="34" width="13.5703125" bestFit="1" customWidth="1"/>
    <col min="35" max="35" width="11.140625" bestFit="1" customWidth="1"/>
    <col min="36" max="36" width="13.5703125" bestFit="1" customWidth="1"/>
    <col min="66" max="66" width="11.140625" bestFit="1" customWidth="1"/>
  </cols>
  <sheetData>
    <row r="1" spans="1:8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L1461"/>
  <sheetViews>
    <sheetView workbookViewId="0">
      <selection activeCell="H17" sqref="H17"/>
    </sheetView>
  </sheetViews>
  <sheetFormatPr defaultRowHeight="15" x14ac:dyDescent="0.25"/>
  <cols>
    <col min="32" max="32" width="10" bestFit="1" customWidth="1"/>
    <col min="33" max="33" width="13.7109375" bestFit="1" customWidth="1"/>
    <col min="34" max="34" width="13.5703125" bestFit="1" customWidth="1"/>
    <col min="35" max="35" width="11.140625" bestFit="1" customWidth="1"/>
    <col min="36" max="36" width="13.5703125" bestFit="1" customWidth="1"/>
    <col min="37" max="37" width="11.140625" bestFit="1" customWidth="1"/>
    <col min="38" max="38" width="10.5703125" bestFit="1" customWidth="1"/>
    <col min="39" max="39" width="11.85546875" bestFit="1" customWidth="1"/>
    <col min="40" max="40" width="7.85546875" bestFit="1" customWidth="1"/>
    <col min="41" max="41" width="10.42578125" bestFit="1" customWidth="1"/>
    <col min="42" max="42" width="10" bestFit="1" customWidth="1"/>
    <col min="48" max="48" width="12.7109375" bestFit="1" customWidth="1"/>
    <col min="49" max="49" width="13.140625" bestFit="1" customWidth="1"/>
    <col min="50" max="50" width="8.28515625" bestFit="1" customWidth="1"/>
    <col min="51" max="51" width="8.5703125" bestFit="1" customWidth="1"/>
    <col min="52" max="52" width="14.7109375" bestFit="1" customWidth="1"/>
    <col min="53" max="53" width="13.28515625" bestFit="1" customWidth="1"/>
    <col min="58" max="58" width="11.7109375" bestFit="1" customWidth="1"/>
    <col min="62" max="62" width="10.85546875" bestFit="1" customWidth="1"/>
    <col min="64" max="64" width="11.28515625" bestFit="1" customWidth="1"/>
    <col min="65" max="65" width="11.7109375" bestFit="1" customWidth="1"/>
    <col min="66" max="66" width="11.140625" bestFit="1" customWidth="1"/>
    <col min="80" max="80" width="13.5703125" bestFit="1" customWidth="1"/>
    <col min="84" max="84" width="12" bestFit="1" customWidth="1"/>
    <col min="85" max="85" width="14.28515625" bestFit="1" customWidth="1"/>
    <col min="86" max="86" width="11.7109375" bestFit="1" customWidth="1"/>
    <col min="87" max="87" width="1.85546875" customWidth="1"/>
  </cols>
  <sheetData>
    <row r="1" spans="1:9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s="8" t="s">
        <v>277</v>
      </c>
      <c r="CE1" s="8" t="s">
        <v>281</v>
      </c>
      <c r="CF1" s="8" t="s">
        <v>282</v>
      </c>
      <c r="CG1" s="8" t="s">
        <v>292</v>
      </c>
      <c r="CH1" s="8" t="s">
        <v>295</v>
      </c>
    </row>
    <row r="2" spans="1:90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  <c r="CD2">
        <f>IF(BF2="NA", 0, 1)</f>
        <v>0</v>
      </c>
      <c r="CE2">
        <v>0.83604448900134531</v>
      </c>
      <c r="CF2" t="str">
        <f>IF(AND(CD2=0,CE2&gt;0.5),"A1",IF(AND(CD2=0,CE2&lt;0.5),"A2","treatment"))</f>
        <v>A1</v>
      </c>
      <c r="CG2">
        <f>IF(CC2&gt;163000, 1, 0)</f>
        <v>1</v>
      </c>
      <c r="CH2" t="str">
        <f>IF(AX2=2, "2", "NOT")</f>
        <v>2</v>
      </c>
    </row>
    <row r="3" spans="1:90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  <c r="CD3">
        <f t="shared" ref="CD3:CD66" si="0">IF(BF3="NA", 0, 1)</f>
        <v>1</v>
      </c>
      <c r="CE3">
        <v>0.24794623748468936</v>
      </c>
      <c r="CF3" t="str">
        <f t="shared" ref="CF3:CF66" si="1">IF(AND(CD3=0,CE3&gt;0.5),"A1",IF(AND(CD3=0,CE3&lt;0.5),"A2","treatment"))</f>
        <v>treatment</v>
      </c>
      <c r="CG3">
        <f t="shared" ref="CG3:CG66" si="2">IF(CC3&gt;163000, 1, 0)</f>
        <v>1</v>
      </c>
      <c r="CH3" t="str">
        <f t="shared" ref="CH3:CH66" si="3">IF(AX3=2, "2", "NOT")</f>
        <v>2</v>
      </c>
      <c r="CJ3" t="s">
        <v>353</v>
      </c>
      <c r="CL3">
        <f>MEDIAN(CC2:CC1461)</f>
        <v>163000</v>
      </c>
    </row>
    <row r="4" spans="1:90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  <c r="CD4">
        <f t="shared" si="0"/>
        <v>1</v>
      </c>
      <c r="CE4">
        <v>0.15136115652762483</v>
      </c>
      <c r="CF4" t="str">
        <f t="shared" si="1"/>
        <v>treatment</v>
      </c>
      <c r="CG4">
        <f t="shared" si="2"/>
        <v>1</v>
      </c>
      <c r="CH4" t="str">
        <f t="shared" si="3"/>
        <v>2</v>
      </c>
    </row>
    <row r="5" spans="1:90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  <c r="CD5">
        <f t="shared" si="0"/>
        <v>1</v>
      </c>
      <c r="CE5">
        <v>0.39326377950032743</v>
      </c>
      <c r="CF5" t="str">
        <f t="shared" si="1"/>
        <v>treatment</v>
      </c>
      <c r="CG5">
        <f t="shared" si="2"/>
        <v>0</v>
      </c>
      <c r="CH5" t="str">
        <f t="shared" si="3"/>
        <v>NOT</v>
      </c>
    </row>
    <row r="6" spans="1:90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  <c r="CD6">
        <f t="shared" si="0"/>
        <v>1</v>
      </c>
      <c r="CE6">
        <v>0.61740582350473827</v>
      </c>
      <c r="CF6" t="str">
        <f t="shared" si="1"/>
        <v>treatment</v>
      </c>
      <c r="CG6">
        <f t="shared" si="2"/>
        <v>1</v>
      </c>
      <c r="CH6" t="str">
        <f t="shared" si="3"/>
        <v>2</v>
      </c>
    </row>
    <row r="7" spans="1:90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  <c r="CD7">
        <f t="shared" si="0"/>
        <v>0</v>
      </c>
      <c r="CE7">
        <v>0.6391220473858682</v>
      </c>
      <c r="CF7" t="str">
        <f t="shared" si="1"/>
        <v>A1</v>
      </c>
      <c r="CG7">
        <f t="shared" si="2"/>
        <v>0</v>
      </c>
      <c r="CH7" t="str">
        <f t="shared" si="3"/>
        <v>NOT</v>
      </c>
    </row>
    <row r="8" spans="1:90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  <c r="CD8">
        <f t="shared" si="0"/>
        <v>1</v>
      </c>
      <c r="CE8">
        <v>2.0890463162580586E-3</v>
      </c>
      <c r="CF8" t="str">
        <f t="shared" si="1"/>
        <v>treatment</v>
      </c>
      <c r="CG8">
        <f t="shared" si="2"/>
        <v>1</v>
      </c>
      <c r="CH8" t="str">
        <f t="shared" si="3"/>
        <v>2</v>
      </c>
    </row>
    <row r="9" spans="1:90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  <c r="CD9">
        <f t="shared" si="0"/>
        <v>1</v>
      </c>
      <c r="CE9">
        <v>0.8962857375367691</v>
      </c>
      <c r="CF9" t="str">
        <f t="shared" si="1"/>
        <v>treatment</v>
      </c>
      <c r="CG9">
        <f t="shared" si="2"/>
        <v>1</v>
      </c>
      <c r="CH9" t="str">
        <f t="shared" si="3"/>
        <v>2</v>
      </c>
    </row>
    <row r="10" spans="1:90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  <c r="CD10">
        <f t="shared" si="0"/>
        <v>1</v>
      </c>
      <c r="CE10">
        <v>0.65199683892397453</v>
      </c>
      <c r="CF10" t="str">
        <f t="shared" si="1"/>
        <v>treatment</v>
      </c>
      <c r="CG10">
        <f t="shared" si="2"/>
        <v>0</v>
      </c>
      <c r="CH10" t="str">
        <f t="shared" si="3"/>
        <v>2</v>
      </c>
    </row>
    <row r="11" spans="1:90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  <c r="CD11">
        <f t="shared" si="0"/>
        <v>1</v>
      </c>
      <c r="CE11">
        <v>0.77428194494105407</v>
      </c>
      <c r="CF11" t="str">
        <f t="shared" si="1"/>
        <v>treatment</v>
      </c>
      <c r="CG11">
        <f t="shared" si="2"/>
        <v>0</v>
      </c>
      <c r="CH11" t="str">
        <f t="shared" si="3"/>
        <v>NOT</v>
      </c>
    </row>
    <row r="12" spans="1:90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  <c r="CD12">
        <f t="shared" si="0"/>
        <v>0</v>
      </c>
      <c r="CE12">
        <v>0.10703052765155052</v>
      </c>
      <c r="CF12" t="str">
        <f t="shared" si="1"/>
        <v>A2</v>
      </c>
      <c r="CG12">
        <f t="shared" si="2"/>
        <v>0</v>
      </c>
      <c r="CH12" t="str">
        <f t="shared" si="3"/>
        <v>NOT</v>
      </c>
    </row>
    <row r="13" spans="1:90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  <c r="CD13">
        <f t="shared" si="0"/>
        <v>1</v>
      </c>
      <c r="CE13">
        <v>0.95863675874957599</v>
      </c>
      <c r="CF13" t="str">
        <f t="shared" si="1"/>
        <v>treatment</v>
      </c>
      <c r="CG13">
        <f t="shared" si="2"/>
        <v>1</v>
      </c>
      <c r="CH13" t="str">
        <f t="shared" si="3"/>
        <v>NOT</v>
      </c>
    </row>
    <row r="14" spans="1:90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  <c r="CD14">
        <f t="shared" si="0"/>
        <v>0</v>
      </c>
      <c r="CE14">
        <v>0.49230583769453684</v>
      </c>
      <c r="CF14" t="str">
        <f t="shared" si="1"/>
        <v>A2</v>
      </c>
      <c r="CG14">
        <f t="shared" si="2"/>
        <v>0</v>
      </c>
      <c r="CH14" t="str">
        <f t="shared" si="3"/>
        <v>NOT</v>
      </c>
    </row>
    <row r="15" spans="1:90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  <c r="CD15">
        <f t="shared" si="0"/>
        <v>1</v>
      </c>
      <c r="CE15">
        <v>0.77136598328326322</v>
      </c>
      <c r="CF15" t="str">
        <f t="shared" si="1"/>
        <v>treatment</v>
      </c>
      <c r="CG15">
        <f t="shared" si="2"/>
        <v>1</v>
      </c>
      <c r="CH15" t="str">
        <f t="shared" si="3"/>
        <v>2</v>
      </c>
    </row>
    <row r="16" spans="1:90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  <c r="CD16">
        <f t="shared" si="0"/>
        <v>1</v>
      </c>
      <c r="CE16">
        <v>0.26209223065632714</v>
      </c>
      <c r="CF16" t="str">
        <f t="shared" si="1"/>
        <v>treatment</v>
      </c>
      <c r="CG16">
        <f t="shared" si="2"/>
        <v>0</v>
      </c>
      <c r="CH16" t="str">
        <f t="shared" si="3"/>
        <v>NOT</v>
      </c>
    </row>
    <row r="17" spans="1:86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  <c r="CD17">
        <f t="shared" si="0"/>
        <v>0</v>
      </c>
      <c r="CE17">
        <v>0.81514392223094312</v>
      </c>
      <c r="CF17" t="str">
        <f t="shared" si="1"/>
        <v>A1</v>
      </c>
      <c r="CG17">
        <f t="shared" si="2"/>
        <v>0</v>
      </c>
      <c r="CH17" t="str">
        <f t="shared" si="3"/>
        <v>NOT</v>
      </c>
    </row>
    <row r="18" spans="1:86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  <c r="CD18">
        <f t="shared" si="0"/>
        <v>1</v>
      </c>
      <c r="CE18">
        <v>2.0601790959385968E-2</v>
      </c>
      <c r="CF18" t="str">
        <f t="shared" si="1"/>
        <v>treatment</v>
      </c>
      <c r="CG18">
        <f t="shared" si="2"/>
        <v>0</v>
      </c>
      <c r="CH18" t="str">
        <f t="shared" si="3"/>
        <v>NOT</v>
      </c>
    </row>
    <row r="19" spans="1:86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  <c r="CD19">
        <f t="shared" si="0"/>
        <v>0</v>
      </c>
      <c r="CE19">
        <v>0.36706926129273243</v>
      </c>
      <c r="CF19" t="str">
        <f t="shared" si="1"/>
        <v>A2</v>
      </c>
      <c r="CG19">
        <f t="shared" si="2"/>
        <v>0</v>
      </c>
      <c r="CH19" t="str">
        <f t="shared" si="3"/>
        <v>2</v>
      </c>
    </row>
    <row r="20" spans="1:86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  <c r="CD20">
        <f t="shared" si="0"/>
        <v>0</v>
      </c>
      <c r="CE20">
        <v>0.47473212550212318</v>
      </c>
      <c r="CF20" t="str">
        <f t="shared" si="1"/>
        <v>A2</v>
      </c>
      <c r="CG20">
        <f t="shared" si="2"/>
        <v>0</v>
      </c>
      <c r="CH20" t="str">
        <f t="shared" si="3"/>
        <v>NOT</v>
      </c>
    </row>
    <row r="21" spans="1:86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  <c r="CD21">
        <f t="shared" si="0"/>
        <v>0</v>
      </c>
      <c r="CE21">
        <v>0.6506414116832715</v>
      </c>
      <c r="CF21" t="str">
        <f t="shared" si="1"/>
        <v>A1</v>
      </c>
      <c r="CG21">
        <f t="shared" si="2"/>
        <v>0</v>
      </c>
      <c r="CH21" t="str">
        <f t="shared" si="3"/>
        <v>NOT</v>
      </c>
    </row>
    <row r="22" spans="1:86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  <c r="CD22">
        <f t="shared" si="0"/>
        <v>1</v>
      </c>
      <c r="CE22">
        <v>0.31899111791328527</v>
      </c>
      <c r="CF22" t="str">
        <f t="shared" si="1"/>
        <v>treatment</v>
      </c>
      <c r="CG22">
        <f t="shared" si="2"/>
        <v>1</v>
      </c>
      <c r="CH22" t="str">
        <f t="shared" si="3"/>
        <v>NOT</v>
      </c>
    </row>
    <row r="23" spans="1:86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  <c r="CD23">
        <f t="shared" si="0"/>
        <v>1</v>
      </c>
      <c r="CE23">
        <v>0.95543671771807792</v>
      </c>
      <c r="CF23" t="str">
        <f t="shared" si="1"/>
        <v>treatment</v>
      </c>
      <c r="CG23">
        <f t="shared" si="2"/>
        <v>0</v>
      </c>
      <c r="CH23" t="str">
        <f t="shared" si="3"/>
        <v>NOT</v>
      </c>
    </row>
    <row r="24" spans="1:86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  <c r="CD24">
        <f t="shared" si="0"/>
        <v>1</v>
      </c>
      <c r="CE24">
        <v>0.10750934774902032</v>
      </c>
      <c r="CF24" t="str">
        <f t="shared" si="1"/>
        <v>treatment</v>
      </c>
      <c r="CG24">
        <f t="shared" si="2"/>
        <v>1</v>
      </c>
      <c r="CH24" t="str">
        <f t="shared" si="3"/>
        <v>2</v>
      </c>
    </row>
    <row r="25" spans="1:86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  <c r="CD25">
        <f t="shared" si="0"/>
        <v>1</v>
      </c>
      <c r="CE25">
        <v>0.13994811814011376</v>
      </c>
      <c r="CF25" t="str">
        <f t="shared" si="1"/>
        <v>treatment</v>
      </c>
      <c r="CG25">
        <f t="shared" si="2"/>
        <v>0</v>
      </c>
      <c r="CH25" t="str">
        <f t="shared" si="3"/>
        <v>NOT</v>
      </c>
    </row>
    <row r="26" spans="1:86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  <c r="CD26">
        <f t="shared" si="0"/>
        <v>1</v>
      </c>
      <c r="CE26">
        <v>0.74906710751129879</v>
      </c>
      <c r="CF26" t="str">
        <f t="shared" si="1"/>
        <v>treatment</v>
      </c>
      <c r="CG26">
        <f t="shared" si="2"/>
        <v>0</v>
      </c>
      <c r="CH26" t="str">
        <f t="shared" si="3"/>
        <v>NOT</v>
      </c>
    </row>
    <row r="27" spans="1:86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  <c r="CD27">
        <f t="shared" si="0"/>
        <v>1</v>
      </c>
      <c r="CE27">
        <v>0.28230650737299046</v>
      </c>
      <c r="CF27" t="str">
        <f t="shared" si="1"/>
        <v>treatment</v>
      </c>
      <c r="CG27">
        <f t="shared" si="2"/>
        <v>1</v>
      </c>
      <c r="CH27" t="str">
        <f t="shared" si="3"/>
        <v>2</v>
      </c>
    </row>
    <row r="28" spans="1:86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  <c r="CD28">
        <f t="shared" si="0"/>
        <v>0</v>
      </c>
      <c r="CE28">
        <v>7.3951582463186338E-2</v>
      </c>
      <c r="CF28" t="str">
        <f t="shared" si="1"/>
        <v>A2</v>
      </c>
      <c r="CG28">
        <f t="shared" si="2"/>
        <v>0</v>
      </c>
      <c r="CH28" t="str">
        <f t="shared" si="3"/>
        <v>NOT</v>
      </c>
    </row>
    <row r="29" spans="1:86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  <c r="CD29">
        <f t="shared" si="0"/>
        <v>1</v>
      </c>
      <c r="CE29">
        <v>0.7053529108423866</v>
      </c>
      <c r="CF29" t="str">
        <f t="shared" si="1"/>
        <v>treatment</v>
      </c>
      <c r="CG29">
        <f t="shared" si="2"/>
        <v>1</v>
      </c>
      <c r="CH29" t="str">
        <f t="shared" si="3"/>
        <v>2</v>
      </c>
    </row>
    <row r="30" spans="1:86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  <c r="CD30">
        <f t="shared" si="0"/>
        <v>1</v>
      </c>
      <c r="CE30">
        <v>0.85848372384051319</v>
      </c>
      <c r="CF30" t="str">
        <f t="shared" si="1"/>
        <v>treatment</v>
      </c>
      <c r="CG30">
        <f t="shared" si="2"/>
        <v>1</v>
      </c>
      <c r="CH30" t="str">
        <f t="shared" si="3"/>
        <v>NOT</v>
      </c>
    </row>
    <row r="31" spans="1:86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  <c r="CD31">
        <f t="shared" si="0"/>
        <v>0</v>
      </c>
      <c r="CE31">
        <v>3.9690250911068259E-2</v>
      </c>
      <c r="CF31" t="str">
        <f t="shared" si="1"/>
        <v>A2</v>
      </c>
      <c r="CG31">
        <f t="shared" si="2"/>
        <v>0</v>
      </c>
      <c r="CH31" t="str">
        <f t="shared" si="3"/>
        <v>NOT</v>
      </c>
    </row>
    <row r="32" spans="1:86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  <c r="CD32">
        <f t="shared" si="0"/>
        <v>0</v>
      </c>
      <c r="CE32">
        <v>0.74200059721029721</v>
      </c>
      <c r="CF32" t="str">
        <f t="shared" si="1"/>
        <v>A1</v>
      </c>
      <c r="CG32">
        <f t="shared" si="2"/>
        <v>0</v>
      </c>
      <c r="CH32" t="str">
        <f t="shared" si="3"/>
        <v>NOT</v>
      </c>
    </row>
    <row r="33" spans="1:86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  <c r="CD33">
        <f t="shared" si="0"/>
        <v>0</v>
      </c>
      <c r="CE33">
        <v>0.67432637208643675</v>
      </c>
      <c r="CF33" t="str">
        <f t="shared" si="1"/>
        <v>A1</v>
      </c>
      <c r="CG33">
        <f t="shared" si="2"/>
        <v>0</v>
      </c>
      <c r="CH33" t="str">
        <f t="shared" si="3"/>
        <v>NOT</v>
      </c>
    </row>
    <row r="34" spans="1:86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  <c r="CD34">
        <f t="shared" si="0"/>
        <v>0</v>
      </c>
      <c r="CE34">
        <v>8.4679465377529795E-2</v>
      </c>
      <c r="CF34" t="str">
        <f t="shared" si="1"/>
        <v>A2</v>
      </c>
      <c r="CG34">
        <f t="shared" si="2"/>
        <v>1</v>
      </c>
      <c r="CH34" t="str">
        <f t="shared" si="3"/>
        <v>2</v>
      </c>
    </row>
    <row r="35" spans="1:86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  <c r="CD35">
        <f t="shared" si="0"/>
        <v>1</v>
      </c>
      <c r="CE35">
        <v>1.2562605063454968E-2</v>
      </c>
      <c r="CF35" t="str">
        <f t="shared" si="1"/>
        <v>treatment</v>
      </c>
      <c r="CG35">
        <f t="shared" si="2"/>
        <v>1</v>
      </c>
      <c r="CH35" t="str">
        <f t="shared" si="3"/>
        <v>NOT</v>
      </c>
    </row>
    <row r="36" spans="1:86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  <c r="CD36">
        <f t="shared" si="0"/>
        <v>1</v>
      </c>
      <c r="CE36">
        <v>0.67165248377056463</v>
      </c>
      <c r="CF36" t="str">
        <f t="shared" si="1"/>
        <v>treatment</v>
      </c>
      <c r="CG36">
        <f t="shared" si="2"/>
        <v>1</v>
      </c>
      <c r="CH36" t="str">
        <f t="shared" si="3"/>
        <v>2</v>
      </c>
    </row>
    <row r="37" spans="1:86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  <c r="CD37">
        <f t="shared" si="0"/>
        <v>1</v>
      </c>
      <c r="CE37">
        <v>0.76246209477812876</v>
      </c>
      <c r="CF37" t="str">
        <f t="shared" si="1"/>
        <v>treatment</v>
      </c>
      <c r="CG37">
        <f t="shared" si="2"/>
        <v>1</v>
      </c>
      <c r="CH37" t="str">
        <f t="shared" si="3"/>
        <v>NOT</v>
      </c>
    </row>
    <row r="38" spans="1:86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  <c r="CD38">
        <f t="shared" si="0"/>
        <v>0</v>
      </c>
      <c r="CE38">
        <v>0.64548240631038956</v>
      </c>
      <c r="CF38" t="str">
        <f t="shared" si="1"/>
        <v>A1</v>
      </c>
      <c r="CG38">
        <f t="shared" si="2"/>
        <v>0</v>
      </c>
      <c r="CH38" t="str">
        <f t="shared" si="3"/>
        <v>NOT</v>
      </c>
    </row>
    <row r="39" spans="1:86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  <c r="CD39">
        <f t="shared" si="0"/>
        <v>1</v>
      </c>
      <c r="CE39">
        <v>0.87287382956824511</v>
      </c>
      <c r="CF39" t="str">
        <f t="shared" si="1"/>
        <v>treatment</v>
      </c>
      <c r="CG39">
        <f t="shared" si="2"/>
        <v>0</v>
      </c>
      <c r="CH39" t="str">
        <f t="shared" si="3"/>
        <v>NOT</v>
      </c>
    </row>
    <row r="40" spans="1:86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  <c r="CD40">
        <f t="shared" si="0"/>
        <v>0</v>
      </c>
      <c r="CE40">
        <v>1.1336939008261826E-2</v>
      </c>
      <c r="CF40" t="str">
        <f t="shared" si="1"/>
        <v>A2</v>
      </c>
      <c r="CG40">
        <f t="shared" si="2"/>
        <v>0</v>
      </c>
      <c r="CH40" t="str">
        <f t="shared" si="3"/>
        <v>NOT</v>
      </c>
    </row>
    <row r="41" spans="1:86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  <c r="CD41">
        <f t="shared" si="0"/>
        <v>0</v>
      </c>
      <c r="CE41">
        <v>0.82174569927855812</v>
      </c>
      <c r="CF41" t="str">
        <f t="shared" si="1"/>
        <v>A1</v>
      </c>
      <c r="CG41">
        <f t="shared" si="2"/>
        <v>0</v>
      </c>
      <c r="CH41" t="str">
        <f t="shared" si="3"/>
        <v>2</v>
      </c>
    </row>
    <row r="42" spans="1:86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  <c r="CD42">
        <f t="shared" si="0"/>
        <v>1</v>
      </c>
      <c r="CE42">
        <v>0.11565888311504258</v>
      </c>
      <c r="CF42" t="str">
        <f t="shared" si="1"/>
        <v>treatment</v>
      </c>
      <c r="CG42">
        <f t="shared" si="2"/>
        <v>0</v>
      </c>
      <c r="CH42" t="str">
        <f t="shared" si="3"/>
        <v>2</v>
      </c>
    </row>
    <row r="43" spans="1:86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  <c r="CD43">
        <f t="shared" si="0"/>
        <v>1</v>
      </c>
      <c r="CE43">
        <v>0.17953989396849124</v>
      </c>
      <c r="CF43" t="str">
        <f t="shared" si="1"/>
        <v>treatment</v>
      </c>
      <c r="CG43">
        <f t="shared" si="2"/>
        <v>1</v>
      </c>
      <c r="CH43" t="str">
        <f t="shared" si="3"/>
        <v>NOT</v>
      </c>
    </row>
    <row r="44" spans="1:86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  <c r="CD44">
        <f t="shared" si="0"/>
        <v>0</v>
      </c>
      <c r="CE44">
        <v>0.62249287810033826</v>
      </c>
      <c r="CF44" t="str">
        <f t="shared" si="1"/>
        <v>A1</v>
      </c>
      <c r="CG44">
        <f t="shared" si="2"/>
        <v>0</v>
      </c>
      <c r="CH44" t="str">
        <f t="shared" si="3"/>
        <v>NOT</v>
      </c>
    </row>
    <row r="45" spans="1:86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  <c r="CD45">
        <f t="shared" si="0"/>
        <v>0</v>
      </c>
      <c r="CE45">
        <v>0.32591025289941622</v>
      </c>
      <c r="CF45" t="str">
        <f t="shared" si="1"/>
        <v>A2</v>
      </c>
      <c r="CG45">
        <f t="shared" si="2"/>
        <v>0</v>
      </c>
      <c r="CH45" t="str">
        <f t="shared" si="3"/>
        <v>NOT</v>
      </c>
    </row>
    <row r="46" spans="1:86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  <c r="CD46">
        <f t="shared" si="0"/>
        <v>0</v>
      </c>
      <c r="CE46">
        <v>0.39108601127523834</v>
      </c>
      <c r="CF46" t="str">
        <f t="shared" si="1"/>
        <v>A2</v>
      </c>
      <c r="CG46">
        <f t="shared" si="2"/>
        <v>0</v>
      </c>
      <c r="CH46" t="str">
        <f t="shared" si="3"/>
        <v>NOT</v>
      </c>
    </row>
    <row r="47" spans="1:86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  <c r="CD47">
        <f t="shared" si="0"/>
        <v>1</v>
      </c>
      <c r="CE47">
        <v>0.63777119586064235</v>
      </c>
      <c r="CF47" t="str">
        <f t="shared" si="1"/>
        <v>treatment</v>
      </c>
      <c r="CG47">
        <f t="shared" si="2"/>
        <v>1</v>
      </c>
      <c r="CH47" t="str">
        <f t="shared" si="3"/>
        <v>2</v>
      </c>
    </row>
    <row r="48" spans="1:86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  <c r="CD48">
        <f t="shared" si="0"/>
        <v>1</v>
      </c>
      <c r="CE48">
        <v>0.50891467988242001</v>
      </c>
      <c r="CF48" t="str">
        <f t="shared" si="1"/>
        <v>treatment</v>
      </c>
      <c r="CG48">
        <f t="shared" si="2"/>
        <v>1</v>
      </c>
      <c r="CH48" t="str">
        <f t="shared" si="3"/>
        <v>NOT</v>
      </c>
    </row>
    <row r="49" spans="1:86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  <c r="CD49">
        <f t="shared" si="0"/>
        <v>0</v>
      </c>
      <c r="CE49">
        <v>0.75070711544060265</v>
      </c>
      <c r="CF49" t="str">
        <f t="shared" si="1"/>
        <v>A1</v>
      </c>
      <c r="CG49">
        <f t="shared" si="2"/>
        <v>1</v>
      </c>
      <c r="CH49" t="str">
        <f t="shared" si="3"/>
        <v>2</v>
      </c>
    </row>
    <row r="50" spans="1:86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  <c r="CD50">
        <f t="shared" si="0"/>
        <v>0</v>
      </c>
      <c r="CE50">
        <v>0.45475276717511903</v>
      </c>
      <c r="CF50" t="str">
        <f t="shared" si="1"/>
        <v>A2</v>
      </c>
      <c r="CG50">
        <f t="shared" si="2"/>
        <v>0</v>
      </c>
      <c r="CH50" t="str">
        <f t="shared" si="3"/>
        <v>2</v>
      </c>
    </row>
    <row r="51" spans="1:86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  <c r="CD51">
        <f t="shared" si="0"/>
        <v>0</v>
      </c>
      <c r="CE51">
        <v>0.30127051929318016</v>
      </c>
      <c r="CF51" t="str">
        <f t="shared" si="1"/>
        <v>A2</v>
      </c>
      <c r="CG51">
        <f t="shared" si="2"/>
        <v>0</v>
      </c>
      <c r="CH51" t="str">
        <f t="shared" si="3"/>
        <v>NOT</v>
      </c>
    </row>
    <row r="52" spans="1:86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  <c r="CD52">
        <f t="shared" si="0"/>
        <v>0</v>
      </c>
      <c r="CE52">
        <v>0.72993839970121177</v>
      </c>
      <c r="CF52" t="str">
        <f t="shared" si="1"/>
        <v>A1</v>
      </c>
      <c r="CG52">
        <f t="shared" si="2"/>
        <v>1</v>
      </c>
      <c r="CH52" t="str">
        <f t="shared" si="3"/>
        <v>2</v>
      </c>
    </row>
    <row r="53" spans="1:86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  <c r="CD53">
        <f t="shared" si="0"/>
        <v>1</v>
      </c>
      <c r="CE53">
        <v>0.7226163937236092</v>
      </c>
      <c r="CF53" t="str">
        <f t="shared" si="1"/>
        <v>treatment</v>
      </c>
      <c r="CG53">
        <f t="shared" si="2"/>
        <v>0</v>
      </c>
      <c r="CH53" t="str">
        <f t="shared" si="3"/>
        <v>NOT</v>
      </c>
    </row>
    <row r="54" spans="1:86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  <c r="CD54">
        <f t="shared" si="0"/>
        <v>0</v>
      </c>
      <c r="CE54">
        <v>0.62050739160693691</v>
      </c>
      <c r="CF54" t="str">
        <f t="shared" si="1"/>
        <v>A1</v>
      </c>
      <c r="CG54">
        <f t="shared" si="2"/>
        <v>0</v>
      </c>
      <c r="CH54" t="str">
        <f t="shared" si="3"/>
        <v>NOT</v>
      </c>
    </row>
    <row r="55" spans="1:86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  <c r="CD55">
        <f t="shared" si="0"/>
        <v>1</v>
      </c>
      <c r="CE55">
        <v>9.3622671842527039E-2</v>
      </c>
      <c r="CF55" t="str">
        <f t="shared" si="1"/>
        <v>treatment</v>
      </c>
      <c r="CG55">
        <f t="shared" si="2"/>
        <v>1</v>
      </c>
      <c r="CH55" t="str">
        <f t="shared" si="3"/>
        <v>NOT</v>
      </c>
    </row>
    <row r="56" spans="1:86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  <c r="CD56">
        <f t="shared" si="0"/>
        <v>1</v>
      </c>
      <c r="CE56">
        <v>0.10810127291024918</v>
      </c>
      <c r="CF56" t="str">
        <f t="shared" si="1"/>
        <v>treatment</v>
      </c>
      <c r="CG56">
        <f t="shared" si="2"/>
        <v>0</v>
      </c>
      <c r="CH56" t="str">
        <f t="shared" si="3"/>
        <v>NOT</v>
      </c>
    </row>
    <row r="57" spans="1:86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  <c r="CD57">
        <f t="shared" si="0"/>
        <v>1</v>
      </c>
      <c r="CE57">
        <v>0.5100445993410917</v>
      </c>
      <c r="CF57" t="str">
        <f t="shared" si="1"/>
        <v>treatment</v>
      </c>
      <c r="CG57">
        <f t="shared" si="2"/>
        <v>1</v>
      </c>
      <c r="CH57" t="str">
        <f t="shared" si="3"/>
        <v>2</v>
      </c>
    </row>
    <row r="58" spans="1:86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  <c r="CD58">
        <f t="shared" si="0"/>
        <v>0</v>
      </c>
      <c r="CE58">
        <v>0.51859091226050302</v>
      </c>
      <c r="CF58" t="str">
        <f t="shared" si="1"/>
        <v>A1</v>
      </c>
      <c r="CG58">
        <f t="shared" si="2"/>
        <v>1</v>
      </c>
      <c r="CH58" t="str">
        <f t="shared" si="3"/>
        <v>2</v>
      </c>
    </row>
    <row r="59" spans="1:86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  <c r="CD59">
        <f t="shared" si="0"/>
        <v>0</v>
      </c>
      <c r="CE59">
        <v>0.6483659622185769</v>
      </c>
      <c r="CF59" t="str">
        <f t="shared" si="1"/>
        <v>A1</v>
      </c>
      <c r="CG59">
        <f t="shared" si="2"/>
        <v>1</v>
      </c>
      <c r="CH59" t="str">
        <f t="shared" si="3"/>
        <v>2</v>
      </c>
    </row>
    <row r="60" spans="1:86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  <c r="CD60">
        <f t="shared" si="0"/>
        <v>1</v>
      </c>
      <c r="CE60">
        <v>3.8998530207023929E-4</v>
      </c>
      <c r="CF60" t="str">
        <f t="shared" si="1"/>
        <v>treatment</v>
      </c>
      <c r="CG60">
        <f t="shared" si="2"/>
        <v>1</v>
      </c>
      <c r="CH60" t="str">
        <f t="shared" si="3"/>
        <v>NOT</v>
      </c>
    </row>
    <row r="61" spans="1:86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  <c r="CD61">
        <f t="shared" si="0"/>
        <v>0</v>
      </c>
      <c r="CE61">
        <v>0.64123011667107244</v>
      </c>
      <c r="CF61" t="str">
        <f t="shared" si="1"/>
        <v>A1</v>
      </c>
      <c r="CG61">
        <f t="shared" si="2"/>
        <v>0</v>
      </c>
      <c r="CH61" t="str">
        <f t="shared" si="3"/>
        <v>NOT</v>
      </c>
    </row>
    <row r="62" spans="1:86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  <c r="CD62">
        <f t="shared" si="0"/>
        <v>0</v>
      </c>
      <c r="CE62">
        <v>0.2909681342099677</v>
      </c>
      <c r="CF62" t="str">
        <f t="shared" si="1"/>
        <v>A2</v>
      </c>
      <c r="CG62">
        <f t="shared" si="2"/>
        <v>0</v>
      </c>
      <c r="CH62" t="str">
        <f t="shared" si="3"/>
        <v>NOT</v>
      </c>
    </row>
    <row r="63" spans="1:86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  <c r="CD63">
        <f t="shared" si="0"/>
        <v>0</v>
      </c>
      <c r="CE63">
        <v>0.62542501696607267</v>
      </c>
      <c r="CF63" t="str">
        <f t="shared" si="1"/>
        <v>A1</v>
      </c>
      <c r="CG63">
        <f t="shared" si="2"/>
        <v>0</v>
      </c>
      <c r="CH63" t="str">
        <f t="shared" si="3"/>
        <v>NOT</v>
      </c>
    </row>
    <row r="64" spans="1:86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  <c r="CD64">
        <f t="shared" si="0"/>
        <v>1</v>
      </c>
      <c r="CE64">
        <v>0.37111170410485383</v>
      </c>
      <c r="CF64" t="str">
        <f t="shared" si="1"/>
        <v>treatment</v>
      </c>
      <c r="CG64">
        <f t="shared" si="2"/>
        <v>1</v>
      </c>
      <c r="CH64" t="str">
        <f t="shared" si="3"/>
        <v>2</v>
      </c>
    </row>
    <row r="65" spans="1:86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  <c r="CD65">
        <f t="shared" si="0"/>
        <v>0</v>
      </c>
      <c r="CE65">
        <v>0.75362830227242272</v>
      </c>
      <c r="CF65" t="str">
        <f t="shared" si="1"/>
        <v>A1</v>
      </c>
      <c r="CG65">
        <f t="shared" si="2"/>
        <v>0</v>
      </c>
      <c r="CH65" t="str">
        <f t="shared" si="3"/>
        <v>2</v>
      </c>
    </row>
    <row r="66" spans="1:86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  <c r="CD66">
        <f t="shared" si="0"/>
        <v>0</v>
      </c>
      <c r="CE66">
        <v>2.1550976376708442E-2</v>
      </c>
      <c r="CF66" t="str">
        <f t="shared" si="1"/>
        <v>A2</v>
      </c>
      <c r="CG66">
        <f t="shared" si="2"/>
        <v>1</v>
      </c>
      <c r="CH66" t="str">
        <f t="shared" si="3"/>
        <v>2</v>
      </c>
    </row>
    <row r="67" spans="1:86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  <c r="CD67">
        <f t="shared" ref="CD67:CD130" si="4">IF(BF67="NA", 0, 1)</f>
        <v>1</v>
      </c>
      <c r="CE67">
        <v>0.63079214307233689</v>
      </c>
      <c r="CF67" t="str">
        <f t="shared" ref="CF67:CF130" si="5">IF(AND(CD67=0,CE67&gt;0.5),"A1",IF(AND(CD67=0,CE67&lt;0.5),"A2","treatment"))</f>
        <v>treatment</v>
      </c>
      <c r="CG67">
        <f t="shared" ref="CG67:CG130" si="6">IF(CC67&gt;163000, 1, 0)</f>
        <v>1</v>
      </c>
      <c r="CH67" t="str">
        <f t="shared" ref="CH67:CH130" si="7">IF(AX67=2, "2", "NOT")</f>
        <v>2</v>
      </c>
    </row>
    <row r="68" spans="1:86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  <c r="CD68">
        <f t="shared" si="4"/>
        <v>1</v>
      </c>
      <c r="CE68">
        <v>0.33472861801935172</v>
      </c>
      <c r="CF68" t="str">
        <f t="shared" si="5"/>
        <v>treatment</v>
      </c>
      <c r="CG68">
        <f t="shared" si="6"/>
        <v>1</v>
      </c>
      <c r="CH68" t="str">
        <f t="shared" si="7"/>
        <v>2</v>
      </c>
    </row>
    <row r="69" spans="1:86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  <c r="CD69">
        <f t="shared" si="4"/>
        <v>0</v>
      </c>
      <c r="CE69">
        <v>0.21672990198456954</v>
      </c>
      <c r="CF69" t="str">
        <f t="shared" si="5"/>
        <v>A2</v>
      </c>
      <c r="CG69">
        <f t="shared" si="6"/>
        <v>1</v>
      </c>
      <c r="CH69" t="str">
        <f t="shared" si="7"/>
        <v>2</v>
      </c>
    </row>
    <row r="70" spans="1:86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  <c r="CD70">
        <f t="shared" si="4"/>
        <v>0</v>
      </c>
      <c r="CE70">
        <v>8.7748850787568888E-2</v>
      </c>
      <c r="CF70" t="str">
        <f t="shared" si="5"/>
        <v>A2</v>
      </c>
      <c r="CG70">
        <f t="shared" si="6"/>
        <v>0</v>
      </c>
      <c r="CH70" t="str">
        <f t="shared" si="7"/>
        <v>NOT</v>
      </c>
    </row>
    <row r="71" spans="1:86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  <c r="CD71">
        <f t="shared" si="4"/>
        <v>1</v>
      </c>
      <c r="CE71">
        <v>0.16740246374017176</v>
      </c>
      <c r="CF71" t="str">
        <f t="shared" si="5"/>
        <v>treatment</v>
      </c>
      <c r="CG71">
        <f t="shared" si="6"/>
        <v>1</v>
      </c>
      <c r="CH71" t="str">
        <f t="shared" si="7"/>
        <v>2</v>
      </c>
    </row>
    <row r="72" spans="1:86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  <c r="CD72">
        <f t="shared" si="4"/>
        <v>1</v>
      </c>
      <c r="CE72">
        <v>0.27035132176994814</v>
      </c>
      <c r="CF72" t="str">
        <f t="shared" si="5"/>
        <v>treatment</v>
      </c>
      <c r="CG72">
        <f t="shared" si="6"/>
        <v>1</v>
      </c>
      <c r="CH72" t="str">
        <f t="shared" si="7"/>
        <v>2</v>
      </c>
    </row>
    <row r="73" spans="1:86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  <c r="CD73">
        <f t="shared" si="4"/>
        <v>0</v>
      </c>
      <c r="CE73">
        <v>0.27145650338722505</v>
      </c>
      <c r="CF73" t="str">
        <f t="shared" si="5"/>
        <v>A2</v>
      </c>
      <c r="CG73">
        <f t="shared" si="6"/>
        <v>0</v>
      </c>
      <c r="CH73" t="str">
        <f t="shared" si="7"/>
        <v>NOT</v>
      </c>
    </row>
    <row r="74" spans="1:86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  <c r="CD74">
        <f t="shared" si="4"/>
        <v>1</v>
      </c>
      <c r="CE74">
        <v>0.95062927379585982</v>
      </c>
      <c r="CF74" t="str">
        <f t="shared" si="5"/>
        <v>treatment</v>
      </c>
      <c r="CG74">
        <f t="shared" si="6"/>
        <v>1</v>
      </c>
      <c r="CH74" t="str">
        <f t="shared" si="7"/>
        <v>2</v>
      </c>
    </row>
    <row r="75" spans="1:86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  <c r="CD75">
        <f t="shared" si="4"/>
        <v>0</v>
      </c>
      <c r="CE75">
        <v>0.35372669375674115</v>
      </c>
      <c r="CF75" t="str">
        <f t="shared" si="5"/>
        <v>A2</v>
      </c>
      <c r="CG75">
        <f t="shared" si="6"/>
        <v>0</v>
      </c>
      <c r="CH75" t="str">
        <f t="shared" si="7"/>
        <v>NOT</v>
      </c>
    </row>
    <row r="76" spans="1:86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  <c r="CD76">
        <f t="shared" si="4"/>
        <v>0</v>
      </c>
      <c r="CE76">
        <v>2.9844492474584872E-2</v>
      </c>
      <c r="CF76" t="str">
        <f t="shared" si="5"/>
        <v>A2</v>
      </c>
      <c r="CG76">
        <f t="shared" si="6"/>
        <v>0</v>
      </c>
      <c r="CH76" t="str">
        <f t="shared" si="7"/>
        <v>2</v>
      </c>
    </row>
    <row r="77" spans="1:86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  <c r="CD77">
        <f t="shared" si="4"/>
        <v>0</v>
      </c>
      <c r="CE77">
        <v>0.10480917545330082</v>
      </c>
      <c r="CF77" t="str">
        <f t="shared" si="5"/>
        <v>A2</v>
      </c>
      <c r="CG77">
        <f t="shared" si="6"/>
        <v>0</v>
      </c>
      <c r="CH77" t="str">
        <f t="shared" si="7"/>
        <v>NOT</v>
      </c>
    </row>
    <row r="78" spans="1:86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  <c r="CD78">
        <f t="shared" si="4"/>
        <v>0</v>
      </c>
      <c r="CE78">
        <v>0.33295957799822851</v>
      </c>
      <c r="CF78" t="str">
        <f t="shared" si="5"/>
        <v>A2</v>
      </c>
      <c r="CG78">
        <f t="shared" si="6"/>
        <v>0</v>
      </c>
      <c r="CH78" t="str">
        <f t="shared" si="7"/>
        <v>NOT</v>
      </c>
    </row>
    <row r="79" spans="1:86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  <c r="CD79">
        <f t="shared" si="4"/>
        <v>0</v>
      </c>
      <c r="CE79">
        <v>0.6434187871915007</v>
      </c>
      <c r="CF79" t="str">
        <f t="shared" si="5"/>
        <v>A1</v>
      </c>
      <c r="CG79">
        <f t="shared" si="6"/>
        <v>0</v>
      </c>
      <c r="CH79" t="str">
        <f t="shared" si="7"/>
        <v>NOT</v>
      </c>
    </row>
    <row r="80" spans="1:86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  <c r="CD80">
        <f t="shared" si="4"/>
        <v>0</v>
      </c>
      <c r="CE80">
        <v>0.87586789178497404</v>
      </c>
      <c r="CF80" t="str">
        <f t="shared" si="5"/>
        <v>A1</v>
      </c>
      <c r="CG80">
        <f t="shared" si="6"/>
        <v>0</v>
      </c>
      <c r="CH80" t="str">
        <f t="shared" si="7"/>
        <v>2</v>
      </c>
    </row>
    <row r="81" spans="1:86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  <c r="CD81">
        <f t="shared" si="4"/>
        <v>0</v>
      </c>
      <c r="CE81">
        <v>0.92921796197199524</v>
      </c>
      <c r="CF81" t="str">
        <f t="shared" si="5"/>
        <v>A1</v>
      </c>
      <c r="CG81">
        <f t="shared" si="6"/>
        <v>0</v>
      </c>
      <c r="CH81" t="str">
        <f t="shared" si="7"/>
        <v>NOT</v>
      </c>
    </row>
    <row r="82" spans="1:86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  <c r="CD82">
        <f t="shared" si="4"/>
        <v>1</v>
      </c>
      <c r="CE82">
        <v>1.5191724344124746E-2</v>
      </c>
      <c r="CF82" t="str">
        <f t="shared" si="5"/>
        <v>treatment</v>
      </c>
      <c r="CG82">
        <f t="shared" si="6"/>
        <v>1</v>
      </c>
      <c r="CH82" t="str">
        <f t="shared" si="7"/>
        <v>2</v>
      </c>
    </row>
    <row r="83" spans="1:86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  <c r="CD83">
        <f t="shared" si="4"/>
        <v>0</v>
      </c>
      <c r="CE83">
        <v>0.5914153966279021</v>
      </c>
      <c r="CF83" t="str">
        <f t="shared" si="5"/>
        <v>A1</v>
      </c>
      <c r="CG83">
        <f t="shared" si="6"/>
        <v>0</v>
      </c>
      <c r="CH83" t="str">
        <f t="shared" si="7"/>
        <v>2</v>
      </c>
    </row>
    <row r="84" spans="1:86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  <c r="CD84">
        <f t="shared" si="4"/>
        <v>1</v>
      </c>
      <c r="CE84">
        <v>0.99537908022886845</v>
      </c>
      <c r="CF84" t="str">
        <f t="shared" si="5"/>
        <v>treatment</v>
      </c>
      <c r="CG84">
        <f t="shared" si="6"/>
        <v>1</v>
      </c>
      <c r="CH84" t="str">
        <f t="shared" si="7"/>
        <v>2</v>
      </c>
    </row>
    <row r="85" spans="1:86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  <c r="CD85">
        <f t="shared" si="4"/>
        <v>0</v>
      </c>
      <c r="CE85">
        <v>0.34200029003566812</v>
      </c>
      <c r="CF85" t="str">
        <f t="shared" si="5"/>
        <v>A2</v>
      </c>
      <c r="CG85">
        <f t="shared" si="6"/>
        <v>0</v>
      </c>
      <c r="CH85" t="str">
        <f t="shared" si="7"/>
        <v>NOT</v>
      </c>
    </row>
    <row r="86" spans="1:86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  <c r="CD86">
        <f t="shared" si="4"/>
        <v>1</v>
      </c>
      <c r="CE86">
        <v>0.61199221605221144</v>
      </c>
      <c r="CF86" t="str">
        <f t="shared" si="5"/>
        <v>treatment</v>
      </c>
      <c r="CG86">
        <f t="shared" si="6"/>
        <v>1</v>
      </c>
      <c r="CH86" t="str">
        <f t="shared" si="7"/>
        <v>2</v>
      </c>
    </row>
    <row r="87" spans="1:86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  <c r="CD87">
        <f t="shared" si="4"/>
        <v>1</v>
      </c>
      <c r="CE87">
        <v>0.65194879192910671</v>
      </c>
      <c r="CF87" t="str">
        <f t="shared" si="5"/>
        <v>treatment</v>
      </c>
      <c r="CG87">
        <f t="shared" si="6"/>
        <v>1</v>
      </c>
      <c r="CH87" t="str">
        <f t="shared" si="7"/>
        <v>2</v>
      </c>
    </row>
    <row r="88" spans="1:86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  <c r="CD88">
        <f t="shared" si="4"/>
        <v>1</v>
      </c>
      <c r="CE88">
        <v>0.24361204124764857</v>
      </c>
      <c r="CF88" t="str">
        <f t="shared" si="5"/>
        <v>treatment</v>
      </c>
      <c r="CG88">
        <f t="shared" si="6"/>
        <v>1</v>
      </c>
      <c r="CH88" t="str">
        <f t="shared" si="7"/>
        <v>2</v>
      </c>
    </row>
    <row r="89" spans="1:86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  <c r="CD89">
        <f t="shared" si="4"/>
        <v>0</v>
      </c>
      <c r="CE89">
        <v>0.90604012129433154</v>
      </c>
      <c r="CF89" t="str">
        <f t="shared" si="5"/>
        <v>A1</v>
      </c>
      <c r="CG89">
        <f t="shared" si="6"/>
        <v>1</v>
      </c>
      <c r="CH89" t="str">
        <f t="shared" si="7"/>
        <v>2</v>
      </c>
    </row>
    <row r="90" spans="1:86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  <c r="CD90">
        <f t="shared" si="4"/>
        <v>0</v>
      </c>
      <c r="CE90">
        <v>0.90045305413636723</v>
      </c>
      <c r="CF90" t="str">
        <f t="shared" si="5"/>
        <v>A1</v>
      </c>
      <c r="CG90">
        <f t="shared" si="6"/>
        <v>0</v>
      </c>
      <c r="CH90" t="str">
        <f t="shared" si="7"/>
        <v>NOT</v>
      </c>
    </row>
    <row r="91" spans="1:86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  <c r="CD91">
        <f t="shared" si="4"/>
        <v>0</v>
      </c>
      <c r="CE91">
        <v>9.411852234700413E-2</v>
      </c>
      <c r="CF91" t="str">
        <f t="shared" si="5"/>
        <v>A2</v>
      </c>
      <c r="CG91">
        <f t="shared" si="6"/>
        <v>0</v>
      </c>
      <c r="CH91" t="str">
        <f t="shared" si="7"/>
        <v>NOT</v>
      </c>
    </row>
    <row r="92" spans="1:86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  <c r="CD92">
        <f t="shared" si="4"/>
        <v>0</v>
      </c>
      <c r="CE92">
        <v>0.8291608105335776</v>
      </c>
      <c r="CF92" t="str">
        <f t="shared" si="5"/>
        <v>A1</v>
      </c>
      <c r="CG92">
        <f t="shared" si="6"/>
        <v>0</v>
      </c>
      <c r="CH92" t="str">
        <f t="shared" si="7"/>
        <v>NOT</v>
      </c>
    </row>
    <row r="93" spans="1:86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  <c r="CD93">
        <f t="shared" si="4"/>
        <v>0</v>
      </c>
      <c r="CE93">
        <v>0.95232279682185439</v>
      </c>
      <c r="CF93" t="str">
        <f t="shared" si="5"/>
        <v>A1</v>
      </c>
      <c r="CG93">
        <f t="shared" si="6"/>
        <v>0</v>
      </c>
      <c r="CH93" t="str">
        <f t="shared" si="7"/>
        <v>NOT</v>
      </c>
    </row>
    <row r="94" spans="1:86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  <c r="CD94">
        <f t="shared" si="4"/>
        <v>0</v>
      </c>
      <c r="CE94">
        <v>0.86734805375524482</v>
      </c>
      <c r="CF94" t="str">
        <f t="shared" si="5"/>
        <v>A1</v>
      </c>
      <c r="CG94">
        <f t="shared" si="6"/>
        <v>1</v>
      </c>
      <c r="CH94" t="str">
        <f t="shared" si="7"/>
        <v>NOT</v>
      </c>
    </row>
    <row r="95" spans="1:86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  <c r="CD95">
        <f t="shared" si="4"/>
        <v>1</v>
      </c>
      <c r="CE95">
        <v>0.56106319628427181</v>
      </c>
      <c r="CF95" t="str">
        <f t="shared" si="5"/>
        <v>treatment</v>
      </c>
      <c r="CG95">
        <f t="shared" si="6"/>
        <v>0</v>
      </c>
      <c r="CH95" t="str">
        <f t="shared" si="7"/>
        <v>2</v>
      </c>
    </row>
    <row r="96" spans="1:86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  <c r="CD96">
        <f t="shared" si="4"/>
        <v>0</v>
      </c>
      <c r="CE96">
        <v>0.98840821287093528</v>
      </c>
      <c r="CF96" t="str">
        <f t="shared" si="5"/>
        <v>A1</v>
      </c>
      <c r="CG96">
        <f t="shared" si="6"/>
        <v>1</v>
      </c>
      <c r="CH96" t="str">
        <f t="shared" si="7"/>
        <v>2</v>
      </c>
    </row>
    <row r="97" spans="1:86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  <c r="CD97">
        <f t="shared" si="4"/>
        <v>1</v>
      </c>
      <c r="CE97">
        <v>0.64290663975022844</v>
      </c>
      <c r="CF97" t="str">
        <f t="shared" si="5"/>
        <v>treatment</v>
      </c>
      <c r="CG97">
        <f t="shared" si="6"/>
        <v>1</v>
      </c>
      <c r="CH97" t="str">
        <f t="shared" si="7"/>
        <v>2</v>
      </c>
    </row>
    <row r="98" spans="1:86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  <c r="CD98">
        <f t="shared" si="4"/>
        <v>0</v>
      </c>
      <c r="CE98">
        <v>0.28691467066735898</v>
      </c>
      <c r="CF98" t="str">
        <f t="shared" si="5"/>
        <v>A2</v>
      </c>
      <c r="CG98">
        <f t="shared" si="6"/>
        <v>1</v>
      </c>
      <c r="CH98" t="str">
        <f t="shared" si="7"/>
        <v>2</v>
      </c>
    </row>
    <row r="99" spans="1:86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  <c r="CD99">
        <f t="shared" si="4"/>
        <v>0</v>
      </c>
      <c r="CE99">
        <v>0.43762991995845546</v>
      </c>
      <c r="CF99" t="str">
        <f t="shared" si="5"/>
        <v>A2</v>
      </c>
      <c r="CG99">
        <f t="shared" si="6"/>
        <v>0</v>
      </c>
      <c r="CH99" t="str">
        <f t="shared" si="7"/>
        <v>NOT</v>
      </c>
    </row>
    <row r="100" spans="1:86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  <c r="CD100">
        <f t="shared" si="4"/>
        <v>0</v>
      </c>
      <c r="CE100">
        <v>0.77191801495793311</v>
      </c>
      <c r="CF100" t="str">
        <f t="shared" si="5"/>
        <v>A1</v>
      </c>
      <c r="CG100">
        <f t="shared" si="6"/>
        <v>0</v>
      </c>
      <c r="CH100" t="str">
        <f t="shared" si="7"/>
        <v>NOT</v>
      </c>
    </row>
    <row r="101" spans="1:86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  <c r="CD101">
        <f t="shared" si="4"/>
        <v>0</v>
      </c>
      <c r="CE101">
        <v>0.24100920239442869</v>
      </c>
      <c r="CF101" t="str">
        <f t="shared" si="5"/>
        <v>A2</v>
      </c>
      <c r="CG101">
        <f t="shared" si="6"/>
        <v>0</v>
      </c>
      <c r="CH101" t="str">
        <f t="shared" si="7"/>
        <v>NOT</v>
      </c>
    </row>
    <row r="102" spans="1:86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  <c r="CD102">
        <f t="shared" si="4"/>
        <v>1</v>
      </c>
      <c r="CE102">
        <v>0.74546702225097894</v>
      </c>
      <c r="CF102" t="str">
        <f t="shared" si="5"/>
        <v>treatment</v>
      </c>
      <c r="CG102">
        <f t="shared" si="6"/>
        <v>1</v>
      </c>
      <c r="CH102" t="str">
        <f t="shared" si="7"/>
        <v>2</v>
      </c>
    </row>
    <row r="103" spans="1:86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  <c r="CD103">
        <f t="shared" si="4"/>
        <v>1</v>
      </c>
      <c r="CE103">
        <v>0.17196584746948862</v>
      </c>
      <c r="CF103" t="str">
        <f t="shared" si="5"/>
        <v>treatment</v>
      </c>
      <c r="CG103">
        <f t="shared" si="6"/>
        <v>1</v>
      </c>
      <c r="CH103" t="str">
        <f t="shared" si="7"/>
        <v>2</v>
      </c>
    </row>
    <row r="104" spans="1:86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  <c r="CD104">
        <f t="shared" si="4"/>
        <v>0</v>
      </c>
      <c r="CE104">
        <v>0.57283515362231152</v>
      </c>
      <c r="CF104" t="str">
        <f t="shared" si="5"/>
        <v>A1</v>
      </c>
      <c r="CG104">
        <f t="shared" si="6"/>
        <v>0</v>
      </c>
      <c r="CH104" t="str">
        <f t="shared" si="7"/>
        <v>2</v>
      </c>
    </row>
    <row r="105" spans="1:86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  <c r="CD105">
        <f t="shared" si="4"/>
        <v>0</v>
      </c>
      <c r="CE105">
        <v>7.1447484191661914E-2</v>
      </c>
      <c r="CF105" t="str">
        <f t="shared" si="5"/>
        <v>A2</v>
      </c>
      <c r="CG105">
        <f t="shared" si="6"/>
        <v>1</v>
      </c>
      <c r="CH105" t="str">
        <f t="shared" si="7"/>
        <v>2</v>
      </c>
    </row>
    <row r="106" spans="1:86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  <c r="CD106">
        <f t="shared" si="4"/>
        <v>1</v>
      </c>
      <c r="CE106">
        <v>0.3392515903158202</v>
      </c>
      <c r="CF106" t="str">
        <f t="shared" si="5"/>
        <v>treatment</v>
      </c>
      <c r="CG106">
        <f t="shared" si="6"/>
        <v>1</v>
      </c>
      <c r="CH106" t="str">
        <f t="shared" si="7"/>
        <v>NOT</v>
      </c>
    </row>
    <row r="107" spans="1:86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  <c r="CD107">
        <f t="shared" si="4"/>
        <v>1</v>
      </c>
      <c r="CE107">
        <v>0.93259273804687148</v>
      </c>
      <c r="CF107" t="str">
        <f t="shared" si="5"/>
        <v>treatment</v>
      </c>
      <c r="CG107">
        <f t="shared" si="6"/>
        <v>1</v>
      </c>
      <c r="CH107" t="str">
        <f t="shared" si="7"/>
        <v>2</v>
      </c>
    </row>
    <row r="108" spans="1:86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  <c r="CD108">
        <f t="shared" si="4"/>
        <v>0</v>
      </c>
      <c r="CE108">
        <v>0.50536410423267442</v>
      </c>
      <c r="CF108" t="str">
        <f t="shared" si="5"/>
        <v>A1</v>
      </c>
      <c r="CG108">
        <f t="shared" si="6"/>
        <v>0</v>
      </c>
      <c r="CH108" t="str">
        <f t="shared" si="7"/>
        <v>NOT</v>
      </c>
    </row>
    <row r="109" spans="1:86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  <c r="CD109">
        <f t="shared" si="4"/>
        <v>0</v>
      </c>
      <c r="CE109">
        <v>0.59668183639572758</v>
      </c>
      <c r="CF109" t="str">
        <f t="shared" si="5"/>
        <v>A1</v>
      </c>
      <c r="CG109">
        <f t="shared" si="6"/>
        <v>0</v>
      </c>
      <c r="CH109" t="str">
        <f t="shared" si="7"/>
        <v>NOT</v>
      </c>
    </row>
    <row r="110" spans="1:86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  <c r="CD110">
        <f t="shared" si="4"/>
        <v>0</v>
      </c>
      <c r="CE110">
        <v>8.7589860236573891E-2</v>
      </c>
      <c r="CF110" t="str">
        <f t="shared" si="5"/>
        <v>A2</v>
      </c>
      <c r="CG110">
        <f t="shared" si="6"/>
        <v>0</v>
      </c>
      <c r="CH110" t="str">
        <f t="shared" si="7"/>
        <v>2</v>
      </c>
    </row>
    <row r="111" spans="1:86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  <c r="CD111">
        <f t="shared" si="4"/>
        <v>1</v>
      </c>
      <c r="CE111">
        <v>0.32090926649973051</v>
      </c>
      <c r="CF111" t="str">
        <f t="shared" si="5"/>
        <v>treatment</v>
      </c>
      <c r="CG111">
        <f t="shared" si="6"/>
        <v>1</v>
      </c>
      <c r="CH111" t="str">
        <f t="shared" si="7"/>
        <v>2</v>
      </c>
    </row>
    <row r="112" spans="1:86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  <c r="CD112">
        <f t="shared" si="4"/>
        <v>0</v>
      </c>
      <c r="CE112">
        <v>0.82998795007225257</v>
      </c>
      <c r="CF112" t="str">
        <f t="shared" si="5"/>
        <v>A1</v>
      </c>
      <c r="CG112">
        <f t="shared" si="6"/>
        <v>0</v>
      </c>
      <c r="CH112" t="str">
        <f t="shared" si="7"/>
        <v>2</v>
      </c>
    </row>
    <row r="113" spans="1:86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  <c r="CD113">
        <f t="shared" si="4"/>
        <v>1</v>
      </c>
      <c r="CE113">
        <v>0.70250058048636377</v>
      </c>
      <c r="CF113" t="str">
        <f t="shared" si="5"/>
        <v>treatment</v>
      </c>
      <c r="CG113">
        <f t="shared" si="6"/>
        <v>1</v>
      </c>
      <c r="CH113" t="str">
        <f t="shared" si="7"/>
        <v>2</v>
      </c>
    </row>
    <row r="114" spans="1:86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  <c r="CD114">
        <f t="shared" si="4"/>
        <v>1</v>
      </c>
      <c r="CE114">
        <v>0.16273275210687188</v>
      </c>
      <c r="CF114" t="str">
        <f t="shared" si="5"/>
        <v>treatment</v>
      </c>
      <c r="CG114">
        <f t="shared" si="6"/>
        <v>1</v>
      </c>
      <c r="CH114" t="str">
        <f t="shared" si="7"/>
        <v>2</v>
      </c>
    </row>
    <row r="115" spans="1:86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  <c r="CD115">
        <f t="shared" si="4"/>
        <v>1</v>
      </c>
      <c r="CE115">
        <v>0.28259912150614552</v>
      </c>
      <c r="CF115" t="str">
        <f t="shared" si="5"/>
        <v>treatment</v>
      </c>
      <c r="CG115">
        <f t="shared" si="6"/>
        <v>1</v>
      </c>
      <c r="CH115" t="str">
        <f t="shared" si="7"/>
        <v>2</v>
      </c>
    </row>
    <row r="116" spans="1:86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  <c r="CD116">
        <f t="shared" si="4"/>
        <v>1</v>
      </c>
      <c r="CE116">
        <v>0.52919837641704315</v>
      </c>
      <c r="CF116" t="str">
        <f t="shared" si="5"/>
        <v>treatment</v>
      </c>
      <c r="CG116">
        <f t="shared" si="6"/>
        <v>1</v>
      </c>
      <c r="CH116" t="str">
        <f t="shared" si="7"/>
        <v>2</v>
      </c>
    </row>
    <row r="117" spans="1:86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  <c r="CD117">
        <f t="shared" si="4"/>
        <v>1</v>
      </c>
      <c r="CE117">
        <v>4.3608216131298949E-3</v>
      </c>
      <c r="CF117" t="str">
        <f t="shared" si="5"/>
        <v>treatment</v>
      </c>
      <c r="CG117">
        <f t="shared" si="6"/>
        <v>1</v>
      </c>
      <c r="CH117" t="str">
        <f t="shared" si="7"/>
        <v>2</v>
      </c>
    </row>
    <row r="118" spans="1:86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  <c r="CD118">
        <f t="shared" si="4"/>
        <v>1</v>
      </c>
      <c r="CE118">
        <v>0.77979745112382759</v>
      </c>
      <c r="CF118" t="str">
        <f t="shared" si="5"/>
        <v>treatment</v>
      </c>
      <c r="CG118">
        <f t="shared" si="6"/>
        <v>0</v>
      </c>
      <c r="CH118" t="str">
        <f t="shared" si="7"/>
        <v>NOT</v>
      </c>
    </row>
    <row r="119" spans="1:86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  <c r="CD119">
        <f t="shared" si="4"/>
        <v>0</v>
      </c>
      <c r="CE119">
        <v>0.58747005976042987</v>
      </c>
      <c r="CF119" t="str">
        <f t="shared" si="5"/>
        <v>A1</v>
      </c>
      <c r="CG119">
        <f t="shared" si="6"/>
        <v>0</v>
      </c>
      <c r="CH119" t="str">
        <f t="shared" si="7"/>
        <v>NOT</v>
      </c>
    </row>
    <row r="120" spans="1:86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  <c r="CD120">
        <f t="shared" si="4"/>
        <v>1</v>
      </c>
      <c r="CE120">
        <v>2.4882219821270035E-2</v>
      </c>
      <c r="CF120" t="str">
        <f t="shared" si="5"/>
        <v>treatment</v>
      </c>
      <c r="CG120">
        <f t="shared" si="6"/>
        <v>1</v>
      </c>
      <c r="CH120" t="str">
        <f t="shared" si="7"/>
        <v>NOT</v>
      </c>
    </row>
    <row r="121" spans="1:86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  <c r="CD121">
        <f t="shared" si="4"/>
        <v>1</v>
      </c>
      <c r="CE121">
        <v>0.285479364430546</v>
      </c>
      <c r="CF121" t="str">
        <f t="shared" si="5"/>
        <v>treatment</v>
      </c>
      <c r="CG121">
        <f t="shared" si="6"/>
        <v>1</v>
      </c>
      <c r="CH121" t="str">
        <f t="shared" si="7"/>
        <v>2</v>
      </c>
    </row>
    <row r="122" spans="1:86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  <c r="CD122">
        <f t="shared" si="4"/>
        <v>1</v>
      </c>
      <c r="CE122">
        <v>0.97030258533909819</v>
      </c>
      <c r="CF122" t="str">
        <f t="shared" si="5"/>
        <v>treatment</v>
      </c>
      <c r="CG122">
        <f t="shared" si="6"/>
        <v>1</v>
      </c>
      <c r="CH122" t="str">
        <f t="shared" si="7"/>
        <v>NOT</v>
      </c>
    </row>
    <row r="123" spans="1:86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  <c r="CD123">
        <f t="shared" si="4"/>
        <v>0</v>
      </c>
      <c r="CE123">
        <v>0.92544635292562394</v>
      </c>
      <c r="CF123" t="str">
        <f t="shared" si="5"/>
        <v>A1</v>
      </c>
      <c r="CG123">
        <f t="shared" si="6"/>
        <v>0</v>
      </c>
      <c r="CH123" t="str">
        <f t="shared" si="7"/>
        <v>NOT</v>
      </c>
    </row>
    <row r="124" spans="1:86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  <c r="CD124">
        <f t="shared" si="4"/>
        <v>0</v>
      </c>
      <c r="CE124">
        <v>0.67754102835313612</v>
      </c>
      <c r="CF124" t="str">
        <f t="shared" si="5"/>
        <v>A1</v>
      </c>
      <c r="CG124">
        <f t="shared" si="6"/>
        <v>0</v>
      </c>
      <c r="CH124" t="str">
        <f t="shared" si="7"/>
        <v>NOT</v>
      </c>
    </row>
    <row r="125" spans="1:86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  <c r="CD125">
        <f t="shared" si="4"/>
        <v>0</v>
      </c>
      <c r="CE125">
        <v>0.53026829569051548</v>
      </c>
      <c r="CF125" t="str">
        <f t="shared" si="5"/>
        <v>A1</v>
      </c>
      <c r="CG125">
        <f t="shared" si="6"/>
        <v>0</v>
      </c>
      <c r="CH125" t="str">
        <f t="shared" si="7"/>
        <v>2</v>
      </c>
    </row>
    <row r="126" spans="1:86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  <c r="CD126">
        <f t="shared" si="4"/>
        <v>1</v>
      </c>
      <c r="CE126">
        <v>0.42067524710073478</v>
      </c>
      <c r="CF126" t="str">
        <f t="shared" si="5"/>
        <v>treatment</v>
      </c>
      <c r="CG126">
        <f t="shared" si="6"/>
        <v>1</v>
      </c>
      <c r="CH126" t="str">
        <f t="shared" si="7"/>
        <v>2</v>
      </c>
    </row>
    <row r="127" spans="1:86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  <c r="CD127">
        <f t="shared" si="4"/>
        <v>0</v>
      </c>
      <c r="CE127">
        <v>0.70697504315565984</v>
      </c>
      <c r="CF127" t="str">
        <f t="shared" si="5"/>
        <v>A1</v>
      </c>
      <c r="CG127">
        <f t="shared" si="6"/>
        <v>0</v>
      </c>
      <c r="CH127" t="str">
        <f t="shared" si="7"/>
        <v>NOT</v>
      </c>
    </row>
    <row r="128" spans="1:86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  <c r="CD128">
        <f t="shared" si="4"/>
        <v>1</v>
      </c>
      <c r="CE128">
        <v>0.15805839633371677</v>
      </c>
      <c r="CF128" t="str">
        <f t="shared" si="5"/>
        <v>treatment</v>
      </c>
      <c r="CG128">
        <f t="shared" si="6"/>
        <v>0</v>
      </c>
      <c r="CH128" t="str">
        <f t="shared" si="7"/>
        <v>2</v>
      </c>
    </row>
    <row r="129" spans="1:86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  <c r="CD129">
        <f t="shared" si="4"/>
        <v>1</v>
      </c>
      <c r="CE129">
        <v>0.72502533466637009</v>
      </c>
      <c r="CF129" t="str">
        <f t="shared" si="5"/>
        <v>treatment</v>
      </c>
      <c r="CG129">
        <f t="shared" si="6"/>
        <v>0</v>
      </c>
      <c r="CH129" t="str">
        <f t="shared" si="7"/>
        <v>NOT</v>
      </c>
    </row>
    <row r="130" spans="1:86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  <c r="CD130">
        <f t="shared" si="4"/>
        <v>1</v>
      </c>
      <c r="CE130">
        <v>4.7085893162098214E-2</v>
      </c>
      <c r="CF130" t="str">
        <f t="shared" si="5"/>
        <v>treatment</v>
      </c>
      <c r="CG130">
        <f t="shared" si="6"/>
        <v>0</v>
      </c>
      <c r="CH130" t="str">
        <f t="shared" si="7"/>
        <v>NOT</v>
      </c>
    </row>
    <row r="131" spans="1:86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  <c r="CD131">
        <f t="shared" ref="CD131:CD194" si="8">IF(BF131="NA", 0, 1)</f>
        <v>0</v>
      </c>
      <c r="CE131">
        <v>0.84645389546446037</v>
      </c>
      <c r="CF131" t="str">
        <f t="shared" ref="CF131:CF194" si="9">IF(AND(CD131=0,CE131&gt;0.5),"A1",IF(AND(CD131=0,CE131&lt;0.5),"A2","treatment"))</f>
        <v>A1</v>
      </c>
      <c r="CG131">
        <f t="shared" ref="CG131:CG194" si="10">IF(CC131&gt;163000, 1, 0)</f>
        <v>0</v>
      </c>
      <c r="CH131" t="str">
        <f t="shared" ref="CH131:CH194" si="11">IF(AX131=2, "2", "NOT")</f>
        <v>NOT</v>
      </c>
    </row>
    <row r="132" spans="1:86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  <c r="CD132">
        <f t="shared" si="8"/>
        <v>1</v>
      </c>
      <c r="CE132">
        <v>0.1877667743343735</v>
      </c>
      <c r="CF132" t="str">
        <f t="shared" si="9"/>
        <v>treatment</v>
      </c>
      <c r="CG132">
        <f t="shared" si="10"/>
        <v>1</v>
      </c>
      <c r="CH132" t="str">
        <f t="shared" si="11"/>
        <v>2</v>
      </c>
    </row>
    <row r="133" spans="1:86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  <c r="CD133">
        <f t="shared" si="8"/>
        <v>1</v>
      </c>
      <c r="CE133">
        <v>0.73890566540724634</v>
      </c>
      <c r="CF133" t="str">
        <f t="shared" si="9"/>
        <v>treatment</v>
      </c>
      <c r="CG133">
        <f t="shared" si="10"/>
        <v>1</v>
      </c>
      <c r="CH133" t="str">
        <f t="shared" si="11"/>
        <v>2</v>
      </c>
    </row>
    <row r="134" spans="1:86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  <c r="CD134">
        <f t="shared" si="8"/>
        <v>0</v>
      </c>
      <c r="CE134">
        <v>0.71641113524989164</v>
      </c>
      <c r="CF134" t="str">
        <f t="shared" si="9"/>
        <v>A1</v>
      </c>
      <c r="CG134">
        <f t="shared" si="10"/>
        <v>0</v>
      </c>
      <c r="CH134" t="str">
        <f t="shared" si="11"/>
        <v>NOT</v>
      </c>
    </row>
    <row r="135" spans="1:86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  <c r="CD135">
        <f t="shared" si="8"/>
        <v>0</v>
      </c>
      <c r="CE135">
        <v>0.38909657198311787</v>
      </c>
      <c r="CF135" t="str">
        <f t="shared" si="9"/>
        <v>A2</v>
      </c>
      <c r="CG135">
        <f t="shared" si="10"/>
        <v>1</v>
      </c>
      <c r="CH135" t="str">
        <f t="shared" si="11"/>
        <v>2</v>
      </c>
    </row>
    <row r="136" spans="1:86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  <c r="CD136">
        <f t="shared" si="8"/>
        <v>1</v>
      </c>
      <c r="CE136">
        <v>0.40539326344543114</v>
      </c>
      <c r="CF136" t="str">
        <f t="shared" si="9"/>
        <v>treatment</v>
      </c>
      <c r="CG136">
        <f t="shared" si="10"/>
        <v>1</v>
      </c>
      <c r="CH136" t="str">
        <f t="shared" si="11"/>
        <v>2</v>
      </c>
    </row>
    <row r="137" spans="1:86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  <c r="CD137">
        <f t="shared" si="8"/>
        <v>1</v>
      </c>
      <c r="CE137">
        <v>0.56908864038347029</v>
      </c>
      <c r="CF137" t="str">
        <f t="shared" si="9"/>
        <v>treatment</v>
      </c>
      <c r="CG137">
        <f t="shared" si="10"/>
        <v>1</v>
      </c>
      <c r="CH137" t="str">
        <f t="shared" si="11"/>
        <v>2</v>
      </c>
    </row>
    <row r="138" spans="1:86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  <c r="CD138">
        <f t="shared" si="8"/>
        <v>1</v>
      </c>
      <c r="CE138">
        <v>0.82504445986918173</v>
      </c>
      <c r="CF138" t="str">
        <f t="shared" si="9"/>
        <v>treatment</v>
      </c>
      <c r="CG138">
        <f t="shared" si="10"/>
        <v>0</v>
      </c>
      <c r="CH138" t="str">
        <f t="shared" si="11"/>
        <v>2</v>
      </c>
    </row>
    <row r="139" spans="1:86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  <c r="CD139">
        <f t="shared" si="8"/>
        <v>0</v>
      </c>
      <c r="CE139">
        <v>0.15046071073147982</v>
      </c>
      <c r="CF139" t="str">
        <f t="shared" si="9"/>
        <v>A2</v>
      </c>
      <c r="CG139">
        <f t="shared" si="10"/>
        <v>1</v>
      </c>
      <c r="CH139" t="str">
        <f t="shared" si="11"/>
        <v>NOT</v>
      </c>
    </row>
    <row r="140" spans="1:86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  <c r="CD140">
        <f t="shared" si="8"/>
        <v>1</v>
      </c>
      <c r="CE140">
        <v>0.6821051762175242</v>
      </c>
      <c r="CF140" t="str">
        <f t="shared" si="9"/>
        <v>treatment</v>
      </c>
      <c r="CG140">
        <f t="shared" si="10"/>
        <v>1</v>
      </c>
      <c r="CH140" t="str">
        <f t="shared" si="11"/>
        <v>2</v>
      </c>
    </row>
    <row r="141" spans="1:86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  <c r="CD141">
        <f t="shared" si="8"/>
        <v>0</v>
      </c>
      <c r="CE141">
        <v>0.41530669774114415</v>
      </c>
      <c r="CF141" t="str">
        <f t="shared" si="9"/>
        <v>A2</v>
      </c>
      <c r="CG141">
        <f t="shared" si="10"/>
        <v>1</v>
      </c>
      <c r="CH141" t="str">
        <f t="shared" si="11"/>
        <v>2</v>
      </c>
    </row>
    <row r="142" spans="1:86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  <c r="CD142">
        <f t="shared" si="8"/>
        <v>1</v>
      </c>
      <c r="CE142">
        <v>0.67285784104682256</v>
      </c>
      <c r="CF142" t="str">
        <f t="shared" si="9"/>
        <v>treatment</v>
      </c>
      <c r="CG142">
        <f t="shared" si="10"/>
        <v>0</v>
      </c>
      <c r="CH142" t="str">
        <f t="shared" si="11"/>
        <v>NOT</v>
      </c>
    </row>
    <row r="143" spans="1:86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  <c r="CD143">
        <f t="shared" si="8"/>
        <v>0</v>
      </c>
      <c r="CE143">
        <v>9.6226725717789563E-3</v>
      </c>
      <c r="CF143" t="str">
        <f t="shared" si="9"/>
        <v>A2</v>
      </c>
      <c r="CG143">
        <f t="shared" si="10"/>
        <v>1</v>
      </c>
      <c r="CH143" t="str">
        <f t="shared" si="11"/>
        <v>2</v>
      </c>
    </row>
    <row r="144" spans="1:86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  <c r="CD144">
        <f t="shared" si="8"/>
        <v>0</v>
      </c>
      <c r="CE144">
        <v>0.96361816208984175</v>
      </c>
      <c r="CF144" t="str">
        <f t="shared" si="9"/>
        <v>A1</v>
      </c>
      <c r="CG144">
        <f t="shared" si="10"/>
        <v>1</v>
      </c>
      <c r="CH144" t="str">
        <f t="shared" si="11"/>
        <v>2</v>
      </c>
    </row>
    <row r="145" spans="1:86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  <c r="CD145">
        <f t="shared" si="8"/>
        <v>0</v>
      </c>
      <c r="CE145">
        <v>0.19803136794468434</v>
      </c>
      <c r="CF145" t="str">
        <f t="shared" si="9"/>
        <v>A2</v>
      </c>
      <c r="CG145">
        <f t="shared" si="10"/>
        <v>1</v>
      </c>
      <c r="CH145" t="str">
        <f t="shared" si="11"/>
        <v>2</v>
      </c>
    </row>
    <row r="146" spans="1:86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  <c r="CD146">
        <f t="shared" si="8"/>
        <v>0</v>
      </c>
      <c r="CE146">
        <v>0.83470142755070542</v>
      </c>
      <c r="CF146" t="str">
        <f t="shared" si="9"/>
        <v>A1</v>
      </c>
      <c r="CG146">
        <f t="shared" si="10"/>
        <v>0</v>
      </c>
      <c r="CH146" t="str">
        <f t="shared" si="11"/>
        <v>2</v>
      </c>
    </row>
    <row r="147" spans="1:86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  <c r="CD147">
        <f t="shared" si="8"/>
        <v>0</v>
      </c>
      <c r="CE147">
        <v>0.19351430916121348</v>
      </c>
      <c r="CF147" t="str">
        <f t="shared" si="9"/>
        <v>A2</v>
      </c>
      <c r="CG147">
        <f t="shared" si="10"/>
        <v>0</v>
      </c>
      <c r="CH147" t="str">
        <f t="shared" si="11"/>
        <v>2</v>
      </c>
    </row>
    <row r="148" spans="1:86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  <c r="CD148">
        <f t="shared" si="8"/>
        <v>0</v>
      </c>
      <c r="CE148">
        <v>0.16892774582001979</v>
      </c>
      <c r="CF148" t="str">
        <f t="shared" si="9"/>
        <v>A2</v>
      </c>
      <c r="CG148">
        <f t="shared" si="10"/>
        <v>0</v>
      </c>
      <c r="CH148" t="str">
        <f t="shared" si="11"/>
        <v>NOT</v>
      </c>
    </row>
    <row r="149" spans="1:86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  <c r="CD149">
        <f t="shared" si="8"/>
        <v>1</v>
      </c>
      <c r="CE149">
        <v>4.3705128047397235E-2</v>
      </c>
      <c r="CF149" t="str">
        <f t="shared" si="9"/>
        <v>treatment</v>
      </c>
      <c r="CG149">
        <f t="shared" si="10"/>
        <v>1</v>
      </c>
      <c r="CH149" t="str">
        <f t="shared" si="11"/>
        <v>2</v>
      </c>
    </row>
    <row r="150" spans="1:86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  <c r="CD150">
        <f t="shared" si="8"/>
        <v>0</v>
      </c>
      <c r="CE150">
        <v>0.64583034120022187</v>
      </c>
      <c r="CF150" t="str">
        <f t="shared" si="9"/>
        <v>A1</v>
      </c>
      <c r="CG150">
        <f t="shared" si="10"/>
        <v>0</v>
      </c>
      <c r="CH150" t="str">
        <f t="shared" si="11"/>
        <v>NOT</v>
      </c>
    </row>
    <row r="151" spans="1:86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  <c r="CD151">
        <f t="shared" si="8"/>
        <v>0</v>
      </c>
      <c r="CE151">
        <v>0.26573149644768579</v>
      </c>
      <c r="CF151" t="str">
        <f t="shared" si="9"/>
        <v>A2</v>
      </c>
      <c r="CG151">
        <f t="shared" si="10"/>
        <v>0</v>
      </c>
      <c r="CH151" t="str">
        <f t="shared" si="11"/>
        <v>NOT</v>
      </c>
    </row>
    <row r="152" spans="1:86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  <c r="CD152">
        <f t="shared" si="8"/>
        <v>0</v>
      </c>
      <c r="CE152">
        <v>0.63502293114130881</v>
      </c>
      <c r="CF152" t="str">
        <f t="shared" si="9"/>
        <v>A1</v>
      </c>
      <c r="CG152">
        <f t="shared" si="10"/>
        <v>0</v>
      </c>
      <c r="CH152" t="str">
        <f t="shared" si="11"/>
        <v>NOT</v>
      </c>
    </row>
    <row r="153" spans="1:86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  <c r="CD153">
        <f t="shared" si="8"/>
        <v>1</v>
      </c>
      <c r="CE153">
        <v>0.86189035184707274</v>
      </c>
      <c r="CF153" t="str">
        <f t="shared" si="9"/>
        <v>treatment</v>
      </c>
      <c r="CG153">
        <f t="shared" si="10"/>
        <v>1</v>
      </c>
      <c r="CH153" t="str">
        <f t="shared" si="11"/>
        <v>2</v>
      </c>
    </row>
    <row r="154" spans="1:86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  <c r="CD154">
        <f t="shared" si="8"/>
        <v>1</v>
      </c>
      <c r="CE154">
        <v>7.5446964365186941E-2</v>
      </c>
      <c r="CF154" t="str">
        <f t="shared" si="9"/>
        <v>treatment</v>
      </c>
      <c r="CG154">
        <f t="shared" si="10"/>
        <v>1</v>
      </c>
      <c r="CH154" t="str">
        <f t="shared" si="11"/>
        <v>2</v>
      </c>
    </row>
    <row r="155" spans="1:86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  <c r="CD155">
        <f t="shared" si="8"/>
        <v>1</v>
      </c>
      <c r="CE155">
        <v>0.75526505513434128</v>
      </c>
      <c r="CF155" t="str">
        <f t="shared" si="9"/>
        <v>treatment</v>
      </c>
      <c r="CG155">
        <f t="shared" si="10"/>
        <v>1</v>
      </c>
      <c r="CH155" t="str">
        <f t="shared" si="11"/>
        <v>NOT</v>
      </c>
    </row>
    <row r="156" spans="1:86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  <c r="CD156">
        <f t="shared" si="8"/>
        <v>0</v>
      </c>
      <c r="CE156">
        <v>0.14068697467322433</v>
      </c>
      <c r="CF156" t="str">
        <f t="shared" si="9"/>
        <v>A2</v>
      </c>
      <c r="CG156">
        <f t="shared" si="10"/>
        <v>0</v>
      </c>
      <c r="CH156" t="str">
        <f t="shared" si="11"/>
        <v>NOT</v>
      </c>
    </row>
    <row r="157" spans="1:86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  <c r="CD157">
        <f t="shared" si="8"/>
        <v>0</v>
      </c>
      <c r="CE157">
        <v>0.63681748298288221</v>
      </c>
      <c r="CF157" t="str">
        <f t="shared" si="9"/>
        <v>A1</v>
      </c>
      <c r="CG157">
        <f t="shared" si="10"/>
        <v>0</v>
      </c>
      <c r="CH157" t="str">
        <f t="shared" si="11"/>
        <v>NOT</v>
      </c>
    </row>
    <row r="158" spans="1:86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  <c r="CD158">
        <f t="shared" si="8"/>
        <v>0</v>
      </c>
      <c r="CE158">
        <v>0.17599059383428373</v>
      </c>
      <c r="CF158" t="str">
        <f t="shared" si="9"/>
        <v>A2</v>
      </c>
      <c r="CG158">
        <f t="shared" si="10"/>
        <v>0</v>
      </c>
      <c r="CH158" t="str">
        <f t="shared" si="11"/>
        <v>NOT</v>
      </c>
    </row>
    <row r="159" spans="1:86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  <c r="CD159">
        <f t="shared" si="8"/>
        <v>1</v>
      </c>
      <c r="CE159">
        <v>0.36518069846442736</v>
      </c>
      <c r="CF159" t="str">
        <f t="shared" si="9"/>
        <v>treatment</v>
      </c>
      <c r="CG159">
        <f t="shared" si="10"/>
        <v>1</v>
      </c>
      <c r="CH159" t="str">
        <f t="shared" si="11"/>
        <v>2</v>
      </c>
    </row>
    <row r="160" spans="1:86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  <c r="CD160">
        <f t="shared" si="8"/>
        <v>1</v>
      </c>
      <c r="CE160">
        <v>0.91094477236047477</v>
      </c>
      <c r="CF160" t="str">
        <f t="shared" si="9"/>
        <v>treatment</v>
      </c>
      <c r="CG160">
        <f t="shared" si="10"/>
        <v>1</v>
      </c>
      <c r="CH160" t="str">
        <f t="shared" si="11"/>
        <v>2</v>
      </c>
    </row>
    <row r="161" spans="1:86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  <c r="CD161">
        <f t="shared" si="8"/>
        <v>1</v>
      </c>
      <c r="CE161">
        <v>0.97611707008886417</v>
      </c>
      <c r="CF161" t="str">
        <f t="shared" si="9"/>
        <v>treatment</v>
      </c>
      <c r="CG161">
        <f t="shared" si="10"/>
        <v>1</v>
      </c>
      <c r="CH161" t="str">
        <f t="shared" si="11"/>
        <v>2</v>
      </c>
    </row>
    <row r="162" spans="1:86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  <c r="CD162">
        <f t="shared" si="8"/>
        <v>0</v>
      </c>
      <c r="CE162">
        <v>0.81212279651606745</v>
      </c>
      <c r="CF162" t="str">
        <f t="shared" si="9"/>
        <v>A1</v>
      </c>
      <c r="CG162">
        <f t="shared" si="10"/>
        <v>0</v>
      </c>
      <c r="CH162" t="str">
        <f t="shared" si="11"/>
        <v>2</v>
      </c>
    </row>
    <row r="163" spans="1:86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  <c r="CD163">
        <f t="shared" si="8"/>
        <v>1</v>
      </c>
      <c r="CE163">
        <v>0.5217735893186809</v>
      </c>
      <c r="CF163" t="str">
        <f t="shared" si="9"/>
        <v>treatment</v>
      </c>
      <c r="CG163">
        <f t="shared" si="10"/>
        <v>1</v>
      </c>
      <c r="CH163" t="str">
        <f t="shared" si="11"/>
        <v>2</v>
      </c>
    </row>
    <row r="164" spans="1:86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  <c r="CD164">
        <f t="shared" si="8"/>
        <v>1</v>
      </c>
      <c r="CE164">
        <v>0.47504607894427309</v>
      </c>
      <c r="CF164" t="str">
        <f t="shared" si="9"/>
        <v>treatment</v>
      </c>
      <c r="CG164">
        <f t="shared" si="10"/>
        <v>1</v>
      </c>
      <c r="CH164" t="str">
        <f t="shared" si="11"/>
        <v>2</v>
      </c>
    </row>
    <row r="165" spans="1:86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  <c r="CD165">
        <f t="shared" si="8"/>
        <v>0</v>
      </c>
      <c r="CE165">
        <v>0.18145446007585497</v>
      </c>
      <c r="CF165" t="str">
        <f t="shared" si="9"/>
        <v>A2</v>
      </c>
      <c r="CG165">
        <f t="shared" si="10"/>
        <v>0</v>
      </c>
      <c r="CH165" t="str">
        <f t="shared" si="11"/>
        <v>NOT</v>
      </c>
    </row>
    <row r="166" spans="1:86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  <c r="CD166">
        <f t="shared" si="8"/>
        <v>0</v>
      </c>
      <c r="CE166">
        <v>0.48219572918133979</v>
      </c>
      <c r="CF166" t="str">
        <f t="shared" si="9"/>
        <v>A2</v>
      </c>
      <c r="CG166">
        <f t="shared" si="10"/>
        <v>0</v>
      </c>
      <c r="CH166" t="str">
        <f t="shared" si="11"/>
        <v>2</v>
      </c>
    </row>
    <row r="167" spans="1:86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  <c r="CD167">
        <f t="shared" si="8"/>
        <v>0</v>
      </c>
      <c r="CE167">
        <v>0.31069057630622088</v>
      </c>
      <c r="CF167" t="str">
        <f t="shared" si="9"/>
        <v>A2</v>
      </c>
      <c r="CG167">
        <f t="shared" si="10"/>
        <v>0</v>
      </c>
      <c r="CH167" t="str">
        <f t="shared" si="11"/>
        <v>2</v>
      </c>
    </row>
    <row r="168" spans="1:86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  <c r="CD168">
        <f t="shared" si="8"/>
        <v>1</v>
      </c>
      <c r="CE168">
        <v>0.20275791520155317</v>
      </c>
      <c r="CF168" t="str">
        <f t="shared" si="9"/>
        <v>treatment</v>
      </c>
      <c r="CG168">
        <f t="shared" si="10"/>
        <v>1</v>
      </c>
      <c r="CH168" t="str">
        <f t="shared" si="11"/>
        <v>NOT</v>
      </c>
    </row>
    <row r="169" spans="1:86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  <c r="CD169">
        <f t="shared" si="8"/>
        <v>1</v>
      </c>
      <c r="CE169">
        <v>0.21582845905414849</v>
      </c>
      <c r="CF169" t="str">
        <f t="shared" si="9"/>
        <v>treatment</v>
      </c>
      <c r="CG169">
        <f t="shared" si="10"/>
        <v>1</v>
      </c>
      <c r="CH169" t="str">
        <f t="shared" si="11"/>
        <v>NOT</v>
      </c>
    </row>
    <row r="170" spans="1:86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  <c r="CD170">
        <f t="shared" si="8"/>
        <v>1</v>
      </c>
      <c r="CE170">
        <v>0.61485683607441455</v>
      </c>
      <c r="CF170" t="str">
        <f t="shared" si="9"/>
        <v>treatment</v>
      </c>
      <c r="CG170">
        <f t="shared" si="10"/>
        <v>1</v>
      </c>
      <c r="CH170" t="str">
        <f t="shared" si="11"/>
        <v>2</v>
      </c>
    </row>
    <row r="171" spans="1:86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  <c r="CD171">
        <f t="shared" si="8"/>
        <v>1</v>
      </c>
      <c r="CE171">
        <v>0.69291972850759453</v>
      </c>
      <c r="CF171" t="str">
        <f t="shared" si="9"/>
        <v>treatment</v>
      </c>
      <c r="CG171">
        <f t="shared" si="10"/>
        <v>1</v>
      </c>
      <c r="CH171" t="str">
        <f t="shared" si="11"/>
        <v>2</v>
      </c>
    </row>
    <row r="172" spans="1:86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  <c r="CD172">
        <f t="shared" si="8"/>
        <v>0</v>
      </c>
      <c r="CE172">
        <v>0.88541295004481635</v>
      </c>
      <c r="CF172" t="str">
        <f t="shared" si="9"/>
        <v>A1</v>
      </c>
      <c r="CG172">
        <f t="shared" si="10"/>
        <v>0</v>
      </c>
      <c r="CH172" t="str">
        <f t="shared" si="11"/>
        <v>NOT</v>
      </c>
    </row>
    <row r="173" spans="1:86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  <c r="CD173">
        <f t="shared" si="8"/>
        <v>1</v>
      </c>
      <c r="CE173">
        <v>0.770587483076557</v>
      </c>
      <c r="CF173" t="str">
        <f t="shared" si="9"/>
        <v>treatment</v>
      </c>
      <c r="CG173">
        <f t="shared" si="10"/>
        <v>1</v>
      </c>
      <c r="CH173" t="str">
        <f t="shared" si="11"/>
        <v>NOT</v>
      </c>
    </row>
    <row r="174" spans="1:86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  <c r="CD174">
        <f t="shared" si="8"/>
        <v>1</v>
      </c>
      <c r="CE174">
        <v>0.40506021213604915</v>
      </c>
      <c r="CF174" t="str">
        <f t="shared" si="9"/>
        <v>treatment</v>
      </c>
      <c r="CG174">
        <f t="shared" si="10"/>
        <v>1</v>
      </c>
      <c r="CH174" t="str">
        <f t="shared" si="11"/>
        <v>2</v>
      </c>
    </row>
    <row r="175" spans="1:86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  <c r="CD175">
        <f t="shared" si="8"/>
        <v>1</v>
      </c>
      <c r="CE175">
        <v>9.0486309645142593E-2</v>
      </c>
      <c r="CF175" t="str">
        <f t="shared" si="9"/>
        <v>treatment</v>
      </c>
      <c r="CG175">
        <f t="shared" si="10"/>
        <v>0</v>
      </c>
      <c r="CH175" t="str">
        <f t="shared" si="11"/>
        <v>NOT</v>
      </c>
    </row>
    <row r="176" spans="1:86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  <c r="CD176">
        <f t="shared" si="8"/>
        <v>1</v>
      </c>
      <c r="CE176">
        <v>0.72544878331671059</v>
      </c>
      <c r="CF176" t="str">
        <f t="shared" si="9"/>
        <v>treatment</v>
      </c>
      <c r="CG176">
        <f t="shared" si="10"/>
        <v>1</v>
      </c>
      <c r="CH176" t="str">
        <f t="shared" si="11"/>
        <v>2</v>
      </c>
    </row>
    <row r="177" spans="1:86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  <c r="CD177">
        <f t="shared" si="8"/>
        <v>1</v>
      </c>
      <c r="CE177">
        <v>0.17668183272333293</v>
      </c>
      <c r="CF177" t="str">
        <f t="shared" si="9"/>
        <v>treatment</v>
      </c>
      <c r="CG177">
        <f t="shared" si="10"/>
        <v>1</v>
      </c>
      <c r="CH177" t="str">
        <f t="shared" si="11"/>
        <v>2</v>
      </c>
    </row>
    <row r="178" spans="1:86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  <c r="CD178">
        <f t="shared" si="8"/>
        <v>1</v>
      </c>
      <c r="CE178">
        <v>0.44253823023350025</v>
      </c>
      <c r="CF178" t="str">
        <f t="shared" si="9"/>
        <v>treatment</v>
      </c>
      <c r="CG178">
        <f t="shared" si="10"/>
        <v>1</v>
      </c>
      <c r="CH178" t="str">
        <f t="shared" si="11"/>
        <v>2</v>
      </c>
    </row>
    <row r="179" spans="1:86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  <c r="CD179">
        <f t="shared" si="8"/>
        <v>1</v>
      </c>
      <c r="CE179">
        <v>0.1834722272668553</v>
      </c>
      <c r="CF179" t="str">
        <f t="shared" si="9"/>
        <v>treatment</v>
      </c>
      <c r="CG179">
        <f t="shared" si="10"/>
        <v>1</v>
      </c>
      <c r="CH179" t="str">
        <f t="shared" si="11"/>
        <v>2</v>
      </c>
    </row>
    <row r="180" spans="1:86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  <c r="CD180">
        <f t="shared" si="8"/>
        <v>1</v>
      </c>
      <c r="CE180">
        <v>0.56257801150078135</v>
      </c>
      <c r="CF180" t="str">
        <f t="shared" si="9"/>
        <v>treatment</v>
      </c>
      <c r="CG180">
        <f t="shared" si="10"/>
        <v>1</v>
      </c>
      <c r="CH180" t="str">
        <f t="shared" si="11"/>
        <v>2</v>
      </c>
    </row>
    <row r="181" spans="1:86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  <c r="CD181">
        <f t="shared" si="8"/>
        <v>0</v>
      </c>
      <c r="CE181">
        <v>0.45689556975661616</v>
      </c>
      <c r="CF181" t="str">
        <f t="shared" si="9"/>
        <v>A2</v>
      </c>
      <c r="CG181">
        <f t="shared" si="10"/>
        <v>0</v>
      </c>
      <c r="CH181" t="str">
        <f t="shared" si="11"/>
        <v>NOT</v>
      </c>
    </row>
    <row r="182" spans="1:86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  <c r="CD182">
        <f t="shared" si="8"/>
        <v>1</v>
      </c>
      <c r="CE182">
        <v>0.22038915534013914</v>
      </c>
      <c r="CF182" t="str">
        <f t="shared" si="9"/>
        <v>treatment</v>
      </c>
      <c r="CG182">
        <f t="shared" si="10"/>
        <v>1</v>
      </c>
      <c r="CH182" t="str">
        <f t="shared" si="11"/>
        <v>2</v>
      </c>
    </row>
    <row r="183" spans="1:86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  <c r="CD183">
        <f t="shared" si="8"/>
        <v>1</v>
      </c>
      <c r="CE183">
        <v>0.20754698826971785</v>
      </c>
      <c r="CF183" t="str">
        <f t="shared" si="9"/>
        <v>treatment</v>
      </c>
      <c r="CG183">
        <f t="shared" si="10"/>
        <v>1</v>
      </c>
      <c r="CH183" t="str">
        <f t="shared" si="11"/>
        <v>NOT</v>
      </c>
    </row>
    <row r="184" spans="1:86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  <c r="CD184">
        <f t="shared" si="8"/>
        <v>1</v>
      </c>
      <c r="CE184">
        <v>0.45435188627243683</v>
      </c>
      <c r="CF184" t="str">
        <f t="shared" si="9"/>
        <v>treatment</v>
      </c>
      <c r="CG184">
        <f t="shared" si="10"/>
        <v>0</v>
      </c>
      <c r="CH184" t="str">
        <f t="shared" si="11"/>
        <v>NOT</v>
      </c>
    </row>
    <row r="185" spans="1:86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  <c r="CD185">
        <f t="shared" si="8"/>
        <v>0</v>
      </c>
      <c r="CE185">
        <v>0.29033512940097339</v>
      </c>
      <c r="CF185" t="str">
        <f t="shared" si="9"/>
        <v>A2</v>
      </c>
      <c r="CG185">
        <f t="shared" si="10"/>
        <v>1</v>
      </c>
      <c r="CH185" t="str">
        <f t="shared" si="11"/>
        <v>2</v>
      </c>
    </row>
    <row r="186" spans="1:86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  <c r="CD186">
        <f t="shared" si="8"/>
        <v>0</v>
      </c>
      <c r="CE186">
        <v>0.70423794496554082</v>
      </c>
      <c r="CF186" t="str">
        <f t="shared" si="9"/>
        <v>A1</v>
      </c>
      <c r="CG186">
        <f t="shared" si="10"/>
        <v>0</v>
      </c>
      <c r="CH186" t="str">
        <f t="shared" si="11"/>
        <v>NOT</v>
      </c>
    </row>
    <row r="187" spans="1:86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  <c r="CD187">
        <f t="shared" si="8"/>
        <v>1</v>
      </c>
      <c r="CE187">
        <v>0.17844615797373797</v>
      </c>
      <c r="CF187" t="str">
        <f t="shared" si="9"/>
        <v>treatment</v>
      </c>
      <c r="CG187">
        <f t="shared" si="10"/>
        <v>1</v>
      </c>
      <c r="CH187" t="str">
        <f t="shared" si="11"/>
        <v>2</v>
      </c>
    </row>
    <row r="188" spans="1:86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  <c r="CD188">
        <f t="shared" si="8"/>
        <v>0</v>
      </c>
      <c r="CE188">
        <v>3.8632553449695628E-3</v>
      </c>
      <c r="CF188" t="str">
        <f t="shared" si="9"/>
        <v>A2</v>
      </c>
      <c r="CG188">
        <f t="shared" si="10"/>
        <v>1</v>
      </c>
      <c r="CH188" t="str">
        <f t="shared" si="11"/>
        <v>2</v>
      </c>
    </row>
    <row r="189" spans="1:86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  <c r="CD189">
        <f t="shared" si="8"/>
        <v>0</v>
      </c>
      <c r="CE189">
        <v>0.36526007563450358</v>
      </c>
      <c r="CF189" t="str">
        <f t="shared" si="9"/>
        <v>A2</v>
      </c>
      <c r="CG189">
        <f t="shared" si="10"/>
        <v>0</v>
      </c>
      <c r="CH189" t="str">
        <f t="shared" si="11"/>
        <v>2</v>
      </c>
    </row>
    <row r="190" spans="1:86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  <c r="CD190">
        <f t="shared" si="8"/>
        <v>1</v>
      </c>
      <c r="CE190">
        <v>0.13769002279642462</v>
      </c>
      <c r="CF190" t="str">
        <f t="shared" si="9"/>
        <v>treatment</v>
      </c>
      <c r="CG190">
        <f t="shared" si="10"/>
        <v>0</v>
      </c>
      <c r="CH190" t="str">
        <f t="shared" si="11"/>
        <v>NOT</v>
      </c>
    </row>
    <row r="191" spans="1:86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  <c r="CD191">
        <f t="shared" si="8"/>
        <v>1</v>
      </c>
      <c r="CE191">
        <v>0.59202365555533465</v>
      </c>
      <c r="CF191" t="str">
        <f t="shared" si="9"/>
        <v>treatment</v>
      </c>
      <c r="CG191">
        <f t="shared" si="10"/>
        <v>1</v>
      </c>
      <c r="CH191" t="str">
        <f t="shared" si="11"/>
        <v>NOT</v>
      </c>
    </row>
    <row r="192" spans="1:86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  <c r="CD192">
        <f t="shared" si="8"/>
        <v>1</v>
      </c>
      <c r="CE192">
        <v>0.21790821799808868</v>
      </c>
      <c r="CF192" t="str">
        <f t="shared" si="9"/>
        <v>treatment</v>
      </c>
      <c r="CG192">
        <f t="shared" si="10"/>
        <v>1</v>
      </c>
      <c r="CH192" t="str">
        <f t="shared" si="11"/>
        <v>2</v>
      </c>
    </row>
    <row r="193" spans="1:86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  <c r="CD193">
        <f t="shared" si="8"/>
        <v>0</v>
      </c>
      <c r="CE193">
        <v>0.29269672355552279</v>
      </c>
      <c r="CF193" t="str">
        <f t="shared" si="9"/>
        <v>A2</v>
      </c>
      <c r="CG193">
        <f t="shared" si="10"/>
        <v>1</v>
      </c>
      <c r="CH193" t="str">
        <f t="shared" si="11"/>
        <v>NOT</v>
      </c>
    </row>
    <row r="194" spans="1:86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  <c r="CD194">
        <f t="shared" si="8"/>
        <v>0</v>
      </c>
      <c r="CE194">
        <v>0.11659021272516101</v>
      </c>
      <c r="CF194" t="str">
        <f t="shared" si="9"/>
        <v>A2</v>
      </c>
      <c r="CG194">
        <f t="shared" si="10"/>
        <v>1</v>
      </c>
      <c r="CH194" t="str">
        <f t="shared" si="11"/>
        <v>2</v>
      </c>
    </row>
    <row r="195" spans="1:86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  <c r="CD195">
        <f t="shared" ref="CD195:CD258" si="12">IF(BF195="NA", 0, 1)</f>
        <v>0</v>
      </c>
      <c r="CE195">
        <v>0.71914306412214435</v>
      </c>
      <c r="CF195" t="str">
        <f t="shared" ref="CF195:CF258" si="13">IF(AND(CD195=0,CE195&gt;0.5),"A1",IF(AND(CD195=0,CE195&lt;0.5),"A2","treatment"))</f>
        <v>A1</v>
      </c>
      <c r="CG195">
        <f t="shared" ref="CG195:CG258" si="14">IF(CC195&gt;163000, 1, 0)</f>
        <v>0</v>
      </c>
      <c r="CH195" t="str">
        <f t="shared" ref="CH195:CH258" si="15">IF(AX195=2, "2", "NOT")</f>
        <v>2</v>
      </c>
    </row>
    <row r="196" spans="1:86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  <c r="CD196">
        <f t="shared" si="12"/>
        <v>0</v>
      </c>
      <c r="CE196">
        <v>0.97637880093906737</v>
      </c>
      <c r="CF196" t="str">
        <f t="shared" si="13"/>
        <v>A1</v>
      </c>
      <c r="CG196">
        <f t="shared" si="14"/>
        <v>0</v>
      </c>
      <c r="CH196" t="str">
        <f t="shared" si="15"/>
        <v>NOT</v>
      </c>
    </row>
    <row r="197" spans="1:86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  <c r="CD197">
        <f t="shared" si="12"/>
        <v>1</v>
      </c>
      <c r="CE197">
        <v>0.81842449641593307</v>
      </c>
      <c r="CF197" t="str">
        <f t="shared" si="13"/>
        <v>treatment</v>
      </c>
      <c r="CG197">
        <f t="shared" si="14"/>
        <v>0</v>
      </c>
      <c r="CH197" t="str">
        <f t="shared" si="15"/>
        <v>2</v>
      </c>
    </row>
    <row r="198" spans="1:86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  <c r="CD198">
        <f t="shared" si="12"/>
        <v>1</v>
      </c>
      <c r="CE198">
        <v>0.31315456724586566</v>
      </c>
      <c r="CF198" t="str">
        <f t="shared" si="13"/>
        <v>treatment</v>
      </c>
      <c r="CG198">
        <f t="shared" si="14"/>
        <v>1</v>
      </c>
      <c r="CH198" t="str">
        <f t="shared" si="15"/>
        <v>2</v>
      </c>
    </row>
    <row r="199" spans="1:86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  <c r="CD199">
        <f t="shared" si="12"/>
        <v>1</v>
      </c>
      <c r="CE199">
        <v>0.59171002530220285</v>
      </c>
      <c r="CF199" t="str">
        <f t="shared" si="13"/>
        <v>treatment</v>
      </c>
      <c r="CG199">
        <f t="shared" si="14"/>
        <v>1</v>
      </c>
      <c r="CH199" t="str">
        <f t="shared" si="15"/>
        <v>2</v>
      </c>
    </row>
    <row r="200" spans="1:86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  <c r="CD200">
        <f t="shared" si="12"/>
        <v>0</v>
      </c>
      <c r="CE200">
        <v>0.76645100471938687</v>
      </c>
      <c r="CF200" t="str">
        <f t="shared" si="13"/>
        <v>A1</v>
      </c>
      <c r="CG200">
        <f t="shared" si="14"/>
        <v>0</v>
      </c>
      <c r="CH200" t="str">
        <f t="shared" si="15"/>
        <v>NOT</v>
      </c>
    </row>
    <row r="201" spans="1:86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  <c r="CD201">
        <f t="shared" si="12"/>
        <v>1</v>
      </c>
      <c r="CE201">
        <v>0.95999156771680016</v>
      </c>
      <c r="CF201" t="str">
        <f t="shared" si="13"/>
        <v>treatment</v>
      </c>
      <c r="CG201">
        <f t="shared" si="14"/>
        <v>1</v>
      </c>
      <c r="CH201" t="str">
        <f t="shared" si="15"/>
        <v>2</v>
      </c>
    </row>
    <row r="202" spans="1:86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  <c r="CD202">
        <f t="shared" si="12"/>
        <v>0</v>
      </c>
      <c r="CE202">
        <v>0.88395747374165623</v>
      </c>
      <c r="CF202" t="str">
        <f t="shared" si="13"/>
        <v>A1</v>
      </c>
      <c r="CG202">
        <f t="shared" si="14"/>
        <v>0</v>
      </c>
      <c r="CH202" t="str">
        <f t="shared" si="15"/>
        <v>2</v>
      </c>
    </row>
    <row r="203" spans="1:86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  <c r="CD203">
        <f t="shared" si="12"/>
        <v>1</v>
      </c>
      <c r="CE203">
        <v>7.9919770410980084E-2</v>
      </c>
      <c r="CF203" t="str">
        <f t="shared" si="13"/>
        <v>treatment</v>
      </c>
      <c r="CG203">
        <f t="shared" si="14"/>
        <v>1</v>
      </c>
      <c r="CH203" t="str">
        <f t="shared" si="15"/>
        <v>2</v>
      </c>
    </row>
    <row r="204" spans="1:86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  <c r="CD204">
        <f t="shared" si="12"/>
        <v>0</v>
      </c>
      <c r="CE204">
        <v>0.5606474244619053</v>
      </c>
      <c r="CF204" t="str">
        <f t="shared" si="13"/>
        <v>A1</v>
      </c>
      <c r="CG204">
        <f t="shared" si="14"/>
        <v>0</v>
      </c>
      <c r="CH204" t="str">
        <f t="shared" si="15"/>
        <v>2</v>
      </c>
    </row>
    <row r="205" spans="1:86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  <c r="CD205">
        <f t="shared" si="12"/>
        <v>1</v>
      </c>
      <c r="CE205">
        <v>0.59938266147058394</v>
      </c>
      <c r="CF205" t="str">
        <f t="shared" si="13"/>
        <v>treatment</v>
      </c>
      <c r="CG205">
        <f t="shared" si="14"/>
        <v>0</v>
      </c>
      <c r="CH205" t="str">
        <f t="shared" si="15"/>
        <v>NOT</v>
      </c>
    </row>
    <row r="206" spans="1:86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  <c r="CD206">
        <f t="shared" si="12"/>
        <v>0</v>
      </c>
      <c r="CE206">
        <v>0.56128404315809433</v>
      </c>
      <c r="CF206" t="str">
        <f t="shared" si="13"/>
        <v>A1</v>
      </c>
      <c r="CG206">
        <f t="shared" si="14"/>
        <v>0</v>
      </c>
      <c r="CH206" t="str">
        <f t="shared" si="15"/>
        <v>NOT</v>
      </c>
    </row>
    <row r="207" spans="1:86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  <c r="CD207">
        <f t="shared" si="12"/>
        <v>0</v>
      </c>
      <c r="CE207">
        <v>0.82134674093690441</v>
      </c>
      <c r="CF207" t="str">
        <f t="shared" si="13"/>
        <v>A1</v>
      </c>
      <c r="CG207">
        <f t="shared" si="14"/>
        <v>1</v>
      </c>
      <c r="CH207" t="str">
        <f t="shared" si="15"/>
        <v>2</v>
      </c>
    </row>
    <row r="208" spans="1:86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  <c r="CD208">
        <f t="shared" si="12"/>
        <v>1</v>
      </c>
      <c r="CE208">
        <v>0.2416739080492375</v>
      </c>
      <c r="CF208" t="str">
        <f t="shared" si="13"/>
        <v>treatment</v>
      </c>
      <c r="CG208">
        <f t="shared" si="14"/>
        <v>0</v>
      </c>
      <c r="CH208" t="str">
        <f t="shared" si="15"/>
        <v>NOT</v>
      </c>
    </row>
    <row r="209" spans="1:86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  <c r="CD209">
        <f t="shared" si="12"/>
        <v>1</v>
      </c>
      <c r="CE209">
        <v>6.5219234611538446E-2</v>
      </c>
      <c r="CF209" t="str">
        <f t="shared" si="13"/>
        <v>treatment</v>
      </c>
      <c r="CG209">
        <f t="shared" si="14"/>
        <v>0</v>
      </c>
      <c r="CH209" t="str">
        <f t="shared" si="15"/>
        <v>NOT</v>
      </c>
    </row>
    <row r="210" spans="1:86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  <c r="CD210">
        <f t="shared" si="12"/>
        <v>1</v>
      </c>
      <c r="CE210">
        <v>0.62618679437003966</v>
      </c>
      <c r="CF210" t="str">
        <f t="shared" si="13"/>
        <v>treatment</v>
      </c>
      <c r="CG210">
        <f t="shared" si="14"/>
        <v>1</v>
      </c>
      <c r="CH210" t="str">
        <f t="shared" si="15"/>
        <v>2</v>
      </c>
    </row>
    <row r="211" spans="1:86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  <c r="CD211">
        <f t="shared" si="12"/>
        <v>0</v>
      </c>
      <c r="CE211">
        <v>0.27195835992948036</v>
      </c>
      <c r="CF211" t="str">
        <f t="shared" si="13"/>
        <v>A2</v>
      </c>
      <c r="CG211">
        <f t="shared" si="14"/>
        <v>0</v>
      </c>
      <c r="CH211" t="str">
        <f t="shared" si="15"/>
        <v>NOT</v>
      </c>
    </row>
    <row r="212" spans="1:86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  <c r="CD212">
        <f t="shared" si="12"/>
        <v>0</v>
      </c>
      <c r="CE212">
        <v>0.55396068584844071</v>
      </c>
      <c r="CF212" t="str">
        <f t="shared" si="13"/>
        <v>A1</v>
      </c>
      <c r="CG212">
        <f t="shared" si="14"/>
        <v>0</v>
      </c>
      <c r="CH212" t="str">
        <f t="shared" si="15"/>
        <v>NOT</v>
      </c>
    </row>
    <row r="213" spans="1:86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  <c r="CD213">
        <f t="shared" si="12"/>
        <v>0</v>
      </c>
      <c r="CE213">
        <v>0.92721362460398582</v>
      </c>
      <c r="CF213" t="str">
        <f t="shared" si="13"/>
        <v>A1</v>
      </c>
      <c r="CG213">
        <f t="shared" si="14"/>
        <v>1</v>
      </c>
      <c r="CH213" t="str">
        <f t="shared" si="15"/>
        <v>2</v>
      </c>
    </row>
    <row r="214" spans="1:86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  <c r="CD214">
        <f t="shared" si="12"/>
        <v>1</v>
      </c>
      <c r="CE214">
        <v>0.67077937299624246</v>
      </c>
      <c r="CF214" t="str">
        <f t="shared" si="13"/>
        <v>treatment</v>
      </c>
      <c r="CG214">
        <f t="shared" si="14"/>
        <v>1</v>
      </c>
      <c r="CH214" t="str">
        <f t="shared" si="15"/>
        <v>2</v>
      </c>
    </row>
    <row r="215" spans="1:86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  <c r="CD215">
        <f t="shared" si="12"/>
        <v>0</v>
      </c>
      <c r="CE215">
        <v>0.45758009290667601</v>
      </c>
      <c r="CF215" t="str">
        <f t="shared" si="13"/>
        <v>A2</v>
      </c>
      <c r="CG215">
        <f t="shared" si="14"/>
        <v>0</v>
      </c>
      <c r="CH215" t="str">
        <f t="shared" si="15"/>
        <v>NOT</v>
      </c>
    </row>
    <row r="216" spans="1:86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  <c r="CD216">
        <f t="shared" si="12"/>
        <v>0</v>
      </c>
      <c r="CE216">
        <v>0.61134627822202781</v>
      </c>
      <c r="CF216" t="str">
        <f t="shared" si="13"/>
        <v>A1</v>
      </c>
      <c r="CG216">
        <f t="shared" si="14"/>
        <v>0</v>
      </c>
      <c r="CH216" t="str">
        <f t="shared" si="15"/>
        <v>NOT</v>
      </c>
    </row>
    <row r="217" spans="1:86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  <c r="CD217">
        <f t="shared" si="12"/>
        <v>1</v>
      </c>
      <c r="CE217">
        <v>0.29978013337934017</v>
      </c>
      <c r="CF217" t="str">
        <f t="shared" si="13"/>
        <v>treatment</v>
      </c>
      <c r="CG217">
        <f t="shared" si="14"/>
        <v>0</v>
      </c>
      <c r="CH217" t="str">
        <f t="shared" si="15"/>
        <v>NOT</v>
      </c>
    </row>
    <row r="218" spans="1:86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  <c r="CD218">
        <f t="shared" si="12"/>
        <v>0</v>
      </c>
      <c r="CE218">
        <v>0.80727954358735399</v>
      </c>
      <c r="CF218" t="str">
        <f t="shared" si="13"/>
        <v>A1</v>
      </c>
      <c r="CG218">
        <f t="shared" si="14"/>
        <v>1</v>
      </c>
      <c r="CH218" t="str">
        <f t="shared" si="15"/>
        <v>2</v>
      </c>
    </row>
    <row r="219" spans="1:86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  <c r="CD219">
        <f t="shared" si="12"/>
        <v>0</v>
      </c>
      <c r="CE219">
        <v>1.9616360554404522E-2</v>
      </c>
      <c r="CF219" t="str">
        <f t="shared" si="13"/>
        <v>A2</v>
      </c>
      <c r="CG219">
        <f t="shared" si="14"/>
        <v>0</v>
      </c>
      <c r="CH219" t="str">
        <f t="shared" si="15"/>
        <v>NOT</v>
      </c>
    </row>
    <row r="220" spans="1:86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  <c r="CD220">
        <f t="shared" si="12"/>
        <v>1</v>
      </c>
      <c r="CE220">
        <v>0.96823168252811653</v>
      </c>
      <c r="CF220" t="str">
        <f t="shared" si="13"/>
        <v>treatment</v>
      </c>
      <c r="CG220">
        <f t="shared" si="14"/>
        <v>1</v>
      </c>
      <c r="CH220" t="str">
        <f t="shared" si="15"/>
        <v>NOT</v>
      </c>
    </row>
    <row r="221" spans="1:86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  <c r="CD221">
        <f t="shared" si="12"/>
        <v>0</v>
      </c>
      <c r="CE221">
        <v>0.80692079284098461</v>
      </c>
      <c r="CF221" t="str">
        <f t="shared" si="13"/>
        <v>A1</v>
      </c>
      <c r="CG221">
        <f t="shared" si="14"/>
        <v>1</v>
      </c>
      <c r="CH221" t="str">
        <f t="shared" si="15"/>
        <v>2</v>
      </c>
    </row>
    <row r="222" spans="1:86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  <c r="CD222">
        <f t="shared" si="12"/>
        <v>0</v>
      </c>
      <c r="CE222">
        <v>0.27884857524677464</v>
      </c>
      <c r="CF222" t="str">
        <f t="shared" si="13"/>
        <v>A2</v>
      </c>
      <c r="CG222">
        <f t="shared" si="14"/>
        <v>1</v>
      </c>
      <c r="CH222" t="str">
        <f t="shared" si="15"/>
        <v>2</v>
      </c>
    </row>
    <row r="223" spans="1:86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  <c r="CD223">
        <f t="shared" si="12"/>
        <v>1</v>
      </c>
      <c r="CE223">
        <v>0.79191530116704723</v>
      </c>
      <c r="CF223" t="str">
        <f t="shared" si="13"/>
        <v>treatment</v>
      </c>
      <c r="CG223">
        <f t="shared" si="14"/>
        <v>1</v>
      </c>
      <c r="CH223" t="str">
        <f t="shared" si="15"/>
        <v>2</v>
      </c>
    </row>
    <row r="224" spans="1:86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  <c r="CD224">
        <f t="shared" si="12"/>
        <v>1</v>
      </c>
      <c r="CE224">
        <v>0.97234248777469245</v>
      </c>
      <c r="CF224" t="str">
        <f t="shared" si="13"/>
        <v>treatment</v>
      </c>
      <c r="CG224">
        <f t="shared" si="14"/>
        <v>1</v>
      </c>
      <c r="CH224" t="str">
        <f t="shared" si="15"/>
        <v>2</v>
      </c>
    </row>
    <row r="225" spans="1:86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  <c r="CD225">
        <f t="shared" si="12"/>
        <v>0</v>
      </c>
      <c r="CE225">
        <v>2.9001417483197733E-2</v>
      </c>
      <c r="CF225" t="str">
        <f t="shared" si="13"/>
        <v>A2</v>
      </c>
      <c r="CG225">
        <f t="shared" si="14"/>
        <v>0</v>
      </c>
      <c r="CH225" t="str">
        <f t="shared" si="15"/>
        <v>NOT</v>
      </c>
    </row>
    <row r="226" spans="1:86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  <c r="CD226">
        <f t="shared" si="12"/>
        <v>1</v>
      </c>
      <c r="CE226">
        <v>0.23230683505188432</v>
      </c>
      <c r="CF226" t="str">
        <f t="shared" si="13"/>
        <v>treatment</v>
      </c>
      <c r="CG226">
        <f t="shared" si="14"/>
        <v>1</v>
      </c>
      <c r="CH226" t="str">
        <f t="shared" si="15"/>
        <v>2</v>
      </c>
    </row>
    <row r="227" spans="1:86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  <c r="CD227">
        <f t="shared" si="12"/>
        <v>0</v>
      </c>
      <c r="CE227">
        <v>0.52989698553678044</v>
      </c>
      <c r="CF227" t="str">
        <f t="shared" si="13"/>
        <v>A1</v>
      </c>
      <c r="CG227">
        <f t="shared" si="14"/>
        <v>0</v>
      </c>
      <c r="CH227" t="str">
        <f t="shared" si="15"/>
        <v>2</v>
      </c>
    </row>
    <row r="228" spans="1:86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  <c r="CD228">
        <f t="shared" si="12"/>
        <v>1</v>
      </c>
      <c r="CE228">
        <v>0.8090819739749594</v>
      </c>
      <c r="CF228" t="str">
        <f t="shared" si="13"/>
        <v>treatment</v>
      </c>
      <c r="CG228">
        <f t="shared" si="14"/>
        <v>1</v>
      </c>
      <c r="CH228" t="str">
        <f t="shared" si="15"/>
        <v>2</v>
      </c>
    </row>
    <row r="229" spans="1:86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  <c r="CD229">
        <f t="shared" si="12"/>
        <v>0</v>
      </c>
      <c r="CE229">
        <v>0.29294480253331745</v>
      </c>
      <c r="CF229" t="str">
        <f t="shared" si="13"/>
        <v>A2</v>
      </c>
      <c r="CG229">
        <f t="shared" si="14"/>
        <v>0</v>
      </c>
      <c r="CH229" t="str">
        <f t="shared" si="15"/>
        <v>NOT</v>
      </c>
    </row>
    <row r="230" spans="1:86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  <c r="CD230">
        <f t="shared" si="12"/>
        <v>1</v>
      </c>
      <c r="CE230">
        <v>0.92903493220996958</v>
      </c>
      <c r="CF230" t="str">
        <f t="shared" si="13"/>
        <v>treatment</v>
      </c>
      <c r="CG230">
        <f t="shared" si="14"/>
        <v>0</v>
      </c>
      <c r="CH230" t="str">
        <f t="shared" si="15"/>
        <v>NOT</v>
      </c>
    </row>
    <row r="231" spans="1:86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  <c r="CD231">
        <f t="shared" si="12"/>
        <v>1</v>
      </c>
      <c r="CE231">
        <v>0.60080731297695589</v>
      </c>
      <c r="CF231" t="str">
        <f t="shared" si="13"/>
        <v>treatment</v>
      </c>
      <c r="CG231">
        <f t="shared" si="14"/>
        <v>1</v>
      </c>
      <c r="CH231" t="str">
        <f t="shared" si="15"/>
        <v>2</v>
      </c>
    </row>
    <row r="232" spans="1:86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  <c r="CD232">
        <f t="shared" si="12"/>
        <v>0</v>
      </c>
      <c r="CE232">
        <v>9.3057326133059282E-2</v>
      </c>
      <c r="CF232" t="str">
        <f t="shared" si="13"/>
        <v>A2</v>
      </c>
      <c r="CG232">
        <f t="shared" si="14"/>
        <v>0</v>
      </c>
      <c r="CH232" t="str">
        <f t="shared" si="15"/>
        <v>NOT</v>
      </c>
    </row>
    <row r="233" spans="1:86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  <c r="CD233">
        <f t="shared" si="12"/>
        <v>1</v>
      </c>
      <c r="CE233">
        <v>0.12247713903220148</v>
      </c>
      <c r="CF233" t="str">
        <f t="shared" si="13"/>
        <v>treatment</v>
      </c>
      <c r="CG233">
        <f t="shared" si="14"/>
        <v>1</v>
      </c>
      <c r="CH233" t="str">
        <f t="shared" si="15"/>
        <v>2</v>
      </c>
    </row>
    <row r="234" spans="1:86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  <c r="CD234">
        <f t="shared" si="12"/>
        <v>1</v>
      </c>
      <c r="CE234">
        <v>0.14423817076929391</v>
      </c>
      <c r="CF234" t="str">
        <f t="shared" si="13"/>
        <v>treatment</v>
      </c>
      <c r="CG234">
        <f t="shared" si="14"/>
        <v>0</v>
      </c>
      <c r="CH234" t="str">
        <f t="shared" si="15"/>
        <v>NOT</v>
      </c>
    </row>
    <row r="235" spans="1:86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  <c r="CD235">
        <f t="shared" si="12"/>
        <v>0</v>
      </c>
      <c r="CE235">
        <v>0.72924747343600971</v>
      </c>
      <c r="CF235" t="str">
        <f t="shared" si="13"/>
        <v>A1</v>
      </c>
      <c r="CG235">
        <f t="shared" si="14"/>
        <v>0</v>
      </c>
      <c r="CH235" t="str">
        <f t="shared" si="15"/>
        <v>NOT</v>
      </c>
    </row>
    <row r="236" spans="1:86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  <c r="CD236">
        <f t="shared" si="12"/>
        <v>1</v>
      </c>
      <c r="CE236">
        <v>1.4742170236989982E-2</v>
      </c>
      <c r="CF236" t="str">
        <f t="shared" si="13"/>
        <v>treatment</v>
      </c>
      <c r="CG236">
        <f t="shared" si="14"/>
        <v>1</v>
      </c>
      <c r="CH236" t="str">
        <f t="shared" si="15"/>
        <v>2</v>
      </c>
    </row>
    <row r="237" spans="1:86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  <c r="CD237">
        <f t="shared" si="12"/>
        <v>0</v>
      </c>
      <c r="CE237">
        <v>0.25864925960775587</v>
      </c>
      <c r="CF237" t="str">
        <f t="shared" si="13"/>
        <v>A2</v>
      </c>
      <c r="CG237">
        <f t="shared" si="14"/>
        <v>0</v>
      </c>
      <c r="CH237" t="str">
        <f t="shared" si="15"/>
        <v>NOT</v>
      </c>
    </row>
    <row r="238" spans="1:86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  <c r="CD238">
        <f t="shared" si="12"/>
        <v>0</v>
      </c>
      <c r="CE238">
        <v>0.26848049645688887</v>
      </c>
      <c r="CF238" t="str">
        <f t="shared" si="13"/>
        <v>A2</v>
      </c>
      <c r="CG238">
        <f t="shared" si="14"/>
        <v>1</v>
      </c>
      <c r="CH238" t="str">
        <f t="shared" si="15"/>
        <v>2</v>
      </c>
    </row>
    <row r="239" spans="1:86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  <c r="CD239">
        <f t="shared" si="12"/>
        <v>0</v>
      </c>
      <c r="CE239">
        <v>0.58718830792621102</v>
      </c>
      <c r="CF239" t="str">
        <f t="shared" si="13"/>
        <v>A1</v>
      </c>
      <c r="CG239">
        <f t="shared" si="14"/>
        <v>1</v>
      </c>
      <c r="CH239" t="str">
        <f t="shared" si="15"/>
        <v>2</v>
      </c>
    </row>
    <row r="240" spans="1:86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  <c r="CD240">
        <f t="shared" si="12"/>
        <v>0</v>
      </c>
      <c r="CE240">
        <v>0.61702502058192266</v>
      </c>
      <c r="CF240" t="str">
        <f t="shared" si="13"/>
        <v>A1</v>
      </c>
      <c r="CG240">
        <f t="shared" si="14"/>
        <v>1</v>
      </c>
      <c r="CH240" t="str">
        <f t="shared" si="15"/>
        <v>2</v>
      </c>
    </row>
    <row r="241" spans="1:86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  <c r="CD241">
        <f t="shared" si="12"/>
        <v>1</v>
      </c>
      <c r="CE241">
        <v>0.15443557926427876</v>
      </c>
      <c r="CF241" t="str">
        <f t="shared" si="13"/>
        <v>treatment</v>
      </c>
      <c r="CG241">
        <f t="shared" si="14"/>
        <v>0</v>
      </c>
      <c r="CH241" t="str">
        <f t="shared" si="15"/>
        <v>NOT</v>
      </c>
    </row>
    <row r="242" spans="1:86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  <c r="CD242">
        <f t="shared" si="12"/>
        <v>0</v>
      </c>
      <c r="CE242">
        <v>0.21058165414128305</v>
      </c>
      <c r="CF242" t="str">
        <f t="shared" si="13"/>
        <v>A2</v>
      </c>
      <c r="CG242">
        <f t="shared" si="14"/>
        <v>1</v>
      </c>
      <c r="CH242" t="str">
        <f t="shared" si="15"/>
        <v>2</v>
      </c>
    </row>
    <row r="243" spans="1:86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  <c r="CD243">
        <f t="shared" si="12"/>
        <v>0</v>
      </c>
      <c r="CE243">
        <v>0.70671646634394569</v>
      </c>
      <c r="CF243" t="str">
        <f t="shared" si="13"/>
        <v>A1</v>
      </c>
      <c r="CG243">
        <f t="shared" si="14"/>
        <v>0</v>
      </c>
      <c r="CH243" t="str">
        <f t="shared" si="15"/>
        <v>NOT</v>
      </c>
    </row>
    <row r="244" spans="1:86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  <c r="CD244">
        <f t="shared" si="12"/>
        <v>0</v>
      </c>
      <c r="CE244">
        <v>0.21233697793673079</v>
      </c>
      <c r="CF244" t="str">
        <f t="shared" si="13"/>
        <v>A2</v>
      </c>
      <c r="CG244">
        <f t="shared" si="14"/>
        <v>0</v>
      </c>
      <c r="CH244" t="str">
        <f t="shared" si="15"/>
        <v>NOT</v>
      </c>
    </row>
    <row r="245" spans="1:86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  <c r="CD245">
        <f t="shared" si="12"/>
        <v>1</v>
      </c>
      <c r="CE245">
        <v>0.73060500839079501</v>
      </c>
      <c r="CF245" t="str">
        <f t="shared" si="13"/>
        <v>treatment</v>
      </c>
      <c r="CG245">
        <f t="shared" si="14"/>
        <v>0</v>
      </c>
      <c r="CH245" t="str">
        <f t="shared" si="15"/>
        <v>NOT</v>
      </c>
    </row>
    <row r="246" spans="1:86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  <c r="CD246">
        <f t="shared" si="12"/>
        <v>1</v>
      </c>
      <c r="CE246">
        <v>0.6944207623362586</v>
      </c>
      <c r="CF246" t="str">
        <f t="shared" si="13"/>
        <v>treatment</v>
      </c>
      <c r="CG246">
        <f t="shared" si="14"/>
        <v>1</v>
      </c>
      <c r="CH246" t="str">
        <f t="shared" si="15"/>
        <v>2</v>
      </c>
    </row>
    <row r="247" spans="1:86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  <c r="CD247">
        <f t="shared" si="12"/>
        <v>1</v>
      </c>
      <c r="CE247">
        <v>0.26712013952932723</v>
      </c>
      <c r="CF247" t="str">
        <f t="shared" si="13"/>
        <v>treatment</v>
      </c>
      <c r="CG247">
        <f t="shared" si="14"/>
        <v>1</v>
      </c>
      <c r="CH247" t="str">
        <f t="shared" si="15"/>
        <v>2</v>
      </c>
    </row>
    <row r="248" spans="1:86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  <c r="CD248">
        <f t="shared" si="12"/>
        <v>0</v>
      </c>
      <c r="CE248">
        <v>0.20138134715885414</v>
      </c>
      <c r="CF248" t="str">
        <f t="shared" si="13"/>
        <v>A2</v>
      </c>
      <c r="CG248">
        <f t="shared" si="14"/>
        <v>0</v>
      </c>
      <c r="CH248" t="str">
        <f t="shared" si="15"/>
        <v>2</v>
      </c>
    </row>
    <row r="249" spans="1:86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  <c r="CD249">
        <f t="shared" si="12"/>
        <v>1</v>
      </c>
      <c r="CE249">
        <v>5.5180997187689318E-3</v>
      </c>
      <c r="CF249" t="str">
        <f t="shared" si="13"/>
        <v>treatment</v>
      </c>
      <c r="CG249">
        <f t="shared" si="14"/>
        <v>0</v>
      </c>
      <c r="CH249" t="str">
        <f t="shared" si="15"/>
        <v>NOT</v>
      </c>
    </row>
    <row r="250" spans="1:86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  <c r="CD250">
        <f t="shared" si="12"/>
        <v>0</v>
      </c>
      <c r="CE250">
        <v>2.1140080816227202E-2</v>
      </c>
      <c r="CF250" t="str">
        <f t="shared" si="13"/>
        <v>A2</v>
      </c>
      <c r="CG250">
        <f t="shared" si="14"/>
        <v>1</v>
      </c>
      <c r="CH250" t="str">
        <f t="shared" si="15"/>
        <v>2</v>
      </c>
    </row>
    <row r="251" spans="1:86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  <c r="CD251">
        <f t="shared" si="12"/>
        <v>1</v>
      </c>
      <c r="CE251">
        <v>8.2224569335433317E-2</v>
      </c>
      <c r="CF251" t="str">
        <f t="shared" si="13"/>
        <v>treatment</v>
      </c>
      <c r="CG251">
        <f t="shared" si="14"/>
        <v>1</v>
      </c>
      <c r="CH251" t="str">
        <f t="shared" si="15"/>
        <v>2</v>
      </c>
    </row>
    <row r="252" spans="1:86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  <c r="CD252">
        <f t="shared" si="12"/>
        <v>0</v>
      </c>
      <c r="CE252">
        <v>0.6152633826042736</v>
      </c>
      <c r="CF252" t="str">
        <f t="shared" si="13"/>
        <v>A1</v>
      </c>
      <c r="CG252">
        <f t="shared" si="14"/>
        <v>0</v>
      </c>
      <c r="CH252" t="str">
        <f t="shared" si="15"/>
        <v>NOT</v>
      </c>
    </row>
    <row r="253" spans="1:86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  <c r="CD253">
        <f t="shared" si="12"/>
        <v>1</v>
      </c>
      <c r="CE253">
        <v>0.92895527803778599</v>
      </c>
      <c r="CF253" t="str">
        <f t="shared" si="13"/>
        <v>treatment</v>
      </c>
      <c r="CG253">
        <f t="shared" si="14"/>
        <v>1</v>
      </c>
      <c r="CH253" t="str">
        <f t="shared" si="15"/>
        <v>2</v>
      </c>
    </row>
    <row r="254" spans="1:86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  <c r="CD254">
        <f t="shared" si="12"/>
        <v>0</v>
      </c>
      <c r="CE254">
        <v>0.11661314429026604</v>
      </c>
      <c r="CF254" t="str">
        <f t="shared" si="13"/>
        <v>A2</v>
      </c>
      <c r="CG254">
        <f t="shared" si="14"/>
        <v>1</v>
      </c>
      <c r="CH254" t="str">
        <f t="shared" si="15"/>
        <v>2</v>
      </c>
    </row>
    <row r="255" spans="1:86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  <c r="CD255">
        <f t="shared" si="12"/>
        <v>0</v>
      </c>
      <c r="CE255">
        <v>7.0291610067041876E-2</v>
      </c>
      <c r="CF255" t="str">
        <f t="shared" si="13"/>
        <v>A2</v>
      </c>
      <c r="CG255">
        <f t="shared" si="14"/>
        <v>0</v>
      </c>
      <c r="CH255" t="str">
        <f t="shared" si="15"/>
        <v>2</v>
      </c>
    </row>
    <row r="256" spans="1:86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  <c r="CD256">
        <f t="shared" si="12"/>
        <v>0</v>
      </c>
      <c r="CE256">
        <v>0.51591531177340577</v>
      </c>
      <c r="CF256" t="str">
        <f t="shared" si="13"/>
        <v>A1</v>
      </c>
      <c r="CG256">
        <f t="shared" si="14"/>
        <v>0</v>
      </c>
      <c r="CH256" t="str">
        <f t="shared" si="15"/>
        <v>NOT</v>
      </c>
    </row>
    <row r="257" spans="1:86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  <c r="CD257">
        <f t="shared" si="12"/>
        <v>1</v>
      </c>
      <c r="CE257">
        <v>0.28914318203272582</v>
      </c>
      <c r="CF257" t="str">
        <f t="shared" si="13"/>
        <v>treatment</v>
      </c>
      <c r="CG257">
        <f t="shared" si="14"/>
        <v>1</v>
      </c>
      <c r="CH257" t="str">
        <f t="shared" si="15"/>
        <v>2</v>
      </c>
    </row>
    <row r="258" spans="1:86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  <c r="CD258">
        <f t="shared" si="12"/>
        <v>0</v>
      </c>
      <c r="CE258">
        <v>0.18489620688472852</v>
      </c>
      <c r="CF258" t="str">
        <f t="shared" si="13"/>
        <v>A2</v>
      </c>
      <c r="CG258">
        <f t="shared" si="14"/>
        <v>1</v>
      </c>
      <c r="CH258" t="str">
        <f t="shared" si="15"/>
        <v>2</v>
      </c>
    </row>
    <row r="259" spans="1:86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  <c r="CD259">
        <f t="shared" ref="CD259:CD322" si="16">IF(BF259="NA", 0, 1)</f>
        <v>1</v>
      </c>
      <c r="CE259">
        <v>0.5265790101978256</v>
      </c>
      <c r="CF259" t="str">
        <f t="shared" ref="CF259:CF322" si="17">IF(AND(CD259=0,CE259&gt;0.5),"A1",IF(AND(CD259=0,CE259&lt;0.5),"A2","treatment"))</f>
        <v>treatment</v>
      </c>
      <c r="CG259">
        <f t="shared" ref="CG259:CG322" si="18">IF(CC259&gt;163000, 1, 0)</f>
        <v>1</v>
      </c>
      <c r="CH259" t="str">
        <f t="shared" ref="CH259:CH322" si="19">IF(AX259=2, "2", "NOT")</f>
        <v>2</v>
      </c>
    </row>
    <row r="260" spans="1:86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  <c r="CD260">
        <f t="shared" si="16"/>
        <v>1</v>
      </c>
      <c r="CE260">
        <v>0.38952010476611465</v>
      </c>
      <c r="CF260" t="str">
        <f t="shared" si="17"/>
        <v>treatment</v>
      </c>
      <c r="CG260">
        <f t="shared" si="18"/>
        <v>1</v>
      </c>
      <c r="CH260" t="str">
        <f t="shared" si="19"/>
        <v>2</v>
      </c>
    </row>
    <row r="261" spans="1:86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  <c r="CD261">
        <f t="shared" si="16"/>
        <v>0</v>
      </c>
      <c r="CE261">
        <v>0.19208360672308322</v>
      </c>
      <c r="CF261" t="str">
        <f t="shared" si="17"/>
        <v>A2</v>
      </c>
      <c r="CG261">
        <f t="shared" si="18"/>
        <v>0</v>
      </c>
      <c r="CH261" t="str">
        <f t="shared" si="19"/>
        <v>NOT</v>
      </c>
    </row>
    <row r="262" spans="1:86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  <c r="CD262">
        <f t="shared" si="16"/>
        <v>1</v>
      </c>
      <c r="CE262">
        <v>0.76623137048243273</v>
      </c>
      <c r="CF262" t="str">
        <f t="shared" si="17"/>
        <v>treatment</v>
      </c>
      <c r="CG262">
        <f t="shared" si="18"/>
        <v>1</v>
      </c>
      <c r="CH262" t="str">
        <f t="shared" si="19"/>
        <v>NOT</v>
      </c>
    </row>
    <row r="263" spans="1:86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  <c r="CD263">
        <f t="shared" si="16"/>
        <v>1</v>
      </c>
      <c r="CE263">
        <v>0.27003609407290075</v>
      </c>
      <c r="CF263" t="str">
        <f t="shared" si="17"/>
        <v>treatment</v>
      </c>
      <c r="CG263">
        <f t="shared" si="18"/>
        <v>1</v>
      </c>
      <c r="CH263" t="str">
        <f t="shared" si="19"/>
        <v>2</v>
      </c>
    </row>
    <row r="264" spans="1:86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  <c r="CD264">
        <f t="shared" si="16"/>
        <v>1</v>
      </c>
      <c r="CE264">
        <v>0.41677192725668422</v>
      </c>
      <c r="CF264" t="str">
        <f t="shared" si="17"/>
        <v>treatment</v>
      </c>
      <c r="CG264">
        <f t="shared" si="18"/>
        <v>0</v>
      </c>
      <c r="CH264" t="str">
        <f t="shared" si="19"/>
        <v>NOT</v>
      </c>
    </row>
    <row r="265" spans="1:86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  <c r="CD265">
        <f t="shared" si="16"/>
        <v>0</v>
      </c>
      <c r="CE265">
        <v>0.36734305236412268</v>
      </c>
      <c r="CF265" t="str">
        <f t="shared" si="17"/>
        <v>A2</v>
      </c>
      <c r="CG265">
        <f t="shared" si="18"/>
        <v>0</v>
      </c>
      <c r="CH265" t="str">
        <f t="shared" si="19"/>
        <v>NOT</v>
      </c>
    </row>
    <row r="266" spans="1:86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  <c r="CD266">
        <f t="shared" si="16"/>
        <v>0</v>
      </c>
      <c r="CE266">
        <v>0.17017206519888373</v>
      </c>
      <c r="CF266" t="str">
        <f t="shared" si="17"/>
        <v>A2</v>
      </c>
      <c r="CG266">
        <f t="shared" si="18"/>
        <v>0</v>
      </c>
      <c r="CH266" t="str">
        <f t="shared" si="19"/>
        <v>NOT</v>
      </c>
    </row>
    <row r="267" spans="1:86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  <c r="CD267">
        <f t="shared" si="16"/>
        <v>1</v>
      </c>
      <c r="CE267">
        <v>0.95905075331540623</v>
      </c>
      <c r="CF267" t="str">
        <f t="shared" si="17"/>
        <v>treatment</v>
      </c>
      <c r="CG267">
        <f t="shared" si="18"/>
        <v>1</v>
      </c>
      <c r="CH267" t="str">
        <f t="shared" si="19"/>
        <v>2</v>
      </c>
    </row>
    <row r="268" spans="1:86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  <c r="CD268">
        <f t="shared" si="16"/>
        <v>1</v>
      </c>
      <c r="CE268">
        <v>0.75961413233877273</v>
      </c>
      <c r="CF268" t="str">
        <f t="shared" si="17"/>
        <v>treatment</v>
      </c>
      <c r="CG268">
        <f t="shared" si="18"/>
        <v>1</v>
      </c>
      <c r="CH268" t="str">
        <f t="shared" si="19"/>
        <v>2</v>
      </c>
    </row>
    <row r="269" spans="1:86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  <c r="CD269">
        <f t="shared" si="16"/>
        <v>1</v>
      </c>
      <c r="CE269">
        <v>0.10186055328237664</v>
      </c>
      <c r="CF269" t="str">
        <f t="shared" si="17"/>
        <v>treatment</v>
      </c>
      <c r="CG269">
        <f t="shared" si="18"/>
        <v>1</v>
      </c>
      <c r="CH269" t="str">
        <f t="shared" si="19"/>
        <v>2</v>
      </c>
    </row>
    <row r="270" spans="1:86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  <c r="CD270">
        <f t="shared" si="16"/>
        <v>1</v>
      </c>
      <c r="CE270">
        <v>0.59407640919974736</v>
      </c>
      <c r="CF270" t="str">
        <f t="shared" si="17"/>
        <v>treatment</v>
      </c>
      <c r="CG270">
        <f t="shared" si="18"/>
        <v>0</v>
      </c>
      <c r="CH270" t="str">
        <f t="shared" si="19"/>
        <v>NOT</v>
      </c>
    </row>
    <row r="271" spans="1:86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  <c r="CD271">
        <f t="shared" si="16"/>
        <v>1</v>
      </c>
      <c r="CE271">
        <v>0.24367234224915602</v>
      </c>
      <c r="CF271" t="str">
        <f t="shared" si="17"/>
        <v>treatment</v>
      </c>
      <c r="CG271">
        <f t="shared" si="18"/>
        <v>0</v>
      </c>
      <c r="CH271" t="str">
        <f t="shared" si="19"/>
        <v>NOT</v>
      </c>
    </row>
    <row r="272" spans="1:86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  <c r="CD272">
        <f t="shared" si="16"/>
        <v>1</v>
      </c>
      <c r="CE272">
        <v>0.9033865529109425</v>
      </c>
      <c r="CF272" t="str">
        <f t="shared" si="17"/>
        <v>treatment</v>
      </c>
      <c r="CG272">
        <f t="shared" si="18"/>
        <v>1</v>
      </c>
      <c r="CH272" t="str">
        <f t="shared" si="19"/>
        <v>2</v>
      </c>
    </row>
    <row r="273" spans="1:86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  <c r="CD273">
        <f t="shared" si="16"/>
        <v>1</v>
      </c>
      <c r="CE273">
        <v>0.92720533134505934</v>
      </c>
      <c r="CF273" t="str">
        <f t="shared" si="17"/>
        <v>treatment</v>
      </c>
      <c r="CG273">
        <f t="shared" si="18"/>
        <v>1</v>
      </c>
      <c r="CH273" t="str">
        <f t="shared" si="19"/>
        <v>NOT</v>
      </c>
    </row>
    <row r="274" spans="1:86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  <c r="CD274">
        <f t="shared" si="16"/>
        <v>1</v>
      </c>
      <c r="CE274">
        <v>0.60218629862694462</v>
      </c>
      <c r="CF274" t="str">
        <f t="shared" si="17"/>
        <v>treatment</v>
      </c>
      <c r="CG274">
        <f t="shared" si="18"/>
        <v>1</v>
      </c>
      <c r="CH274" t="str">
        <f t="shared" si="19"/>
        <v>2</v>
      </c>
    </row>
    <row r="275" spans="1:86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  <c r="CD275">
        <f t="shared" si="16"/>
        <v>1</v>
      </c>
      <c r="CE275">
        <v>0.72279073543085948</v>
      </c>
      <c r="CF275" t="str">
        <f t="shared" si="17"/>
        <v>treatment</v>
      </c>
      <c r="CG275">
        <f t="shared" si="18"/>
        <v>0</v>
      </c>
      <c r="CH275" t="str">
        <f t="shared" si="19"/>
        <v>2</v>
      </c>
    </row>
    <row r="276" spans="1:86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  <c r="CD276">
        <f t="shared" si="16"/>
        <v>0</v>
      </c>
      <c r="CE276">
        <v>0.66910460264158145</v>
      </c>
      <c r="CF276" t="str">
        <f t="shared" si="17"/>
        <v>A1</v>
      </c>
      <c r="CG276">
        <f t="shared" si="18"/>
        <v>0</v>
      </c>
      <c r="CH276" t="str">
        <f t="shared" si="19"/>
        <v>NOT</v>
      </c>
    </row>
    <row r="277" spans="1:86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  <c r="CD277">
        <f t="shared" si="16"/>
        <v>0</v>
      </c>
      <c r="CE277">
        <v>0.23708049900167827</v>
      </c>
      <c r="CF277" t="str">
        <f t="shared" si="17"/>
        <v>A2</v>
      </c>
      <c r="CG277">
        <f t="shared" si="18"/>
        <v>1</v>
      </c>
      <c r="CH277" t="str">
        <f t="shared" si="19"/>
        <v>2</v>
      </c>
    </row>
    <row r="278" spans="1:86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  <c r="CD278">
        <f t="shared" si="16"/>
        <v>0</v>
      </c>
      <c r="CE278">
        <v>0.176973898087051</v>
      </c>
      <c r="CF278" t="str">
        <f t="shared" si="17"/>
        <v>A2</v>
      </c>
      <c r="CG278">
        <f t="shared" si="18"/>
        <v>1</v>
      </c>
      <c r="CH278" t="str">
        <f t="shared" si="19"/>
        <v>2</v>
      </c>
    </row>
    <row r="279" spans="1:86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  <c r="CD279">
        <f t="shared" si="16"/>
        <v>0</v>
      </c>
      <c r="CE279">
        <v>0.27885939036723839</v>
      </c>
      <c r="CF279" t="str">
        <f t="shared" si="17"/>
        <v>A2</v>
      </c>
      <c r="CG279">
        <f t="shared" si="18"/>
        <v>0</v>
      </c>
      <c r="CH279" t="str">
        <f t="shared" si="19"/>
        <v>NOT</v>
      </c>
    </row>
    <row r="280" spans="1:86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  <c r="CD280">
        <f t="shared" si="16"/>
        <v>1</v>
      </c>
      <c r="CE280">
        <v>0.37627990781971654</v>
      </c>
      <c r="CF280" t="str">
        <f t="shared" si="17"/>
        <v>treatment</v>
      </c>
      <c r="CG280">
        <f t="shared" si="18"/>
        <v>1</v>
      </c>
      <c r="CH280" t="str">
        <f t="shared" si="19"/>
        <v>2</v>
      </c>
    </row>
    <row r="281" spans="1:86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  <c r="CD281">
        <f t="shared" si="16"/>
        <v>1</v>
      </c>
      <c r="CE281">
        <v>0.59522865817508219</v>
      </c>
      <c r="CF281" t="str">
        <f t="shared" si="17"/>
        <v>treatment</v>
      </c>
      <c r="CG281">
        <f t="shared" si="18"/>
        <v>1</v>
      </c>
      <c r="CH281" t="str">
        <f t="shared" si="19"/>
        <v>2</v>
      </c>
    </row>
    <row r="282" spans="1:86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  <c r="CD282">
        <f t="shared" si="16"/>
        <v>1</v>
      </c>
      <c r="CE282">
        <v>0.28665338770768867</v>
      </c>
      <c r="CF282" t="str">
        <f t="shared" si="17"/>
        <v>treatment</v>
      </c>
      <c r="CG282">
        <f t="shared" si="18"/>
        <v>1</v>
      </c>
      <c r="CH282" t="str">
        <f t="shared" si="19"/>
        <v>2</v>
      </c>
    </row>
    <row r="283" spans="1:86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  <c r="CD283">
        <f t="shared" si="16"/>
        <v>0</v>
      </c>
      <c r="CE283">
        <v>0.33640014849339051</v>
      </c>
      <c r="CF283" t="str">
        <f t="shared" si="17"/>
        <v>A2</v>
      </c>
      <c r="CG283">
        <f t="shared" si="18"/>
        <v>1</v>
      </c>
      <c r="CH283" t="str">
        <f t="shared" si="19"/>
        <v>2</v>
      </c>
    </row>
    <row r="284" spans="1:86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  <c r="CD284">
        <f t="shared" si="16"/>
        <v>1</v>
      </c>
      <c r="CE284">
        <v>0.63306143085102584</v>
      </c>
      <c r="CF284" t="str">
        <f t="shared" si="17"/>
        <v>treatment</v>
      </c>
      <c r="CG284">
        <f t="shared" si="18"/>
        <v>1</v>
      </c>
      <c r="CH284" t="str">
        <f t="shared" si="19"/>
        <v>2</v>
      </c>
    </row>
    <row r="285" spans="1:86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  <c r="CD285">
        <f t="shared" si="16"/>
        <v>1</v>
      </c>
      <c r="CE285">
        <v>2.2783722936545736E-2</v>
      </c>
      <c r="CF285" t="str">
        <f t="shared" si="17"/>
        <v>treatment</v>
      </c>
      <c r="CG285">
        <f t="shared" si="18"/>
        <v>1</v>
      </c>
      <c r="CH285" t="str">
        <f t="shared" si="19"/>
        <v>2</v>
      </c>
    </row>
    <row r="286" spans="1:86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  <c r="CD286">
        <f t="shared" si="16"/>
        <v>0</v>
      </c>
      <c r="CE286">
        <v>0.66860498776576283</v>
      </c>
      <c r="CF286" t="str">
        <f t="shared" si="17"/>
        <v>A1</v>
      </c>
      <c r="CG286">
        <f t="shared" si="18"/>
        <v>1</v>
      </c>
      <c r="CH286" t="str">
        <f t="shared" si="19"/>
        <v>2</v>
      </c>
    </row>
    <row r="287" spans="1:86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  <c r="CD287">
        <f t="shared" si="16"/>
        <v>0</v>
      </c>
      <c r="CE287">
        <v>0.50419953378362237</v>
      </c>
      <c r="CF287" t="str">
        <f t="shared" si="17"/>
        <v>A1</v>
      </c>
      <c r="CG287">
        <f t="shared" si="18"/>
        <v>1</v>
      </c>
      <c r="CH287" t="str">
        <f t="shared" si="19"/>
        <v>2</v>
      </c>
    </row>
    <row r="288" spans="1:86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  <c r="CD288">
        <f t="shared" si="16"/>
        <v>1</v>
      </c>
      <c r="CE288">
        <v>1.8572706135960959E-2</v>
      </c>
      <c r="CF288" t="str">
        <f t="shared" si="17"/>
        <v>treatment</v>
      </c>
      <c r="CG288">
        <f t="shared" si="18"/>
        <v>0</v>
      </c>
      <c r="CH288" t="str">
        <f t="shared" si="19"/>
        <v>NOT</v>
      </c>
    </row>
    <row r="289" spans="1:86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  <c r="CD289">
        <f t="shared" si="16"/>
        <v>0</v>
      </c>
      <c r="CE289">
        <v>0.22128122473317102</v>
      </c>
      <c r="CF289" t="str">
        <f t="shared" si="17"/>
        <v>A2</v>
      </c>
      <c r="CG289">
        <f t="shared" si="18"/>
        <v>0</v>
      </c>
      <c r="CH289" t="str">
        <f t="shared" si="19"/>
        <v>NOT</v>
      </c>
    </row>
    <row r="290" spans="1:86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  <c r="CD290">
        <f t="shared" si="16"/>
        <v>0</v>
      </c>
      <c r="CE290">
        <v>0.50513940981271943</v>
      </c>
      <c r="CF290" t="str">
        <f t="shared" si="17"/>
        <v>A1</v>
      </c>
      <c r="CG290">
        <f t="shared" si="18"/>
        <v>0</v>
      </c>
      <c r="CH290" t="str">
        <f t="shared" si="19"/>
        <v>NOT</v>
      </c>
    </row>
    <row r="291" spans="1:86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  <c r="CD291">
        <f t="shared" si="16"/>
        <v>0</v>
      </c>
      <c r="CE291">
        <v>0.37427001140761551</v>
      </c>
      <c r="CF291" t="str">
        <f t="shared" si="17"/>
        <v>A2</v>
      </c>
      <c r="CG291">
        <f t="shared" si="18"/>
        <v>0</v>
      </c>
      <c r="CH291" t="str">
        <f t="shared" si="19"/>
        <v>NOT</v>
      </c>
    </row>
    <row r="292" spans="1:86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  <c r="CD292">
        <f t="shared" si="16"/>
        <v>1</v>
      </c>
      <c r="CE292">
        <v>0.61802987181270719</v>
      </c>
      <c r="CF292" t="str">
        <f t="shared" si="17"/>
        <v>treatment</v>
      </c>
      <c r="CG292">
        <f t="shared" si="18"/>
        <v>1</v>
      </c>
      <c r="CH292" t="str">
        <f t="shared" si="19"/>
        <v>2</v>
      </c>
    </row>
    <row r="293" spans="1:86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  <c r="CD293">
        <f t="shared" si="16"/>
        <v>0</v>
      </c>
      <c r="CE293">
        <v>0.1035230623745711</v>
      </c>
      <c r="CF293" t="str">
        <f t="shared" si="17"/>
        <v>A2</v>
      </c>
      <c r="CG293">
        <f t="shared" si="18"/>
        <v>0</v>
      </c>
      <c r="CH293" t="str">
        <f t="shared" si="19"/>
        <v>2</v>
      </c>
    </row>
    <row r="294" spans="1:86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  <c r="CD294">
        <f t="shared" si="16"/>
        <v>1</v>
      </c>
      <c r="CE294">
        <v>0.35600094990866515</v>
      </c>
      <c r="CF294" t="str">
        <f t="shared" si="17"/>
        <v>treatment</v>
      </c>
      <c r="CG294">
        <f t="shared" si="18"/>
        <v>0</v>
      </c>
      <c r="CH294" t="str">
        <f t="shared" si="19"/>
        <v>NOT</v>
      </c>
    </row>
    <row r="295" spans="1:86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  <c r="CD295">
        <f t="shared" si="16"/>
        <v>1</v>
      </c>
      <c r="CE295">
        <v>0.17440635430900508</v>
      </c>
      <c r="CF295" t="str">
        <f t="shared" si="17"/>
        <v>treatment</v>
      </c>
      <c r="CG295">
        <f t="shared" si="18"/>
        <v>1</v>
      </c>
      <c r="CH295" t="str">
        <f t="shared" si="19"/>
        <v>2</v>
      </c>
    </row>
    <row r="296" spans="1:86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  <c r="CD296">
        <f t="shared" si="16"/>
        <v>1</v>
      </c>
      <c r="CE296">
        <v>0.45400717787241607</v>
      </c>
      <c r="CF296" t="str">
        <f t="shared" si="17"/>
        <v>treatment</v>
      </c>
      <c r="CG296">
        <f t="shared" si="18"/>
        <v>1</v>
      </c>
      <c r="CH296" t="str">
        <f t="shared" si="19"/>
        <v>NOT</v>
      </c>
    </row>
    <row r="297" spans="1:86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  <c r="CD297">
        <f t="shared" si="16"/>
        <v>0</v>
      </c>
      <c r="CE297">
        <v>0.65787651408193792</v>
      </c>
      <c r="CF297" t="str">
        <f t="shared" si="17"/>
        <v>A1</v>
      </c>
      <c r="CG297">
        <f t="shared" si="18"/>
        <v>0</v>
      </c>
      <c r="CH297" t="str">
        <f t="shared" si="19"/>
        <v>NOT</v>
      </c>
    </row>
    <row r="298" spans="1:86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  <c r="CD298">
        <f t="shared" si="16"/>
        <v>0</v>
      </c>
      <c r="CE298">
        <v>0.29244791713226415</v>
      </c>
      <c r="CF298" t="str">
        <f t="shared" si="17"/>
        <v>A2</v>
      </c>
      <c r="CG298">
        <f t="shared" si="18"/>
        <v>0</v>
      </c>
      <c r="CH298" t="str">
        <f t="shared" si="19"/>
        <v>NOT</v>
      </c>
    </row>
    <row r="299" spans="1:86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  <c r="CD299">
        <f t="shared" si="16"/>
        <v>1</v>
      </c>
      <c r="CE299">
        <v>0.27583413634240617</v>
      </c>
      <c r="CF299" t="str">
        <f t="shared" si="17"/>
        <v>treatment</v>
      </c>
      <c r="CG299">
        <f t="shared" si="18"/>
        <v>1</v>
      </c>
      <c r="CH299" t="str">
        <f t="shared" si="19"/>
        <v>2</v>
      </c>
    </row>
    <row r="300" spans="1:86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  <c r="CD300">
        <f t="shared" si="16"/>
        <v>1</v>
      </c>
      <c r="CE300">
        <v>0.75640076384441313</v>
      </c>
      <c r="CF300" t="str">
        <f t="shared" si="17"/>
        <v>treatment</v>
      </c>
      <c r="CG300">
        <f t="shared" si="18"/>
        <v>1</v>
      </c>
      <c r="CH300" t="str">
        <f t="shared" si="19"/>
        <v>NOT</v>
      </c>
    </row>
    <row r="301" spans="1:86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  <c r="CD301">
        <f t="shared" si="16"/>
        <v>1</v>
      </c>
      <c r="CE301">
        <v>0.12928222170863513</v>
      </c>
      <c r="CF301" t="str">
        <f t="shared" si="17"/>
        <v>treatment</v>
      </c>
      <c r="CG301">
        <f t="shared" si="18"/>
        <v>0</v>
      </c>
      <c r="CH301" t="str">
        <f t="shared" si="19"/>
        <v>NOT</v>
      </c>
    </row>
    <row r="302" spans="1:86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  <c r="CD302">
        <f t="shared" si="16"/>
        <v>1</v>
      </c>
      <c r="CE302">
        <v>0.19999022371755781</v>
      </c>
      <c r="CF302" t="str">
        <f t="shared" si="17"/>
        <v>treatment</v>
      </c>
      <c r="CG302">
        <f t="shared" si="18"/>
        <v>0</v>
      </c>
      <c r="CH302" t="str">
        <f t="shared" si="19"/>
        <v>NOT</v>
      </c>
    </row>
    <row r="303" spans="1:86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  <c r="CD303">
        <f t="shared" si="16"/>
        <v>1</v>
      </c>
      <c r="CE303">
        <v>0.67050980023993989</v>
      </c>
      <c r="CF303" t="str">
        <f t="shared" si="17"/>
        <v>treatment</v>
      </c>
      <c r="CG303">
        <f t="shared" si="18"/>
        <v>1</v>
      </c>
      <c r="CH303" t="str">
        <f t="shared" si="19"/>
        <v>2</v>
      </c>
    </row>
    <row r="304" spans="1:86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  <c r="CD304">
        <f t="shared" si="16"/>
        <v>1</v>
      </c>
      <c r="CE304">
        <v>0.35936772434567743</v>
      </c>
      <c r="CF304" t="str">
        <f t="shared" si="17"/>
        <v>treatment</v>
      </c>
      <c r="CG304">
        <f t="shared" si="18"/>
        <v>1</v>
      </c>
      <c r="CH304" t="str">
        <f t="shared" si="19"/>
        <v>2</v>
      </c>
    </row>
    <row r="305" spans="1:86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  <c r="CD305">
        <f t="shared" si="16"/>
        <v>0</v>
      </c>
      <c r="CE305">
        <v>0.27350327894718984</v>
      </c>
      <c r="CF305" t="str">
        <f t="shared" si="17"/>
        <v>A2</v>
      </c>
      <c r="CG305">
        <f t="shared" si="18"/>
        <v>0</v>
      </c>
      <c r="CH305" t="str">
        <f t="shared" si="19"/>
        <v>NOT</v>
      </c>
    </row>
    <row r="306" spans="1:86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  <c r="CD306">
        <f t="shared" si="16"/>
        <v>1</v>
      </c>
      <c r="CE306">
        <v>0.91439845149833243</v>
      </c>
      <c r="CF306" t="str">
        <f t="shared" si="17"/>
        <v>treatment</v>
      </c>
      <c r="CG306">
        <f t="shared" si="18"/>
        <v>1</v>
      </c>
      <c r="CH306" t="str">
        <f t="shared" si="19"/>
        <v>NOT</v>
      </c>
    </row>
    <row r="307" spans="1:86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  <c r="CD307">
        <f t="shared" si="16"/>
        <v>0</v>
      </c>
      <c r="CE307">
        <v>0.47588474532221237</v>
      </c>
      <c r="CF307" t="str">
        <f t="shared" si="17"/>
        <v>A2</v>
      </c>
      <c r="CG307">
        <f t="shared" si="18"/>
        <v>1</v>
      </c>
      <c r="CH307" t="str">
        <f t="shared" si="19"/>
        <v>2</v>
      </c>
    </row>
    <row r="308" spans="1:86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  <c r="CD308">
        <f t="shared" si="16"/>
        <v>1</v>
      </c>
      <c r="CE308">
        <v>0.59133515397421621</v>
      </c>
      <c r="CF308" t="str">
        <f t="shared" si="17"/>
        <v>treatment</v>
      </c>
      <c r="CG308">
        <f t="shared" si="18"/>
        <v>1</v>
      </c>
      <c r="CH308" t="str">
        <f t="shared" si="19"/>
        <v>2</v>
      </c>
    </row>
    <row r="309" spans="1:86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  <c r="CD309">
        <f t="shared" si="16"/>
        <v>0</v>
      </c>
      <c r="CE309">
        <v>0.83593745536751507</v>
      </c>
      <c r="CF309" t="str">
        <f t="shared" si="17"/>
        <v>A1</v>
      </c>
      <c r="CG309">
        <f t="shared" si="18"/>
        <v>0</v>
      </c>
      <c r="CH309" t="str">
        <f t="shared" si="19"/>
        <v>NOT</v>
      </c>
    </row>
    <row r="310" spans="1:86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  <c r="CD310">
        <f t="shared" si="16"/>
        <v>0</v>
      </c>
      <c r="CE310">
        <v>0.43692728440722117</v>
      </c>
      <c r="CF310" t="str">
        <f t="shared" si="17"/>
        <v>A2</v>
      </c>
      <c r="CG310">
        <f t="shared" si="18"/>
        <v>0</v>
      </c>
      <c r="CH310" t="str">
        <f t="shared" si="19"/>
        <v>NOT</v>
      </c>
    </row>
    <row r="311" spans="1:86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  <c r="CD311">
        <f t="shared" si="16"/>
        <v>1</v>
      </c>
      <c r="CE311">
        <v>0.14835475259860098</v>
      </c>
      <c r="CF311" t="str">
        <f t="shared" si="17"/>
        <v>treatment</v>
      </c>
      <c r="CG311">
        <f t="shared" si="18"/>
        <v>1</v>
      </c>
      <c r="CH311" t="str">
        <f t="shared" si="19"/>
        <v>2</v>
      </c>
    </row>
    <row r="312" spans="1:86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  <c r="CD312">
        <f t="shared" si="16"/>
        <v>1</v>
      </c>
      <c r="CE312">
        <v>0.64362841467405152</v>
      </c>
      <c r="CF312" t="str">
        <f t="shared" si="17"/>
        <v>treatment</v>
      </c>
      <c r="CG312">
        <f t="shared" si="18"/>
        <v>1</v>
      </c>
      <c r="CH312" t="str">
        <f t="shared" si="19"/>
        <v>2</v>
      </c>
    </row>
    <row r="313" spans="1:86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  <c r="CD313">
        <f t="shared" si="16"/>
        <v>1</v>
      </c>
      <c r="CE313">
        <v>8.5910228454871729E-2</v>
      </c>
      <c r="CF313" t="str">
        <f t="shared" si="17"/>
        <v>treatment</v>
      </c>
      <c r="CG313">
        <f t="shared" si="18"/>
        <v>0</v>
      </c>
      <c r="CH313" t="str">
        <f t="shared" si="19"/>
        <v>NOT</v>
      </c>
    </row>
    <row r="314" spans="1:86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  <c r="CD314">
        <f t="shared" si="16"/>
        <v>1</v>
      </c>
      <c r="CE314">
        <v>0.46641123798504225</v>
      </c>
      <c r="CF314" t="str">
        <f t="shared" si="17"/>
        <v>treatment</v>
      </c>
      <c r="CG314">
        <f t="shared" si="18"/>
        <v>0</v>
      </c>
      <c r="CH314" t="str">
        <f t="shared" si="19"/>
        <v>NOT</v>
      </c>
    </row>
    <row r="315" spans="1:86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  <c r="CD315">
        <f t="shared" si="16"/>
        <v>1</v>
      </c>
      <c r="CE315">
        <v>0.93495598144469561</v>
      </c>
      <c r="CF315" t="str">
        <f t="shared" si="17"/>
        <v>treatment</v>
      </c>
      <c r="CG315">
        <f t="shared" si="18"/>
        <v>1</v>
      </c>
      <c r="CH315" t="str">
        <f t="shared" si="19"/>
        <v>2</v>
      </c>
    </row>
    <row r="316" spans="1:86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  <c r="CD316">
        <f t="shared" si="16"/>
        <v>1</v>
      </c>
      <c r="CE316">
        <v>0.66207043124162834</v>
      </c>
      <c r="CF316" t="str">
        <f t="shared" si="17"/>
        <v>treatment</v>
      </c>
      <c r="CG316">
        <f t="shared" si="18"/>
        <v>1</v>
      </c>
      <c r="CH316" t="str">
        <f t="shared" si="19"/>
        <v>NOT</v>
      </c>
    </row>
    <row r="317" spans="1:86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  <c r="CD317">
        <f t="shared" si="16"/>
        <v>1</v>
      </c>
      <c r="CE317">
        <v>0.81035401819091502</v>
      </c>
      <c r="CF317" t="str">
        <f t="shared" si="17"/>
        <v>treatment</v>
      </c>
      <c r="CG317">
        <f t="shared" si="18"/>
        <v>1</v>
      </c>
      <c r="CH317" t="str">
        <f t="shared" si="19"/>
        <v>2</v>
      </c>
    </row>
    <row r="318" spans="1:86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  <c r="CD318">
        <f t="shared" si="16"/>
        <v>1</v>
      </c>
      <c r="CE318">
        <v>0.25700813909620512</v>
      </c>
      <c r="CF318" t="str">
        <f t="shared" si="17"/>
        <v>treatment</v>
      </c>
      <c r="CG318">
        <f t="shared" si="18"/>
        <v>1</v>
      </c>
      <c r="CH318" t="str">
        <f t="shared" si="19"/>
        <v>2</v>
      </c>
    </row>
    <row r="319" spans="1:86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  <c r="CD319">
        <f t="shared" si="16"/>
        <v>1</v>
      </c>
      <c r="CE319">
        <v>0.89710067205330002</v>
      </c>
      <c r="CF319" t="str">
        <f t="shared" si="17"/>
        <v>treatment</v>
      </c>
      <c r="CG319">
        <f t="shared" si="18"/>
        <v>1</v>
      </c>
      <c r="CH319" t="str">
        <f t="shared" si="19"/>
        <v>2</v>
      </c>
    </row>
    <row r="320" spans="1:86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  <c r="CD320">
        <f t="shared" si="16"/>
        <v>1</v>
      </c>
      <c r="CE320">
        <v>0.37319019888218963</v>
      </c>
      <c r="CF320" t="str">
        <f t="shared" si="17"/>
        <v>treatment</v>
      </c>
      <c r="CG320">
        <f t="shared" si="18"/>
        <v>1</v>
      </c>
      <c r="CH320" t="str">
        <f t="shared" si="19"/>
        <v>2</v>
      </c>
    </row>
    <row r="321" spans="1:86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  <c r="CD321">
        <f t="shared" si="16"/>
        <v>1</v>
      </c>
      <c r="CE321">
        <v>0.35937780762461002</v>
      </c>
      <c r="CF321" t="str">
        <f t="shared" si="17"/>
        <v>treatment</v>
      </c>
      <c r="CG321">
        <f t="shared" si="18"/>
        <v>1</v>
      </c>
      <c r="CH321" t="str">
        <f t="shared" si="19"/>
        <v>2</v>
      </c>
    </row>
    <row r="322" spans="1:86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  <c r="CD322">
        <f t="shared" si="16"/>
        <v>0</v>
      </c>
      <c r="CE322">
        <v>0.21463211050298481</v>
      </c>
      <c r="CF322" t="str">
        <f t="shared" si="17"/>
        <v>A2</v>
      </c>
      <c r="CG322">
        <f t="shared" si="18"/>
        <v>1</v>
      </c>
      <c r="CH322" t="str">
        <f t="shared" si="19"/>
        <v>NOT</v>
      </c>
    </row>
    <row r="323" spans="1:86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  <c r="CD323">
        <f t="shared" ref="CD323:CD386" si="20">IF(BF323="NA", 0, 1)</f>
        <v>1</v>
      </c>
      <c r="CE323">
        <v>0.58935294165653984</v>
      </c>
      <c r="CF323" t="str">
        <f t="shared" ref="CF323:CF386" si="21">IF(AND(CD323=0,CE323&gt;0.5),"A1",IF(AND(CD323=0,CE323&lt;0.5),"A2","treatment"))</f>
        <v>treatment</v>
      </c>
      <c r="CG323">
        <f t="shared" ref="CG323:CG386" si="22">IF(CC323&gt;163000, 1, 0)</f>
        <v>1</v>
      </c>
      <c r="CH323" t="str">
        <f t="shared" ref="CH323:CH386" si="23">IF(AX323=2, "2", "NOT")</f>
        <v>2</v>
      </c>
    </row>
    <row r="324" spans="1:86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  <c r="CD324">
        <f t="shared" si="20"/>
        <v>1</v>
      </c>
      <c r="CE324">
        <v>0.54162891777096644</v>
      </c>
      <c r="CF324" t="str">
        <f t="shared" si="21"/>
        <v>treatment</v>
      </c>
      <c r="CG324">
        <f t="shared" si="22"/>
        <v>1</v>
      </c>
      <c r="CH324" t="str">
        <f t="shared" si="23"/>
        <v>2</v>
      </c>
    </row>
    <row r="325" spans="1:86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  <c r="CD325">
        <f t="shared" si="20"/>
        <v>0</v>
      </c>
      <c r="CE325">
        <v>8.6800276531112663E-3</v>
      </c>
      <c r="CF325" t="str">
        <f t="shared" si="21"/>
        <v>A2</v>
      </c>
      <c r="CG325">
        <f t="shared" si="22"/>
        <v>0</v>
      </c>
      <c r="CH325" t="str">
        <f t="shared" si="23"/>
        <v>NOT</v>
      </c>
    </row>
    <row r="326" spans="1:86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  <c r="CD326">
        <f t="shared" si="20"/>
        <v>1</v>
      </c>
      <c r="CE326">
        <v>0.45913064075009258</v>
      </c>
      <c r="CF326" t="str">
        <f t="shared" si="21"/>
        <v>treatment</v>
      </c>
      <c r="CG326">
        <f t="shared" si="22"/>
        <v>1</v>
      </c>
      <c r="CH326" t="str">
        <f t="shared" si="23"/>
        <v>2</v>
      </c>
    </row>
    <row r="327" spans="1:86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  <c r="CD327">
        <f t="shared" si="20"/>
        <v>0</v>
      </c>
      <c r="CE327">
        <v>0.33616548496756304</v>
      </c>
      <c r="CF327" t="str">
        <f t="shared" si="21"/>
        <v>A2</v>
      </c>
      <c r="CG327">
        <f t="shared" si="22"/>
        <v>0</v>
      </c>
      <c r="CH327" t="str">
        <f t="shared" si="23"/>
        <v>NOT</v>
      </c>
    </row>
    <row r="328" spans="1:86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  <c r="CD328">
        <f t="shared" si="20"/>
        <v>1</v>
      </c>
      <c r="CE328">
        <v>1.0533734215109614E-2</v>
      </c>
      <c r="CF328" t="str">
        <f t="shared" si="21"/>
        <v>treatment</v>
      </c>
      <c r="CG328">
        <f t="shared" si="22"/>
        <v>1</v>
      </c>
      <c r="CH328" t="str">
        <f t="shared" si="23"/>
        <v>NOT</v>
      </c>
    </row>
    <row r="329" spans="1:86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  <c r="CD329">
        <f t="shared" si="20"/>
        <v>0</v>
      </c>
      <c r="CE329">
        <v>0.57444023174270553</v>
      </c>
      <c r="CF329" t="str">
        <f t="shared" si="21"/>
        <v>A1</v>
      </c>
      <c r="CG329">
        <f t="shared" si="22"/>
        <v>0</v>
      </c>
      <c r="CH329" t="str">
        <f t="shared" si="23"/>
        <v>NOT</v>
      </c>
    </row>
    <row r="330" spans="1:86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  <c r="CD330">
        <f t="shared" si="20"/>
        <v>0</v>
      </c>
      <c r="CE330">
        <v>0.40868407420762209</v>
      </c>
      <c r="CF330" t="str">
        <f t="shared" si="21"/>
        <v>A2</v>
      </c>
      <c r="CG330">
        <f t="shared" si="22"/>
        <v>1</v>
      </c>
      <c r="CH330" t="str">
        <f t="shared" si="23"/>
        <v>2</v>
      </c>
    </row>
    <row r="331" spans="1:86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  <c r="CD331">
        <f t="shared" si="20"/>
        <v>0</v>
      </c>
      <c r="CE331">
        <v>0.79624101193007224</v>
      </c>
      <c r="CF331" t="str">
        <f t="shared" si="21"/>
        <v>A1</v>
      </c>
      <c r="CG331">
        <f t="shared" si="22"/>
        <v>0</v>
      </c>
      <c r="CH331" t="str">
        <f t="shared" si="23"/>
        <v>NOT</v>
      </c>
    </row>
    <row r="332" spans="1:86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  <c r="CD332">
        <f t="shared" si="20"/>
        <v>0</v>
      </c>
      <c r="CE332">
        <v>0.96528114292396072</v>
      </c>
      <c r="CF332" t="str">
        <f t="shared" si="21"/>
        <v>A1</v>
      </c>
      <c r="CG332">
        <f t="shared" si="22"/>
        <v>0</v>
      </c>
      <c r="CH332" t="str">
        <f t="shared" si="23"/>
        <v>2</v>
      </c>
    </row>
    <row r="333" spans="1:86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  <c r="CD333">
        <f t="shared" si="20"/>
        <v>0</v>
      </c>
      <c r="CE333">
        <v>2.5940906640553596E-3</v>
      </c>
      <c r="CF333" t="str">
        <f t="shared" si="21"/>
        <v>A2</v>
      </c>
      <c r="CG333">
        <f t="shared" si="22"/>
        <v>0</v>
      </c>
      <c r="CH333" t="str">
        <f t="shared" si="23"/>
        <v>NOT</v>
      </c>
    </row>
    <row r="334" spans="1:86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  <c r="CD334">
        <f t="shared" si="20"/>
        <v>1</v>
      </c>
      <c r="CE334">
        <v>0.60181716201279878</v>
      </c>
      <c r="CF334" t="str">
        <f t="shared" si="21"/>
        <v>treatment</v>
      </c>
      <c r="CG334">
        <f t="shared" si="22"/>
        <v>1</v>
      </c>
      <c r="CH334" t="str">
        <f t="shared" si="23"/>
        <v>2</v>
      </c>
    </row>
    <row r="335" spans="1:86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  <c r="CD335">
        <f t="shared" si="20"/>
        <v>1</v>
      </c>
      <c r="CE335">
        <v>4.1609148687664743E-2</v>
      </c>
      <c r="CF335" t="str">
        <f t="shared" si="21"/>
        <v>treatment</v>
      </c>
      <c r="CG335">
        <f t="shared" si="22"/>
        <v>1</v>
      </c>
      <c r="CH335" t="str">
        <f t="shared" si="23"/>
        <v>2</v>
      </c>
    </row>
    <row r="336" spans="1:86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  <c r="CD336">
        <f t="shared" si="20"/>
        <v>1</v>
      </c>
      <c r="CE336">
        <v>0.63616164556325738</v>
      </c>
      <c r="CF336" t="str">
        <f t="shared" si="21"/>
        <v>treatment</v>
      </c>
      <c r="CG336">
        <f t="shared" si="22"/>
        <v>1</v>
      </c>
      <c r="CH336" t="str">
        <f t="shared" si="23"/>
        <v>2</v>
      </c>
    </row>
    <row r="337" spans="1:86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  <c r="CD337">
        <f t="shared" si="20"/>
        <v>1</v>
      </c>
      <c r="CE337">
        <v>9.3503758574934981E-2</v>
      </c>
      <c r="CF337" t="str">
        <f t="shared" si="21"/>
        <v>treatment</v>
      </c>
      <c r="CG337">
        <f t="shared" si="22"/>
        <v>1</v>
      </c>
      <c r="CH337" t="str">
        <f t="shared" si="23"/>
        <v>2</v>
      </c>
    </row>
    <row r="338" spans="1:86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  <c r="CD338">
        <f t="shared" si="20"/>
        <v>1</v>
      </c>
      <c r="CE338">
        <v>0.40982465911038557</v>
      </c>
      <c r="CF338" t="str">
        <f t="shared" si="21"/>
        <v>treatment</v>
      </c>
      <c r="CG338">
        <f t="shared" si="22"/>
        <v>1</v>
      </c>
      <c r="CH338" t="str">
        <f t="shared" si="23"/>
        <v>2</v>
      </c>
    </row>
    <row r="339" spans="1:86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  <c r="CD339">
        <f t="shared" si="20"/>
        <v>0</v>
      </c>
      <c r="CE339">
        <v>0.82514957181227655</v>
      </c>
      <c r="CF339" t="str">
        <f t="shared" si="21"/>
        <v>A1</v>
      </c>
      <c r="CG339">
        <f t="shared" si="22"/>
        <v>1</v>
      </c>
      <c r="CH339" t="str">
        <f t="shared" si="23"/>
        <v>2</v>
      </c>
    </row>
    <row r="340" spans="1:86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  <c r="CD340">
        <f t="shared" si="20"/>
        <v>0</v>
      </c>
      <c r="CE340">
        <v>0.78073984879094283</v>
      </c>
      <c r="CF340" t="str">
        <f t="shared" si="21"/>
        <v>A1</v>
      </c>
      <c r="CG340">
        <f t="shared" si="22"/>
        <v>1</v>
      </c>
      <c r="CH340" t="str">
        <f t="shared" si="23"/>
        <v>2</v>
      </c>
    </row>
    <row r="341" spans="1:86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  <c r="CD341">
        <f t="shared" si="20"/>
        <v>0</v>
      </c>
      <c r="CE341">
        <v>0.89145747607878179</v>
      </c>
      <c r="CF341" t="str">
        <f t="shared" si="21"/>
        <v>A1</v>
      </c>
      <c r="CG341">
        <f t="shared" si="22"/>
        <v>0</v>
      </c>
      <c r="CH341" t="str">
        <f t="shared" si="23"/>
        <v>NOT</v>
      </c>
    </row>
    <row r="342" spans="1:86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  <c r="CD342">
        <f t="shared" si="20"/>
        <v>0</v>
      </c>
      <c r="CE342">
        <v>1.1385889231420587E-2</v>
      </c>
      <c r="CF342" t="str">
        <f t="shared" si="21"/>
        <v>A2</v>
      </c>
      <c r="CG342">
        <f t="shared" si="22"/>
        <v>1</v>
      </c>
      <c r="CH342" t="str">
        <f t="shared" si="23"/>
        <v>2</v>
      </c>
    </row>
    <row r="343" spans="1:86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  <c r="CD343">
        <f t="shared" si="20"/>
        <v>0</v>
      </c>
      <c r="CE343">
        <v>0.27826559913415383</v>
      </c>
      <c r="CF343" t="str">
        <f t="shared" si="21"/>
        <v>A2</v>
      </c>
      <c r="CG343">
        <f t="shared" si="22"/>
        <v>0</v>
      </c>
      <c r="CH343" t="str">
        <f t="shared" si="23"/>
        <v>NOT</v>
      </c>
    </row>
    <row r="344" spans="1:86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  <c r="CD344">
        <f t="shared" si="20"/>
        <v>0</v>
      </c>
      <c r="CE344">
        <v>0.62357509887628304</v>
      </c>
      <c r="CF344" t="str">
        <f t="shared" si="21"/>
        <v>A1</v>
      </c>
      <c r="CG344">
        <f t="shared" si="22"/>
        <v>0</v>
      </c>
      <c r="CH344" t="str">
        <f t="shared" si="23"/>
        <v>2</v>
      </c>
    </row>
    <row r="345" spans="1:86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  <c r="CD345">
        <f t="shared" si="20"/>
        <v>1</v>
      </c>
      <c r="CE345">
        <v>0.46574829181052513</v>
      </c>
      <c r="CF345" t="str">
        <f t="shared" si="21"/>
        <v>treatment</v>
      </c>
      <c r="CG345">
        <f t="shared" si="22"/>
        <v>1</v>
      </c>
      <c r="CH345" t="str">
        <f t="shared" si="23"/>
        <v>2</v>
      </c>
    </row>
    <row r="346" spans="1:86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  <c r="CD346">
        <f t="shared" si="20"/>
        <v>0</v>
      </c>
      <c r="CE346">
        <v>0.90200567036555457</v>
      </c>
      <c r="CF346" t="str">
        <f t="shared" si="21"/>
        <v>A1</v>
      </c>
      <c r="CG346">
        <f t="shared" si="22"/>
        <v>0</v>
      </c>
      <c r="CH346" t="str">
        <f t="shared" si="23"/>
        <v>NOT</v>
      </c>
    </row>
    <row r="347" spans="1:86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  <c r="CD347">
        <f t="shared" si="20"/>
        <v>1</v>
      </c>
      <c r="CE347">
        <v>0.4238646887285854</v>
      </c>
      <c r="CF347" t="str">
        <f t="shared" si="21"/>
        <v>treatment</v>
      </c>
      <c r="CG347">
        <f t="shared" si="22"/>
        <v>0</v>
      </c>
      <c r="CH347" t="str">
        <f t="shared" si="23"/>
        <v>NOT</v>
      </c>
    </row>
    <row r="348" spans="1:86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  <c r="CD348">
        <f t="shared" si="20"/>
        <v>0</v>
      </c>
      <c r="CE348">
        <v>0.96648544874663134</v>
      </c>
      <c r="CF348" t="str">
        <f t="shared" si="21"/>
        <v>A1</v>
      </c>
      <c r="CG348">
        <f t="shared" si="22"/>
        <v>0</v>
      </c>
      <c r="CH348" t="str">
        <f t="shared" si="23"/>
        <v>NOT</v>
      </c>
    </row>
    <row r="349" spans="1:86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  <c r="CD349">
        <f t="shared" si="20"/>
        <v>1</v>
      </c>
      <c r="CE349">
        <v>7.8245822475699556E-2</v>
      </c>
      <c r="CF349" t="str">
        <f t="shared" si="21"/>
        <v>treatment</v>
      </c>
      <c r="CG349">
        <f t="shared" si="22"/>
        <v>0</v>
      </c>
      <c r="CH349" t="str">
        <f t="shared" si="23"/>
        <v>2</v>
      </c>
    </row>
    <row r="350" spans="1:86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  <c r="CD350">
        <f t="shared" si="20"/>
        <v>0</v>
      </c>
      <c r="CE350">
        <v>0.1888613041907965</v>
      </c>
      <c r="CF350" t="str">
        <f t="shared" si="21"/>
        <v>A2</v>
      </c>
      <c r="CG350">
        <f t="shared" si="22"/>
        <v>0</v>
      </c>
      <c r="CH350" t="str">
        <f t="shared" si="23"/>
        <v>2</v>
      </c>
    </row>
    <row r="351" spans="1:86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  <c r="CD351">
        <f t="shared" si="20"/>
        <v>1</v>
      </c>
      <c r="CE351">
        <v>0.53762113315075644</v>
      </c>
      <c r="CF351" t="str">
        <f t="shared" si="21"/>
        <v>treatment</v>
      </c>
      <c r="CG351">
        <f t="shared" si="22"/>
        <v>1</v>
      </c>
      <c r="CH351" t="str">
        <f t="shared" si="23"/>
        <v>2</v>
      </c>
    </row>
    <row r="352" spans="1:86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  <c r="CD352">
        <f t="shared" si="20"/>
        <v>1</v>
      </c>
      <c r="CE352">
        <v>0.6986353752450718</v>
      </c>
      <c r="CF352" t="str">
        <f t="shared" si="21"/>
        <v>treatment</v>
      </c>
      <c r="CG352">
        <f t="shared" si="22"/>
        <v>1</v>
      </c>
      <c r="CH352" t="str">
        <f t="shared" si="23"/>
        <v>2</v>
      </c>
    </row>
    <row r="353" spans="1:86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  <c r="CD353">
        <f t="shared" si="20"/>
        <v>1</v>
      </c>
      <c r="CE353">
        <v>0.71539041642977841</v>
      </c>
      <c r="CF353" t="str">
        <f t="shared" si="21"/>
        <v>treatment</v>
      </c>
      <c r="CG353">
        <f t="shared" si="22"/>
        <v>1</v>
      </c>
      <c r="CH353" t="str">
        <f t="shared" si="23"/>
        <v>NOT</v>
      </c>
    </row>
    <row r="354" spans="1:86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  <c r="CD354">
        <f t="shared" si="20"/>
        <v>0</v>
      </c>
      <c r="CE354">
        <v>0.72780217096205768</v>
      </c>
      <c r="CF354" t="str">
        <f t="shared" si="21"/>
        <v>A1</v>
      </c>
      <c r="CG354">
        <f t="shared" si="22"/>
        <v>0</v>
      </c>
      <c r="CH354" t="str">
        <f t="shared" si="23"/>
        <v>NOT</v>
      </c>
    </row>
    <row r="355" spans="1:86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  <c r="CD355">
        <f t="shared" si="20"/>
        <v>0</v>
      </c>
      <c r="CE355">
        <v>0.31622887373916531</v>
      </c>
      <c r="CF355" t="str">
        <f t="shared" si="21"/>
        <v>A2</v>
      </c>
      <c r="CG355">
        <f t="shared" si="22"/>
        <v>0</v>
      </c>
      <c r="CH355" t="str">
        <f t="shared" si="23"/>
        <v>NOT</v>
      </c>
    </row>
    <row r="356" spans="1:86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  <c r="CD356">
        <f t="shared" si="20"/>
        <v>1</v>
      </c>
      <c r="CE356">
        <v>0.31945941913667764</v>
      </c>
      <c r="CF356" t="str">
        <f t="shared" si="21"/>
        <v>treatment</v>
      </c>
      <c r="CG356">
        <f t="shared" si="22"/>
        <v>0</v>
      </c>
      <c r="CH356" t="str">
        <f t="shared" si="23"/>
        <v>NOT</v>
      </c>
    </row>
    <row r="357" spans="1:86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  <c r="CD357">
        <f t="shared" si="20"/>
        <v>0</v>
      </c>
      <c r="CE357">
        <v>0.21572968609502596</v>
      </c>
      <c r="CF357" t="str">
        <f t="shared" si="21"/>
        <v>A2</v>
      </c>
      <c r="CG357">
        <f t="shared" si="22"/>
        <v>1</v>
      </c>
      <c r="CH357" t="str">
        <f t="shared" si="23"/>
        <v>2</v>
      </c>
    </row>
    <row r="358" spans="1:86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  <c r="CD358">
        <f t="shared" si="20"/>
        <v>0</v>
      </c>
      <c r="CE358">
        <v>0.82596189615013438</v>
      </c>
      <c r="CF358" t="str">
        <f t="shared" si="21"/>
        <v>A1</v>
      </c>
      <c r="CG358">
        <f t="shared" si="22"/>
        <v>1</v>
      </c>
      <c r="CH358" t="str">
        <f t="shared" si="23"/>
        <v>2</v>
      </c>
    </row>
    <row r="359" spans="1:86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  <c r="CD359">
        <f t="shared" si="20"/>
        <v>1</v>
      </c>
      <c r="CE359">
        <v>0.58018469800469252</v>
      </c>
      <c r="CF359" t="str">
        <f t="shared" si="21"/>
        <v>treatment</v>
      </c>
      <c r="CG359">
        <f t="shared" si="22"/>
        <v>0</v>
      </c>
      <c r="CH359" t="str">
        <f t="shared" si="23"/>
        <v>NOT</v>
      </c>
    </row>
    <row r="360" spans="1:86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  <c r="CD360">
        <f t="shared" si="20"/>
        <v>0</v>
      </c>
      <c r="CE360">
        <v>0.2886791636054391</v>
      </c>
      <c r="CF360" t="str">
        <f t="shared" si="21"/>
        <v>A2</v>
      </c>
      <c r="CG360">
        <f t="shared" si="22"/>
        <v>0</v>
      </c>
      <c r="CH360" t="str">
        <f t="shared" si="23"/>
        <v>NOT</v>
      </c>
    </row>
    <row r="361" spans="1:86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  <c r="CD361">
        <f t="shared" si="20"/>
        <v>1</v>
      </c>
      <c r="CE361">
        <v>0.66903624081367041</v>
      </c>
      <c r="CF361" t="str">
        <f t="shared" si="21"/>
        <v>treatment</v>
      </c>
      <c r="CG361">
        <f t="shared" si="22"/>
        <v>1</v>
      </c>
      <c r="CH361" t="str">
        <f t="shared" si="23"/>
        <v>2</v>
      </c>
    </row>
    <row r="362" spans="1:86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  <c r="CD362">
        <f t="shared" si="20"/>
        <v>1</v>
      </c>
      <c r="CE362">
        <v>0.90681415952019861</v>
      </c>
      <c r="CF362" t="str">
        <f t="shared" si="21"/>
        <v>treatment</v>
      </c>
      <c r="CG362">
        <f t="shared" si="22"/>
        <v>0</v>
      </c>
      <c r="CH362" t="str">
        <f t="shared" si="23"/>
        <v>NOT</v>
      </c>
    </row>
    <row r="363" spans="1:86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  <c r="CD363">
        <f t="shared" si="20"/>
        <v>0</v>
      </c>
      <c r="CE363">
        <v>0.64597057621513587</v>
      </c>
      <c r="CF363" t="str">
        <f t="shared" si="21"/>
        <v>A1</v>
      </c>
      <c r="CG363">
        <f t="shared" si="22"/>
        <v>0</v>
      </c>
      <c r="CH363" t="str">
        <f t="shared" si="23"/>
        <v>NOT</v>
      </c>
    </row>
    <row r="364" spans="1:86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  <c r="CD364">
        <f t="shared" si="20"/>
        <v>1</v>
      </c>
      <c r="CE364">
        <v>0.85990627670310393</v>
      </c>
      <c r="CF364" t="str">
        <f t="shared" si="21"/>
        <v>treatment</v>
      </c>
      <c r="CG364">
        <f t="shared" si="22"/>
        <v>1</v>
      </c>
      <c r="CH364" t="str">
        <f t="shared" si="23"/>
        <v>NOT</v>
      </c>
    </row>
    <row r="365" spans="1:86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  <c r="CD365">
        <f t="shared" si="20"/>
        <v>0</v>
      </c>
      <c r="CE365">
        <v>0.64855778124183094</v>
      </c>
      <c r="CF365" t="str">
        <f t="shared" si="21"/>
        <v>A1</v>
      </c>
      <c r="CG365">
        <f t="shared" si="22"/>
        <v>0</v>
      </c>
      <c r="CH365" t="str">
        <f t="shared" si="23"/>
        <v>NOT</v>
      </c>
    </row>
    <row r="366" spans="1:86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  <c r="CD366">
        <f t="shared" si="20"/>
        <v>1</v>
      </c>
      <c r="CE366">
        <v>0.9807889711753891</v>
      </c>
      <c r="CF366" t="str">
        <f t="shared" si="21"/>
        <v>treatment</v>
      </c>
      <c r="CG366">
        <f t="shared" si="22"/>
        <v>1</v>
      </c>
      <c r="CH366" t="str">
        <f t="shared" si="23"/>
        <v>2</v>
      </c>
    </row>
    <row r="367" spans="1:86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  <c r="CD367">
        <f t="shared" si="20"/>
        <v>0</v>
      </c>
      <c r="CE367">
        <v>0.65261068214713958</v>
      </c>
      <c r="CF367" t="str">
        <f t="shared" si="21"/>
        <v>A1</v>
      </c>
      <c r="CG367">
        <f t="shared" si="22"/>
        <v>0</v>
      </c>
      <c r="CH367" t="str">
        <f t="shared" si="23"/>
        <v>NOT</v>
      </c>
    </row>
    <row r="368" spans="1:86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  <c r="CD368">
        <f t="shared" si="20"/>
        <v>1</v>
      </c>
      <c r="CE368">
        <v>0.52289511675218137</v>
      </c>
      <c r="CF368" t="str">
        <f t="shared" si="21"/>
        <v>treatment</v>
      </c>
      <c r="CG368">
        <f t="shared" si="22"/>
        <v>0</v>
      </c>
      <c r="CH368" t="str">
        <f t="shared" si="23"/>
        <v>NOT</v>
      </c>
    </row>
    <row r="369" spans="1:86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  <c r="CD369">
        <f t="shared" si="20"/>
        <v>1</v>
      </c>
      <c r="CE369">
        <v>0.8594789818650751</v>
      </c>
      <c r="CF369" t="str">
        <f t="shared" si="21"/>
        <v>treatment</v>
      </c>
      <c r="CG369">
        <f t="shared" si="22"/>
        <v>1</v>
      </c>
      <c r="CH369" t="str">
        <f t="shared" si="23"/>
        <v>NOT</v>
      </c>
    </row>
    <row r="370" spans="1:86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  <c r="CD370">
        <f t="shared" si="20"/>
        <v>1</v>
      </c>
      <c r="CE370">
        <v>0.90902063616051998</v>
      </c>
      <c r="CF370" t="str">
        <f t="shared" si="21"/>
        <v>treatment</v>
      </c>
      <c r="CG370">
        <f t="shared" si="22"/>
        <v>0</v>
      </c>
      <c r="CH370" t="str">
        <f t="shared" si="23"/>
        <v>NOT</v>
      </c>
    </row>
    <row r="371" spans="1:86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  <c r="CD371">
        <f t="shared" si="20"/>
        <v>1</v>
      </c>
      <c r="CE371">
        <v>0.34516437300733693</v>
      </c>
      <c r="CF371" t="str">
        <f t="shared" si="21"/>
        <v>treatment</v>
      </c>
      <c r="CG371">
        <f t="shared" si="22"/>
        <v>0</v>
      </c>
      <c r="CH371" t="str">
        <f t="shared" si="23"/>
        <v>NOT</v>
      </c>
    </row>
    <row r="372" spans="1:86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  <c r="CD372">
        <f t="shared" si="20"/>
        <v>1</v>
      </c>
      <c r="CE372">
        <v>0.81669923801113009</v>
      </c>
      <c r="CF372" t="str">
        <f t="shared" si="21"/>
        <v>treatment</v>
      </c>
      <c r="CG372">
        <f t="shared" si="22"/>
        <v>1</v>
      </c>
      <c r="CH372" t="str">
        <f t="shared" si="23"/>
        <v>2</v>
      </c>
    </row>
    <row r="373" spans="1:86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  <c r="CD373">
        <f t="shared" si="20"/>
        <v>1</v>
      </c>
      <c r="CE373">
        <v>0.78185513450979882</v>
      </c>
      <c r="CF373" t="str">
        <f t="shared" si="21"/>
        <v>treatment</v>
      </c>
      <c r="CG373">
        <f t="shared" si="22"/>
        <v>0</v>
      </c>
      <c r="CH373" t="str">
        <f t="shared" si="23"/>
        <v>2</v>
      </c>
    </row>
    <row r="374" spans="1:86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  <c r="CD374">
        <f t="shared" si="20"/>
        <v>0</v>
      </c>
      <c r="CE374">
        <v>0.12613613764401099</v>
      </c>
      <c r="CF374" t="str">
        <f t="shared" si="21"/>
        <v>A2</v>
      </c>
      <c r="CG374">
        <f t="shared" si="22"/>
        <v>0</v>
      </c>
      <c r="CH374" t="str">
        <f t="shared" si="23"/>
        <v>NOT</v>
      </c>
    </row>
    <row r="375" spans="1:86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  <c r="CD375">
        <f t="shared" si="20"/>
        <v>0</v>
      </c>
      <c r="CE375">
        <v>0.88186974130439888</v>
      </c>
      <c r="CF375" t="str">
        <f t="shared" si="21"/>
        <v>A1</v>
      </c>
      <c r="CG375">
        <f t="shared" si="22"/>
        <v>0</v>
      </c>
      <c r="CH375" t="str">
        <f t="shared" si="23"/>
        <v>NOT</v>
      </c>
    </row>
    <row r="376" spans="1:86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  <c r="CD376">
        <f t="shared" si="20"/>
        <v>1</v>
      </c>
      <c r="CE376">
        <v>0.11764913066367788</v>
      </c>
      <c r="CF376" t="str">
        <f t="shared" si="21"/>
        <v>treatment</v>
      </c>
      <c r="CG376">
        <f t="shared" si="22"/>
        <v>1</v>
      </c>
      <c r="CH376" t="str">
        <f t="shared" si="23"/>
        <v>2</v>
      </c>
    </row>
    <row r="377" spans="1:86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  <c r="CD377">
        <f t="shared" si="20"/>
        <v>0</v>
      </c>
      <c r="CE377">
        <v>0.13927392089494572</v>
      </c>
      <c r="CF377" t="str">
        <f t="shared" si="21"/>
        <v>A2</v>
      </c>
      <c r="CG377">
        <f t="shared" si="22"/>
        <v>0</v>
      </c>
      <c r="CH377" t="str">
        <f t="shared" si="23"/>
        <v>NOT</v>
      </c>
    </row>
    <row r="378" spans="1:86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  <c r="CD378">
        <f t="shared" si="20"/>
        <v>0</v>
      </c>
      <c r="CE378">
        <v>0.95969539039177654</v>
      </c>
      <c r="CF378" t="str">
        <f t="shared" si="21"/>
        <v>A1</v>
      </c>
      <c r="CG378">
        <f t="shared" si="22"/>
        <v>0</v>
      </c>
      <c r="CH378" t="str">
        <f t="shared" si="23"/>
        <v>NOT</v>
      </c>
    </row>
    <row r="379" spans="1:86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  <c r="CD379">
        <f t="shared" si="20"/>
        <v>1</v>
      </c>
      <c r="CE379">
        <v>0.40529193645670525</v>
      </c>
      <c r="CF379" t="str">
        <f t="shared" si="21"/>
        <v>treatment</v>
      </c>
      <c r="CG379">
        <f t="shared" si="22"/>
        <v>1</v>
      </c>
      <c r="CH379" t="str">
        <f t="shared" si="23"/>
        <v>NOT</v>
      </c>
    </row>
    <row r="380" spans="1:86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  <c r="CD380">
        <f t="shared" si="20"/>
        <v>1</v>
      </c>
      <c r="CE380">
        <v>0.17630307381772503</v>
      </c>
      <c r="CF380" t="str">
        <f t="shared" si="21"/>
        <v>treatment</v>
      </c>
      <c r="CG380">
        <f t="shared" si="22"/>
        <v>1</v>
      </c>
      <c r="CH380" t="str">
        <f t="shared" si="23"/>
        <v>NOT</v>
      </c>
    </row>
    <row r="381" spans="1:86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  <c r="CD381">
        <f t="shared" si="20"/>
        <v>1</v>
      </c>
      <c r="CE381">
        <v>0.45640733149903467</v>
      </c>
      <c r="CF381" t="str">
        <f t="shared" si="21"/>
        <v>treatment</v>
      </c>
      <c r="CG381">
        <f t="shared" si="22"/>
        <v>1</v>
      </c>
      <c r="CH381" t="str">
        <f t="shared" si="23"/>
        <v>2</v>
      </c>
    </row>
    <row r="382" spans="1:86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  <c r="CD382">
        <f t="shared" si="20"/>
        <v>1</v>
      </c>
      <c r="CE382">
        <v>0.86401998315821538</v>
      </c>
      <c r="CF382" t="str">
        <f t="shared" si="21"/>
        <v>treatment</v>
      </c>
      <c r="CG382">
        <f t="shared" si="22"/>
        <v>0</v>
      </c>
      <c r="CH382" t="str">
        <f t="shared" si="23"/>
        <v>2</v>
      </c>
    </row>
    <row r="383" spans="1:86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  <c r="CD383">
        <f t="shared" si="20"/>
        <v>1</v>
      </c>
      <c r="CE383">
        <v>0.77574452090831481</v>
      </c>
      <c r="CF383" t="str">
        <f t="shared" si="21"/>
        <v>treatment</v>
      </c>
      <c r="CG383">
        <f t="shared" si="22"/>
        <v>1</v>
      </c>
      <c r="CH383" t="str">
        <f t="shared" si="23"/>
        <v>2</v>
      </c>
    </row>
    <row r="384" spans="1:86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  <c r="CD384">
        <f t="shared" si="20"/>
        <v>0</v>
      </c>
      <c r="CE384">
        <v>2.3350450208452389E-2</v>
      </c>
      <c r="CF384" t="str">
        <f t="shared" si="21"/>
        <v>A2</v>
      </c>
      <c r="CG384">
        <f t="shared" si="22"/>
        <v>1</v>
      </c>
      <c r="CH384" t="str">
        <f t="shared" si="23"/>
        <v>2</v>
      </c>
    </row>
    <row r="385" spans="1:86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  <c r="CD385">
        <f t="shared" si="20"/>
        <v>0</v>
      </c>
      <c r="CE385">
        <v>0.41347059874480041</v>
      </c>
      <c r="CF385" t="str">
        <f t="shared" si="21"/>
        <v>A2</v>
      </c>
      <c r="CG385">
        <f t="shared" si="22"/>
        <v>0</v>
      </c>
      <c r="CH385" t="str">
        <f t="shared" si="23"/>
        <v>NOT</v>
      </c>
    </row>
    <row r="386" spans="1:86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  <c r="CD386">
        <f t="shared" si="20"/>
        <v>1</v>
      </c>
      <c r="CE386">
        <v>0.25707621780466317</v>
      </c>
      <c r="CF386" t="str">
        <f t="shared" si="21"/>
        <v>treatment</v>
      </c>
      <c r="CG386">
        <f t="shared" si="22"/>
        <v>1</v>
      </c>
      <c r="CH386" t="str">
        <f t="shared" si="23"/>
        <v>2</v>
      </c>
    </row>
    <row r="387" spans="1:86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  <c r="CD387">
        <f t="shared" ref="CD387:CD450" si="24">IF(BF387="NA", 0, 1)</f>
        <v>1</v>
      </c>
      <c r="CE387">
        <v>0.82442795812659919</v>
      </c>
      <c r="CF387" t="str">
        <f t="shared" ref="CF387:CF450" si="25">IF(AND(CD387=0,CE387&gt;0.5),"A1",IF(AND(CD387=0,CE387&lt;0.5),"A2","treatment"))</f>
        <v>treatment</v>
      </c>
      <c r="CG387">
        <f t="shared" ref="CG387:CG450" si="26">IF(CC387&gt;163000, 1, 0)</f>
        <v>1</v>
      </c>
      <c r="CH387" t="str">
        <f t="shared" ref="CH387:CH450" si="27">IF(AX387=2, "2", "NOT")</f>
        <v>2</v>
      </c>
    </row>
    <row r="388" spans="1:86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  <c r="CD388">
        <f t="shared" si="24"/>
        <v>0</v>
      </c>
      <c r="CE388">
        <v>0.9020243699560957</v>
      </c>
      <c r="CF388" t="str">
        <f t="shared" si="25"/>
        <v>A1</v>
      </c>
      <c r="CG388">
        <f t="shared" si="26"/>
        <v>0</v>
      </c>
      <c r="CH388" t="str">
        <f t="shared" si="27"/>
        <v>NOT</v>
      </c>
    </row>
    <row r="389" spans="1:86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  <c r="CD389">
        <f t="shared" si="24"/>
        <v>1</v>
      </c>
      <c r="CE389">
        <v>0.23627710718456785</v>
      </c>
      <c r="CF389" t="str">
        <f t="shared" si="25"/>
        <v>treatment</v>
      </c>
      <c r="CG389">
        <f t="shared" si="26"/>
        <v>0</v>
      </c>
      <c r="CH389" t="str">
        <f t="shared" si="27"/>
        <v>NOT</v>
      </c>
    </row>
    <row r="390" spans="1:86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  <c r="CD390">
        <f t="shared" si="24"/>
        <v>0</v>
      </c>
      <c r="CE390">
        <v>0.4315836348829919</v>
      </c>
      <c r="CF390" t="str">
        <f t="shared" si="25"/>
        <v>A2</v>
      </c>
      <c r="CG390">
        <f t="shared" si="26"/>
        <v>1</v>
      </c>
      <c r="CH390" t="str">
        <f t="shared" si="27"/>
        <v>2</v>
      </c>
    </row>
    <row r="391" spans="1:86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  <c r="CD391">
        <f t="shared" si="24"/>
        <v>1</v>
      </c>
      <c r="CE391">
        <v>0.4573195253673531</v>
      </c>
      <c r="CF391" t="str">
        <f t="shared" si="25"/>
        <v>treatment</v>
      </c>
      <c r="CG391">
        <f t="shared" si="26"/>
        <v>1</v>
      </c>
      <c r="CH391" t="str">
        <f t="shared" si="27"/>
        <v>2</v>
      </c>
    </row>
    <row r="392" spans="1:86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  <c r="CD392">
        <f t="shared" si="24"/>
        <v>0</v>
      </c>
      <c r="CE392">
        <v>0.11228889455072932</v>
      </c>
      <c r="CF392" t="str">
        <f t="shared" si="25"/>
        <v>A2</v>
      </c>
      <c r="CG392">
        <f t="shared" si="26"/>
        <v>0</v>
      </c>
      <c r="CH392" t="str">
        <f t="shared" si="27"/>
        <v>NOT</v>
      </c>
    </row>
    <row r="393" spans="1:86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  <c r="CD393">
        <f t="shared" si="24"/>
        <v>1</v>
      </c>
      <c r="CE393">
        <v>0.90754125569980615</v>
      </c>
      <c r="CF393" t="str">
        <f t="shared" si="25"/>
        <v>treatment</v>
      </c>
      <c r="CG393">
        <f t="shared" si="26"/>
        <v>1</v>
      </c>
      <c r="CH393" t="str">
        <f t="shared" si="27"/>
        <v>2</v>
      </c>
    </row>
    <row r="394" spans="1:86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  <c r="CD394">
        <f t="shared" si="24"/>
        <v>0</v>
      </c>
      <c r="CE394">
        <v>0.61096511532868725</v>
      </c>
      <c r="CF394" t="str">
        <f t="shared" si="25"/>
        <v>A1</v>
      </c>
      <c r="CG394">
        <f t="shared" si="26"/>
        <v>0</v>
      </c>
      <c r="CH394" t="str">
        <f t="shared" si="27"/>
        <v>NOT</v>
      </c>
    </row>
    <row r="395" spans="1:86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  <c r="CD395">
        <f t="shared" si="24"/>
        <v>1</v>
      </c>
      <c r="CE395">
        <v>0.76081443858557607</v>
      </c>
      <c r="CF395" t="str">
        <f t="shared" si="25"/>
        <v>treatment</v>
      </c>
      <c r="CG395">
        <f t="shared" si="26"/>
        <v>0</v>
      </c>
      <c r="CH395" t="str">
        <f t="shared" si="27"/>
        <v>NOT</v>
      </c>
    </row>
    <row r="396" spans="1:86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  <c r="CD396">
        <f t="shared" si="24"/>
        <v>0</v>
      </c>
      <c r="CE396">
        <v>0.81735879797911926</v>
      </c>
      <c r="CF396" t="str">
        <f t="shared" si="25"/>
        <v>A1</v>
      </c>
      <c r="CG396">
        <f t="shared" si="26"/>
        <v>0</v>
      </c>
      <c r="CH396" t="str">
        <f t="shared" si="27"/>
        <v>NOT</v>
      </c>
    </row>
    <row r="397" spans="1:86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  <c r="CD397">
        <f t="shared" si="24"/>
        <v>0</v>
      </c>
      <c r="CE397">
        <v>0.72330229523511014</v>
      </c>
      <c r="CF397" t="str">
        <f t="shared" si="25"/>
        <v>A1</v>
      </c>
      <c r="CG397">
        <f t="shared" si="26"/>
        <v>0</v>
      </c>
      <c r="CH397" t="str">
        <f t="shared" si="27"/>
        <v>NOT</v>
      </c>
    </row>
    <row r="398" spans="1:86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  <c r="CD398">
        <f t="shared" si="24"/>
        <v>0</v>
      </c>
      <c r="CE398">
        <v>0.94009117045358637</v>
      </c>
      <c r="CF398" t="str">
        <f t="shared" si="25"/>
        <v>A1</v>
      </c>
      <c r="CG398">
        <f t="shared" si="26"/>
        <v>0</v>
      </c>
      <c r="CH398" t="str">
        <f t="shared" si="27"/>
        <v>NOT</v>
      </c>
    </row>
    <row r="399" spans="1:86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  <c r="CD399">
        <f t="shared" si="24"/>
        <v>1</v>
      </c>
      <c r="CE399">
        <v>1.0323292253417771E-2</v>
      </c>
      <c r="CF399" t="str">
        <f t="shared" si="25"/>
        <v>treatment</v>
      </c>
      <c r="CG399">
        <f t="shared" si="26"/>
        <v>1</v>
      </c>
      <c r="CH399" t="str">
        <f t="shared" si="27"/>
        <v>2</v>
      </c>
    </row>
    <row r="400" spans="1:86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  <c r="CD400">
        <f t="shared" si="24"/>
        <v>0</v>
      </c>
      <c r="CE400">
        <v>0.40207549374825891</v>
      </c>
      <c r="CF400" t="str">
        <f t="shared" si="25"/>
        <v>A2</v>
      </c>
      <c r="CG400">
        <f t="shared" si="26"/>
        <v>0</v>
      </c>
      <c r="CH400" t="str">
        <f t="shared" si="27"/>
        <v>NOT</v>
      </c>
    </row>
    <row r="401" spans="1:86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  <c r="CD401">
        <f t="shared" si="24"/>
        <v>0</v>
      </c>
      <c r="CE401">
        <v>0.18435933467920451</v>
      </c>
      <c r="CF401" t="str">
        <f t="shared" si="25"/>
        <v>A2</v>
      </c>
      <c r="CG401">
        <f t="shared" si="26"/>
        <v>1</v>
      </c>
      <c r="CH401" t="str">
        <f t="shared" si="27"/>
        <v>2</v>
      </c>
    </row>
    <row r="402" spans="1:86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  <c r="CD402">
        <f t="shared" si="24"/>
        <v>1</v>
      </c>
      <c r="CE402">
        <v>5.6450545368815108E-2</v>
      </c>
      <c r="CF402" t="str">
        <f t="shared" si="25"/>
        <v>treatment</v>
      </c>
      <c r="CG402">
        <f t="shared" si="26"/>
        <v>1</v>
      </c>
      <c r="CH402" t="str">
        <f t="shared" si="27"/>
        <v>NOT</v>
      </c>
    </row>
    <row r="403" spans="1:86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  <c r="CD403">
        <f t="shared" si="24"/>
        <v>1</v>
      </c>
      <c r="CE403">
        <v>0.97507846149908284</v>
      </c>
      <c r="CF403" t="str">
        <f t="shared" si="25"/>
        <v>treatment</v>
      </c>
      <c r="CG403">
        <f t="shared" si="26"/>
        <v>1</v>
      </c>
      <c r="CH403" t="str">
        <f t="shared" si="27"/>
        <v>2</v>
      </c>
    </row>
    <row r="404" spans="1:86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  <c r="CD404">
        <f t="shared" si="24"/>
        <v>0</v>
      </c>
      <c r="CE404">
        <v>0.43643397598180778</v>
      </c>
      <c r="CF404" t="str">
        <f t="shared" si="25"/>
        <v>A2</v>
      </c>
      <c r="CG404">
        <f t="shared" si="26"/>
        <v>0</v>
      </c>
      <c r="CH404" t="str">
        <f t="shared" si="27"/>
        <v>NOT</v>
      </c>
    </row>
    <row r="405" spans="1:86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  <c r="CD405">
        <f t="shared" si="24"/>
        <v>1</v>
      </c>
      <c r="CE405">
        <v>0.68500701352836579</v>
      </c>
      <c r="CF405" t="str">
        <f t="shared" si="25"/>
        <v>treatment</v>
      </c>
      <c r="CG405">
        <f t="shared" si="26"/>
        <v>1</v>
      </c>
      <c r="CH405" t="str">
        <f t="shared" si="27"/>
        <v>2</v>
      </c>
    </row>
    <row r="406" spans="1:86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  <c r="CD406">
        <f t="shared" si="24"/>
        <v>1</v>
      </c>
      <c r="CE406">
        <v>0.69645615502636626</v>
      </c>
      <c r="CF406" t="str">
        <f t="shared" si="25"/>
        <v>treatment</v>
      </c>
      <c r="CG406">
        <f t="shared" si="26"/>
        <v>1</v>
      </c>
      <c r="CH406" t="str">
        <f t="shared" si="27"/>
        <v>2</v>
      </c>
    </row>
    <row r="407" spans="1:86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  <c r="CD407">
        <f t="shared" si="24"/>
        <v>1</v>
      </c>
      <c r="CE407">
        <v>0.34705783340808594</v>
      </c>
      <c r="CF407" t="str">
        <f t="shared" si="25"/>
        <v>treatment</v>
      </c>
      <c r="CG407">
        <f t="shared" si="26"/>
        <v>0</v>
      </c>
      <c r="CH407" t="str">
        <f t="shared" si="27"/>
        <v>2</v>
      </c>
    </row>
    <row r="408" spans="1:86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  <c r="CD408">
        <f t="shared" si="24"/>
        <v>0</v>
      </c>
      <c r="CE408">
        <v>0.3466042251538668</v>
      </c>
      <c r="CF408" t="str">
        <f t="shared" si="25"/>
        <v>A2</v>
      </c>
      <c r="CG408">
        <f t="shared" si="26"/>
        <v>0</v>
      </c>
      <c r="CH408" t="str">
        <f t="shared" si="27"/>
        <v>NOT</v>
      </c>
    </row>
    <row r="409" spans="1:86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  <c r="CD409">
        <f t="shared" si="24"/>
        <v>0</v>
      </c>
      <c r="CE409">
        <v>0.17999652400961863</v>
      </c>
      <c r="CF409" t="str">
        <f t="shared" si="25"/>
        <v>A2</v>
      </c>
      <c r="CG409">
        <f t="shared" si="26"/>
        <v>1</v>
      </c>
      <c r="CH409" t="str">
        <f t="shared" si="27"/>
        <v>2</v>
      </c>
    </row>
    <row r="410" spans="1:86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  <c r="CD410">
        <f t="shared" si="24"/>
        <v>1</v>
      </c>
      <c r="CE410">
        <v>0.73553144770839218</v>
      </c>
      <c r="CF410" t="str">
        <f t="shared" si="25"/>
        <v>treatment</v>
      </c>
      <c r="CG410">
        <f t="shared" si="26"/>
        <v>1</v>
      </c>
      <c r="CH410" t="str">
        <f t="shared" si="27"/>
        <v>2</v>
      </c>
    </row>
    <row r="411" spans="1:86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  <c r="CD411">
        <f t="shared" si="24"/>
        <v>1</v>
      </c>
      <c r="CE411">
        <v>5.5301188642916221E-2</v>
      </c>
      <c r="CF411" t="str">
        <f t="shared" si="25"/>
        <v>treatment</v>
      </c>
      <c r="CG411">
        <f t="shared" si="26"/>
        <v>1</v>
      </c>
      <c r="CH411" t="str">
        <f t="shared" si="27"/>
        <v>2</v>
      </c>
    </row>
    <row r="412" spans="1:86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  <c r="CD412">
        <f t="shared" si="24"/>
        <v>0</v>
      </c>
      <c r="CE412">
        <v>0.68995634440529285</v>
      </c>
      <c r="CF412" t="str">
        <f t="shared" si="25"/>
        <v>A1</v>
      </c>
      <c r="CG412">
        <f t="shared" si="26"/>
        <v>0</v>
      </c>
      <c r="CH412" t="str">
        <f t="shared" si="27"/>
        <v>NOT</v>
      </c>
    </row>
    <row r="413" spans="1:86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  <c r="CD413">
        <f t="shared" si="24"/>
        <v>0</v>
      </c>
      <c r="CE413">
        <v>0.45180429005124756</v>
      </c>
      <c r="CF413" t="str">
        <f t="shared" si="25"/>
        <v>A2</v>
      </c>
      <c r="CG413">
        <f t="shared" si="26"/>
        <v>0</v>
      </c>
      <c r="CH413" t="str">
        <f t="shared" si="27"/>
        <v>NOT</v>
      </c>
    </row>
    <row r="414" spans="1:86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  <c r="CD414">
        <f t="shared" si="24"/>
        <v>1</v>
      </c>
      <c r="CE414">
        <v>0.58246063672437554</v>
      </c>
      <c r="CF414" t="str">
        <f t="shared" si="25"/>
        <v>treatment</v>
      </c>
      <c r="CG414">
        <f t="shared" si="26"/>
        <v>1</v>
      </c>
      <c r="CH414" t="str">
        <f t="shared" si="27"/>
        <v>2</v>
      </c>
    </row>
    <row r="415" spans="1:86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  <c r="CD415">
        <f t="shared" si="24"/>
        <v>1</v>
      </c>
      <c r="CE415">
        <v>0.98523738191934596</v>
      </c>
      <c r="CF415" t="str">
        <f t="shared" si="25"/>
        <v>treatment</v>
      </c>
      <c r="CG415">
        <f t="shared" si="26"/>
        <v>0</v>
      </c>
      <c r="CH415" t="str">
        <f t="shared" si="27"/>
        <v>NOT</v>
      </c>
    </row>
    <row r="416" spans="1:86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  <c r="CD416">
        <f t="shared" si="24"/>
        <v>1</v>
      </c>
      <c r="CE416">
        <v>0.76050358226341119</v>
      </c>
      <c r="CF416" t="str">
        <f t="shared" si="25"/>
        <v>treatment</v>
      </c>
      <c r="CG416">
        <f t="shared" si="26"/>
        <v>1</v>
      </c>
      <c r="CH416" t="str">
        <f t="shared" si="27"/>
        <v>2</v>
      </c>
    </row>
    <row r="417" spans="1:86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  <c r="CD417">
        <f t="shared" si="24"/>
        <v>0</v>
      </c>
      <c r="CE417">
        <v>0.98201588964811948</v>
      </c>
      <c r="CF417" t="str">
        <f t="shared" si="25"/>
        <v>A1</v>
      </c>
      <c r="CG417">
        <f t="shared" si="26"/>
        <v>1</v>
      </c>
      <c r="CH417" t="str">
        <f t="shared" si="27"/>
        <v>2</v>
      </c>
    </row>
    <row r="418" spans="1:86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  <c r="CD418">
        <f t="shared" si="24"/>
        <v>1</v>
      </c>
      <c r="CE418">
        <v>0.69009528128846442</v>
      </c>
      <c r="CF418" t="str">
        <f t="shared" si="25"/>
        <v>treatment</v>
      </c>
      <c r="CG418">
        <f t="shared" si="26"/>
        <v>0</v>
      </c>
      <c r="CH418" t="str">
        <f t="shared" si="27"/>
        <v>NOT</v>
      </c>
    </row>
    <row r="419" spans="1:86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  <c r="CD419">
        <f t="shared" si="24"/>
        <v>1</v>
      </c>
      <c r="CE419">
        <v>0.80855938656995019</v>
      </c>
      <c r="CF419" t="str">
        <f t="shared" si="25"/>
        <v>treatment</v>
      </c>
      <c r="CG419">
        <f t="shared" si="26"/>
        <v>1</v>
      </c>
      <c r="CH419" t="str">
        <f t="shared" si="27"/>
        <v>2</v>
      </c>
    </row>
    <row r="420" spans="1:86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  <c r="CD420">
        <f t="shared" si="24"/>
        <v>0</v>
      </c>
      <c r="CE420">
        <v>0.92977127717075458</v>
      </c>
      <c r="CF420" t="str">
        <f t="shared" si="25"/>
        <v>A1</v>
      </c>
      <c r="CG420">
        <f t="shared" si="26"/>
        <v>0</v>
      </c>
      <c r="CH420" t="str">
        <f t="shared" si="27"/>
        <v>NOT</v>
      </c>
    </row>
    <row r="421" spans="1:86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  <c r="CD421">
        <f t="shared" si="24"/>
        <v>1</v>
      </c>
      <c r="CE421">
        <v>0.42576605991504568</v>
      </c>
      <c r="CF421" t="str">
        <f t="shared" si="25"/>
        <v>treatment</v>
      </c>
      <c r="CG421">
        <f t="shared" si="26"/>
        <v>0</v>
      </c>
      <c r="CH421" t="str">
        <f t="shared" si="27"/>
        <v>NOT</v>
      </c>
    </row>
    <row r="422" spans="1:86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  <c r="CD422">
        <f t="shared" si="24"/>
        <v>0</v>
      </c>
      <c r="CE422">
        <v>0.70353930871766812</v>
      </c>
      <c r="CF422" t="str">
        <f t="shared" si="25"/>
        <v>A1</v>
      </c>
      <c r="CG422">
        <f t="shared" si="26"/>
        <v>1</v>
      </c>
      <c r="CH422" t="str">
        <f t="shared" si="27"/>
        <v>2</v>
      </c>
    </row>
    <row r="423" spans="1:86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  <c r="CD423">
        <f t="shared" si="24"/>
        <v>1</v>
      </c>
      <c r="CE423">
        <v>0.49792346799499343</v>
      </c>
      <c r="CF423" t="str">
        <f t="shared" si="25"/>
        <v>treatment</v>
      </c>
      <c r="CG423">
        <f t="shared" si="26"/>
        <v>1</v>
      </c>
      <c r="CH423" t="str">
        <f t="shared" si="27"/>
        <v>2</v>
      </c>
    </row>
    <row r="424" spans="1:86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  <c r="CD424">
        <f t="shared" si="24"/>
        <v>0</v>
      </c>
      <c r="CE424">
        <v>0.42946267750327316</v>
      </c>
      <c r="CF424" t="str">
        <f t="shared" si="25"/>
        <v>A2</v>
      </c>
      <c r="CG424">
        <f t="shared" si="26"/>
        <v>0</v>
      </c>
      <c r="CH424" t="str">
        <f t="shared" si="27"/>
        <v>NOT</v>
      </c>
    </row>
    <row r="425" spans="1:86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  <c r="CD425">
        <f t="shared" si="24"/>
        <v>1</v>
      </c>
      <c r="CE425">
        <v>0.46507361910385403</v>
      </c>
      <c r="CF425" t="str">
        <f t="shared" si="25"/>
        <v>treatment</v>
      </c>
      <c r="CG425">
        <f t="shared" si="26"/>
        <v>1</v>
      </c>
      <c r="CH425" t="str">
        <f t="shared" si="27"/>
        <v>2</v>
      </c>
    </row>
    <row r="426" spans="1:86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  <c r="CD426">
        <f t="shared" si="24"/>
        <v>1</v>
      </c>
      <c r="CE426">
        <v>0.83841705150708989</v>
      </c>
      <c r="CF426" t="str">
        <f t="shared" si="25"/>
        <v>treatment</v>
      </c>
      <c r="CG426">
        <f t="shared" si="26"/>
        <v>0</v>
      </c>
      <c r="CH426" t="str">
        <f t="shared" si="27"/>
        <v>NOT</v>
      </c>
    </row>
    <row r="427" spans="1:86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  <c r="CD427">
        <f t="shared" si="24"/>
        <v>1</v>
      </c>
      <c r="CE427">
        <v>1.7226680898500213E-2</v>
      </c>
      <c r="CF427" t="str">
        <f t="shared" si="25"/>
        <v>treatment</v>
      </c>
      <c r="CG427">
        <f t="shared" si="26"/>
        <v>0</v>
      </c>
      <c r="CH427" t="str">
        <f t="shared" si="27"/>
        <v>NOT</v>
      </c>
    </row>
    <row r="428" spans="1:86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  <c r="CD428">
        <f t="shared" si="24"/>
        <v>1</v>
      </c>
      <c r="CE428">
        <v>0.22842930983833787</v>
      </c>
      <c r="CF428" t="str">
        <f t="shared" si="25"/>
        <v>treatment</v>
      </c>
      <c r="CG428">
        <f t="shared" si="26"/>
        <v>1</v>
      </c>
      <c r="CH428" t="str">
        <f t="shared" si="27"/>
        <v>2</v>
      </c>
    </row>
    <row r="429" spans="1:86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  <c r="CD429">
        <f t="shared" si="24"/>
        <v>0</v>
      </c>
      <c r="CE429">
        <v>0.29346971616456452</v>
      </c>
      <c r="CF429" t="str">
        <f t="shared" si="25"/>
        <v>A2</v>
      </c>
      <c r="CG429">
        <f t="shared" si="26"/>
        <v>0</v>
      </c>
      <c r="CH429" t="str">
        <f t="shared" si="27"/>
        <v>NOT</v>
      </c>
    </row>
    <row r="430" spans="1:86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  <c r="CD430">
        <f t="shared" si="24"/>
        <v>0</v>
      </c>
      <c r="CE430">
        <v>2.741993689795108E-2</v>
      </c>
      <c r="CF430" t="str">
        <f t="shared" si="25"/>
        <v>A2</v>
      </c>
      <c r="CG430">
        <f t="shared" si="26"/>
        <v>1</v>
      </c>
      <c r="CH430" t="str">
        <f t="shared" si="27"/>
        <v>2</v>
      </c>
    </row>
    <row r="431" spans="1:86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  <c r="CD431">
        <f t="shared" si="24"/>
        <v>1</v>
      </c>
      <c r="CE431">
        <v>0.44349506669514449</v>
      </c>
      <c r="CF431" t="str">
        <f t="shared" si="25"/>
        <v>treatment</v>
      </c>
      <c r="CG431">
        <f t="shared" si="26"/>
        <v>1</v>
      </c>
      <c r="CH431" t="str">
        <f t="shared" si="27"/>
        <v>2</v>
      </c>
    </row>
    <row r="432" spans="1:86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  <c r="CD432">
        <f t="shared" si="24"/>
        <v>0</v>
      </c>
      <c r="CE432">
        <v>0.69195456452140935</v>
      </c>
      <c r="CF432" t="str">
        <f t="shared" si="25"/>
        <v>A1</v>
      </c>
      <c r="CG432">
        <f t="shared" si="26"/>
        <v>0</v>
      </c>
      <c r="CH432" t="str">
        <f t="shared" si="27"/>
        <v>NOT</v>
      </c>
    </row>
    <row r="433" spans="1:86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  <c r="CD433">
        <f t="shared" si="24"/>
        <v>0</v>
      </c>
      <c r="CE433">
        <v>0.2525286796693591</v>
      </c>
      <c r="CF433" t="str">
        <f t="shared" si="25"/>
        <v>A2</v>
      </c>
      <c r="CG433">
        <f t="shared" si="26"/>
        <v>0</v>
      </c>
      <c r="CH433" t="str">
        <f t="shared" si="27"/>
        <v>NOT</v>
      </c>
    </row>
    <row r="434" spans="1:86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  <c r="CD434">
        <f t="shared" si="24"/>
        <v>0</v>
      </c>
      <c r="CE434">
        <v>0.76895978700857015</v>
      </c>
      <c r="CF434" t="str">
        <f t="shared" si="25"/>
        <v>A1</v>
      </c>
      <c r="CG434">
        <f t="shared" si="26"/>
        <v>0</v>
      </c>
      <c r="CH434" t="str">
        <f t="shared" si="27"/>
        <v>NOT</v>
      </c>
    </row>
    <row r="435" spans="1:86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  <c r="CD435">
        <f t="shared" si="24"/>
        <v>1</v>
      </c>
      <c r="CE435">
        <v>0.71599312373013657</v>
      </c>
      <c r="CF435" t="str">
        <f t="shared" si="25"/>
        <v>treatment</v>
      </c>
      <c r="CG435">
        <f t="shared" si="26"/>
        <v>1</v>
      </c>
      <c r="CH435" t="str">
        <f t="shared" si="27"/>
        <v>2</v>
      </c>
    </row>
    <row r="436" spans="1:86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  <c r="CD436">
        <f t="shared" si="24"/>
        <v>0</v>
      </c>
      <c r="CE436">
        <v>0.11450469491609117</v>
      </c>
      <c r="CF436" t="str">
        <f t="shared" si="25"/>
        <v>A2</v>
      </c>
      <c r="CG436">
        <f t="shared" si="26"/>
        <v>0</v>
      </c>
      <c r="CH436" t="str">
        <f t="shared" si="27"/>
        <v>NOT</v>
      </c>
    </row>
    <row r="437" spans="1:86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  <c r="CD437">
        <f t="shared" si="24"/>
        <v>1</v>
      </c>
      <c r="CE437">
        <v>0.11398611565167083</v>
      </c>
      <c r="CF437" t="str">
        <f t="shared" si="25"/>
        <v>treatment</v>
      </c>
      <c r="CG437">
        <f t="shared" si="26"/>
        <v>1</v>
      </c>
      <c r="CH437" t="str">
        <f t="shared" si="27"/>
        <v>2</v>
      </c>
    </row>
    <row r="438" spans="1:86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  <c r="CD438">
        <f t="shared" si="24"/>
        <v>0</v>
      </c>
      <c r="CE438">
        <v>0.33809013881873207</v>
      </c>
      <c r="CF438" t="str">
        <f t="shared" si="25"/>
        <v>A2</v>
      </c>
      <c r="CG438">
        <f t="shared" si="26"/>
        <v>0</v>
      </c>
      <c r="CH438" t="str">
        <f t="shared" si="27"/>
        <v>NOT</v>
      </c>
    </row>
    <row r="439" spans="1:86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  <c r="CD439">
        <f t="shared" si="24"/>
        <v>0</v>
      </c>
      <c r="CE439">
        <v>0.86702932758512996</v>
      </c>
      <c r="CF439" t="str">
        <f t="shared" si="25"/>
        <v>A1</v>
      </c>
      <c r="CG439">
        <f t="shared" si="26"/>
        <v>0</v>
      </c>
      <c r="CH439" t="str">
        <f t="shared" si="27"/>
        <v>NOT</v>
      </c>
    </row>
    <row r="440" spans="1:86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  <c r="CD440">
        <f t="shared" si="24"/>
        <v>1</v>
      </c>
      <c r="CE440">
        <v>0.56368885288891946</v>
      </c>
      <c r="CF440" t="str">
        <f t="shared" si="25"/>
        <v>treatment</v>
      </c>
      <c r="CG440">
        <f t="shared" si="26"/>
        <v>0</v>
      </c>
      <c r="CH440" t="str">
        <f t="shared" si="27"/>
        <v>NOT</v>
      </c>
    </row>
    <row r="441" spans="1:86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  <c r="CD441">
        <f t="shared" si="24"/>
        <v>0</v>
      </c>
      <c r="CE441">
        <v>0.19145338873171169</v>
      </c>
      <c r="CF441" t="str">
        <f t="shared" si="25"/>
        <v>A2</v>
      </c>
      <c r="CG441">
        <f t="shared" si="26"/>
        <v>0</v>
      </c>
      <c r="CH441" t="str">
        <f t="shared" si="27"/>
        <v>NOT</v>
      </c>
    </row>
    <row r="442" spans="1:86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  <c r="CD442">
        <f t="shared" si="24"/>
        <v>1</v>
      </c>
      <c r="CE442">
        <v>0.49837089765904663</v>
      </c>
      <c r="CF442" t="str">
        <f t="shared" si="25"/>
        <v>treatment</v>
      </c>
      <c r="CG442">
        <f t="shared" si="26"/>
        <v>1</v>
      </c>
      <c r="CH442" t="str">
        <f t="shared" si="27"/>
        <v>2</v>
      </c>
    </row>
    <row r="443" spans="1:86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  <c r="CD443">
        <f t="shared" si="24"/>
        <v>0</v>
      </c>
      <c r="CE443">
        <v>6.8584252428411929E-2</v>
      </c>
      <c r="CF443" t="str">
        <f t="shared" si="25"/>
        <v>A2</v>
      </c>
      <c r="CG443">
        <f t="shared" si="26"/>
        <v>0</v>
      </c>
      <c r="CH443" t="str">
        <f t="shared" si="27"/>
        <v>2</v>
      </c>
    </row>
    <row r="444" spans="1:86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  <c r="CD444">
        <f t="shared" si="24"/>
        <v>1</v>
      </c>
      <c r="CE444">
        <v>0.23323517543999539</v>
      </c>
      <c r="CF444" t="str">
        <f t="shared" si="25"/>
        <v>treatment</v>
      </c>
      <c r="CG444">
        <f t="shared" si="26"/>
        <v>0</v>
      </c>
      <c r="CH444" t="str">
        <f t="shared" si="27"/>
        <v>2</v>
      </c>
    </row>
    <row r="445" spans="1:86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  <c r="CD445">
        <f t="shared" si="24"/>
        <v>1</v>
      </c>
      <c r="CE445">
        <v>0.10172129360873472</v>
      </c>
      <c r="CF445" t="str">
        <f t="shared" si="25"/>
        <v>treatment</v>
      </c>
      <c r="CG445">
        <f t="shared" si="26"/>
        <v>1</v>
      </c>
      <c r="CH445" t="str">
        <f t="shared" si="27"/>
        <v>2</v>
      </c>
    </row>
    <row r="446" spans="1:86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  <c r="CD446">
        <f t="shared" si="24"/>
        <v>1</v>
      </c>
      <c r="CE446">
        <v>0.12610024519695084</v>
      </c>
      <c r="CF446" t="str">
        <f t="shared" si="25"/>
        <v>treatment</v>
      </c>
      <c r="CG446">
        <f t="shared" si="26"/>
        <v>1</v>
      </c>
      <c r="CH446" t="str">
        <f t="shared" si="27"/>
        <v>2</v>
      </c>
    </row>
    <row r="447" spans="1:86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  <c r="CD447">
        <f t="shared" si="24"/>
        <v>1</v>
      </c>
      <c r="CE447">
        <v>0.14388891536413617</v>
      </c>
      <c r="CF447" t="str">
        <f t="shared" si="25"/>
        <v>treatment</v>
      </c>
      <c r="CG447">
        <f t="shared" si="26"/>
        <v>0</v>
      </c>
      <c r="CH447" t="str">
        <f t="shared" si="27"/>
        <v>NOT</v>
      </c>
    </row>
    <row r="448" spans="1:86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  <c r="CD448">
        <f t="shared" si="24"/>
        <v>1</v>
      </c>
      <c r="CE448">
        <v>0.80501849863753416</v>
      </c>
      <c r="CF448" t="str">
        <f t="shared" si="25"/>
        <v>treatment</v>
      </c>
      <c r="CG448">
        <f t="shared" si="26"/>
        <v>1</v>
      </c>
      <c r="CH448" t="str">
        <f t="shared" si="27"/>
        <v>2</v>
      </c>
    </row>
    <row r="449" spans="1:86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  <c r="CD449">
        <f t="shared" si="24"/>
        <v>1</v>
      </c>
      <c r="CE449">
        <v>0.55081192046307215</v>
      </c>
      <c r="CF449" t="str">
        <f t="shared" si="25"/>
        <v>treatment</v>
      </c>
      <c r="CG449">
        <f t="shared" si="26"/>
        <v>1</v>
      </c>
      <c r="CH449" t="str">
        <f t="shared" si="27"/>
        <v>2</v>
      </c>
    </row>
    <row r="450" spans="1:86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  <c r="CD450">
        <f t="shared" si="24"/>
        <v>1</v>
      </c>
      <c r="CE450">
        <v>0.25787227184710393</v>
      </c>
      <c r="CF450" t="str">
        <f t="shared" si="25"/>
        <v>treatment</v>
      </c>
      <c r="CG450">
        <f t="shared" si="26"/>
        <v>0</v>
      </c>
      <c r="CH450" t="str">
        <f t="shared" si="27"/>
        <v>2</v>
      </c>
    </row>
    <row r="451" spans="1:86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  <c r="CD451">
        <f t="shared" ref="CD451:CD514" si="28">IF(BF451="NA", 0, 1)</f>
        <v>0</v>
      </c>
      <c r="CE451">
        <v>0.52907460448097066</v>
      </c>
      <c r="CF451" t="str">
        <f t="shared" ref="CF451:CF514" si="29">IF(AND(CD451=0,CE451&gt;0.5),"A1",IF(AND(CD451=0,CE451&lt;0.5),"A2","treatment"))</f>
        <v>A1</v>
      </c>
      <c r="CG451">
        <f t="shared" ref="CG451:CG514" si="30">IF(CC451&gt;163000, 1, 0)</f>
        <v>0</v>
      </c>
      <c r="CH451" t="str">
        <f t="shared" ref="CH451:CH514" si="31">IF(AX451=2, "2", "NOT")</f>
        <v>NOT</v>
      </c>
    </row>
    <row r="452" spans="1:86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  <c r="CD452">
        <f t="shared" si="28"/>
        <v>0</v>
      </c>
      <c r="CE452">
        <v>0.37643277615863213</v>
      </c>
      <c r="CF452" t="str">
        <f t="shared" si="29"/>
        <v>A2</v>
      </c>
      <c r="CG452">
        <f t="shared" si="30"/>
        <v>0</v>
      </c>
      <c r="CH452" t="str">
        <f t="shared" si="31"/>
        <v>NOT</v>
      </c>
    </row>
    <row r="453" spans="1:86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  <c r="CD453">
        <f t="shared" si="28"/>
        <v>1</v>
      </c>
      <c r="CE453">
        <v>4.0469916528454442E-2</v>
      </c>
      <c r="CF453" t="str">
        <f t="shared" si="29"/>
        <v>treatment</v>
      </c>
      <c r="CG453">
        <f t="shared" si="30"/>
        <v>1</v>
      </c>
      <c r="CH453" t="str">
        <f t="shared" si="31"/>
        <v>2</v>
      </c>
    </row>
    <row r="454" spans="1:86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  <c r="CD454">
        <f t="shared" si="28"/>
        <v>0</v>
      </c>
      <c r="CE454">
        <v>0.80153213962548431</v>
      </c>
      <c r="CF454" t="str">
        <f t="shared" si="29"/>
        <v>A1</v>
      </c>
      <c r="CG454">
        <f t="shared" si="30"/>
        <v>1</v>
      </c>
      <c r="CH454" t="str">
        <f t="shared" si="31"/>
        <v>2</v>
      </c>
    </row>
    <row r="455" spans="1:86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  <c r="CD455">
        <f t="shared" si="28"/>
        <v>0</v>
      </c>
      <c r="CE455">
        <v>0.73249468847075883</v>
      </c>
      <c r="CF455" t="str">
        <f t="shared" si="29"/>
        <v>A1</v>
      </c>
      <c r="CG455">
        <f t="shared" si="30"/>
        <v>1</v>
      </c>
      <c r="CH455" t="str">
        <f t="shared" si="31"/>
        <v>2</v>
      </c>
    </row>
    <row r="456" spans="1:86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  <c r="CD456">
        <f t="shared" si="28"/>
        <v>0</v>
      </c>
      <c r="CE456">
        <v>9.6611282120200426E-2</v>
      </c>
      <c r="CF456" t="str">
        <f t="shared" si="29"/>
        <v>A2</v>
      </c>
      <c r="CG456">
        <f t="shared" si="30"/>
        <v>1</v>
      </c>
      <c r="CH456" t="str">
        <f t="shared" si="31"/>
        <v>2</v>
      </c>
    </row>
    <row r="457" spans="1:86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  <c r="CD457">
        <f t="shared" si="28"/>
        <v>1</v>
      </c>
      <c r="CE457">
        <v>0.7403814519666172</v>
      </c>
      <c r="CF457" t="str">
        <f t="shared" si="29"/>
        <v>treatment</v>
      </c>
      <c r="CG457">
        <f t="shared" si="30"/>
        <v>1</v>
      </c>
      <c r="CH457" t="str">
        <f t="shared" si="31"/>
        <v>NOT</v>
      </c>
    </row>
    <row r="458" spans="1:86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  <c r="CD458">
        <f t="shared" si="28"/>
        <v>0</v>
      </c>
      <c r="CE458">
        <v>0.60137735578855978</v>
      </c>
      <c r="CF458" t="str">
        <f t="shared" si="29"/>
        <v>A1</v>
      </c>
      <c r="CG458">
        <f t="shared" si="30"/>
        <v>0</v>
      </c>
      <c r="CH458" t="str">
        <f t="shared" si="31"/>
        <v>NOT</v>
      </c>
    </row>
    <row r="459" spans="1:86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  <c r="CD459">
        <f t="shared" si="28"/>
        <v>1</v>
      </c>
      <c r="CE459">
        <v>0.55910312640429882</v>
      </c>
      <c r="CF459" t="str">
        <f t="shared" si="29"/>
        <v>treatment</v>
      </c>
      <c r="CG459">
        <f t="shared" si="30"/>
        <v>1</v>
      </c>
      <c r="CH459" t="str">
        <f t="shared" si="31"/>
        <v>NOT</v>
      </c>
    </row>
    <row r="460" spans="1:86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  <c r="CD460">
        <f t="shared" si="28"/>
        <v>1</v>
      </c>
      <c r="CE460">
        <v>0.1660649103765417</v>
      </c>
      <c r="CF460" t="str">
        <f t="shared" si="29"/>
        <v>treatment</v>
      </c>
      <c r="CG460">
        <f t="shared" si="30"/>
        <v>0</v>
      </c>
      <c r="CH460" t="str">
        <f t="shared" si="31"/>
        <v>NOT</v>
      </c>
    </row>
    <row r="461" spans="1:86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  <c r="CD461">
        <f t="shared" si="28"/>
        <v>1</v>
      </c>
      <c r="CE461">
        <v>0.15448162055893533</v>
      </c>
      <c r="CF461" t="str">
        <f t="shared" si="29"/>
        <v>treatment</v>
      </c>
      <c r="CG461">
        <f t="shared" si="30"/>
        <v>0</v>
      </c>
      <c r="CH461" t="str">
        <f t="shared" si="31"/>
        <v>NOT</v>
      </c>
    </row>
    <row r="462" spans="1:86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  <c r="CD462">
        <f t="shared" si="28"/>
        <v>0</v>
      </c>
      <c r="CE462">
        <v>0.2904010863528963</v>
      </c>
      <c r="CF462" t="str">
        <f t="shared" si="29"/>
        <v>A2</v>
      </c>
      <c r="CG462">
        <f t="shared" si="30"/>
        <v>1</v>
      </c>
      <c r="CH462" t="str">
        <f t="shared" si="31"/>
        <v>2</v>
      </c>
    </row>
    <row r="463" spans="1:86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  <c r="CD463">
        <f t="shared" si="28"/>
        <v>0</v>
      </c>
      <c r="CE463">
        <v>0.30912911309701396</v>
      </c>
      <c r="CF463" t="str">
        <f t="shared" si="29"/>
        <v>A2</v>
      </c>
      <c r="CG463">
        <f t="shared" si="30"/>
        <v>0</v>
      </c>
      <c r="CH463" t="str">
        <f t="shared" si="31"/>
        <v>NOT</v>
      </c>
    </row>
    <row r="464" spans="1:86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  <c r="CD464">
        <f t="shared" si="28"/>
        <v>1</v>
      </c>
      <c r="CE464">
        <v>0.26177631606992091</v>
      </c>
      <c r="CF464" t="str">
        <f t="shared" si="29"/>
        <v>treatment</v>
      </c>
      <c r="CG464">
        <f t="shared" si="30"/>
        <v>0</v>
      </c>
      <c r="CH464" t="str">
        <f t="shared" si="31"/>
        <v>NOT</v>
      </c>
    </row>
    <row r="465" spans="1:86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  <c r="CD465">
        <f t="shared" si="28"/>
        <v>1</v>
      </c>
      <c r="CE465">
        <v>0.84867834994703717</v>
      </c>
      <c r="CF465" t="str">
        <f t="shared" si="29"/>
        <v>treatment</v>
      </c>
      <c r="CG465">
        <f t="shared" si="30"/>
        <v>1</v>
      </c>
      <c r="CH465" t="str">
        <f t="shared" si="31"/>
        <v>NOT</v>
      </c>
    </row>
    <row r="466" spans="1:86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  <c r="CD466">
        <f t="shared" si="28"/>
        <v>0</v>
      </c>
      <c r="CE466">
        <v>0.80686101105341401</v>
      </c>
      <c r="CF466" t="str">
        <f t="shared" si="29"/>
        <v>A1</v>
      </c>
      <c r="CG466">
        <f t="shared" si="30"/>
        <v>0</v>
      </c>
      <c r="CH466" t="str">
        <f t="shared" si="31"/>
        <v>2</v>
      </c>
    </row>
    <row r="467" spans="1:86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  <c r="CD467">
        <f t="shared" si="28"/>
        <v>1</v>
      </c>
      <c r="CE467">
        <v>0.73345592215863487</v>
      </c>
      <c r="CF467" t="str">
        <f t="shared" si="29"/>
        <v>treatment</v>
      </c>
      <c r="CG467">
        <f t="shared" si="30"/>
        <v>1</v>
      </c>
      <c r="CH467" t="str">
        <f t="shared" si="31"/>
        <v>2</v>
      </c>
    </row>
    <row r="468" spans="1:86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  <c r="CD468">
        <f t="shared" si="28"/>
        <v>1</v>
      </c>
      <c r="CE468">
        <v>0.42806244966698503</v>
      </c>
      <c r="CF468" t="str">
        <f t="shared" si="29"/>
        <v>treatment</v>
      </c>
      <c r="CG468">
        <f t="shared" si="30"/>
        <v>1</v>
      </c>
      <c r="CH468" t="str">
        <f t="shared" si="31"/>
        <v>NOT</v>
      </c>
    </row>
    <row r="469" spans="1:86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  <c r="CD469">
        <f t="shared" si="28"/>
        <v>1</v>
      </c>
      <c r="CE469">
        <v>0.25207243747249219</v>
      </c>
      <c r="CF469" t="str">
        <f t="shared" si="29"/>
        <v>treatment</v>
      </c>
      <c r="CG469">
        <f t="shared" si="30"/>
        <v>0</v>
      </c>
      <c r="CH469" t="str">
        <f t="shared" si="31"/>
        <v>NOT</v>
      </c>
    </row>
    <row r="470" spans="1:86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  <c r="CD470">
        <f t="shared" si="28"/>
        <v>1</v>
      </c>
      <c r="CE470">
        <v>0.48682490635283748</v>
      </c>
      <c r="CF470" t="str">
        <f t="shared" si="29"/>
        <v>treatment</v>
      </c>
      <c r="CG470">
        <f t="shared" si="30"/>
        <v>1</v>
      </c>
      <c r="CH470" t="str">
        <f t="shared" si="31"/>
        <v>2</v>
      </c>
    </row>
    <row r="471" spans="1:86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  <c r="CD471">
        <f t="shared" si="28"/>
        <v>0</v>
      </c>
      <c r="CE471">
        <v>0.76134245488885977</v>
      </c>
      <c r="CF471" t="str">
        <f t="shared" si="29"/>
        <v>A1</v>
      </c>
      <c r="CG471">
        <f t="shared" si="30"/>
        <v>1</v>
      </c>
      <c r="CH471" t="str">
        <f t="shared" si="31"/>
        <v>2</v>
      </c>
    </row>
    <row r="472" spans="1:86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  <c r="CD472">
        <f t="shared" si="28"/>
        <v>0</v>
      </c>
      <c r="CE472">
        <v>0.67723361411741956</v>
      </c>
      <c r="CF472" t="str">
        <f t="shared" si="29"/>
        <v>A1</v>
      </c>
      <c r="CG472">
        <f t="shared" si="30"/>
        <v>1</v>
      </c>
      <c r="CH472" t="str">
        <f t="shared" si="31"/>
        <v>NOT</v>
      </c>
    </row>
    <row r="473" spans="1:86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  <c r="CD473">
        <f t="shared" si="28"/>
        <v>1</v>
      </c>
      <c r="CE473">
        <v>0.1084347883432053</v>
      </c>
      <c r="CF473" t="str">
        <f t="shared" si="29"/>
        <v>treatment</v>
      </c>
      <c r="CG473">
        <f t="shared" si="30"/>
        <v>1</v>
      </c>
      <c r="CH473" t="str">
        <f t="shared" si="31"/>
        <v>2</v>
      </c>
    </row>
    <row r="474" spans="1:86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  <c r="CD474">
        <f t="shared" si="28"/>
        <v>0</v>
      </c>
      <c r="CE474">
        <v>0.36521660936768496</v>
      </c>
      <c r="CF474" t="str">
        <f t="shared" si="29"/>
        <v>A2</v>
      </c>
      <c r="CG474">
        <f t="shared" si="30"/>
        <v>0</v>
      </c>
      <c r="CH474" t="str">
        <f t="shared" si="31"/>
        <v>NOT</v>
      </c>
    </row>
    <row r="475" spans="1:86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  <c r="CD475">
        <f t="shared" si="28"/>
        <v>1</v>
      </c>
      <c r="CE475">
        <v>0.97161691462202482</v>
      </c>
      <c r="CF475" t="str">
        <f t="shared" si="29"/>
        <v>treatment</v>
      </c>
      <c r="CG475">
        <f t="shared" si="30"/>
        <v>1</v>
      </c>
      <c r="CH475" t="str">
        <f t="shared" si="31"/>
        <v>2</v>
      </c>
    </row>
    <row r="476" spans="1:86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  <c r="CD476">
        <f t="shared" si="28"/>
        <v>0</v>
      </c>
      <c r="CE476">
        <v>0.73252406151495897</v>
      </c>
      <c r="CF476" t="str">
        <f t="shared" si="29"/>
        <v>A1</v>
      </c>
      <c r="CG476">
        <f t="shared" si="30"/>
        <v>1</v>
      </c>
      <c r="CH476" t="str">
        <f t="shared" si="31"/>
        <v>2</v>
      </c>
    </row>
    <row r="477" spans="1:86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  <c r="CD477">
        <f t="shared" si="28"/>
        <v>0</v>
      </c>
      <c r="CE477">
        <v>0.76960348465614026</v>
      </c>
      <c r="CF477" t="str">
        <f t="shared" si="29"/>
        <v>A1</v>
      </c>
      <c r="CG477">
        <f t="shared" si="30"/>
        <v>0</v>
      </c>
      <c r="CH477" t="str">
        <f t="shared" si="31"/>
        <v>NOT</v>
      </c>
    </row>
    <row r="478" spans="1:86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  <c r="CD478">
        <f t="shared" si="28"/>
        <v>1</v>
      </c>
      <c r="CE478">
        <v>0.96759021451672111</v>
      </c>
      <c r="CF478" t="str">
        <f t="shared" si="29"/>
        <v>treatment</v>
      </c>
      <c r="CG478">
        <f t="shared" si="30"/>
        <v>1</v>
      </c>
      <c r="CH478" t="str">
        <f t="shared" si="31"/>
        <v>2</v>
      </c>
    </row>
    <row r="479" spans="1:86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  <c r="CD479">
        <f t="shared" si="28"/>
        <v>1</v>
      </c>
      <c r="CE479">
        <v>0.92916621062555926</v>
      </c>
      <c r="CF479" t="str">
        <f t="shared" si="29"/>
        <v>treatment</v>
      </c>
      <c r="CG479">
        <f t="shared" si="30"/>
        <v>1</v>
      </c>
      <c r="CH479" t="str">
        <f t="shared" si="31"/>
        <v>2</v>
      </c>
    </row>
    <row r="480" spans="1:86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  <c r="CD480">
        <f t="shared" si="28"/>
        <v>1</v>
      </c>
      <c r="CE480">
        <v>0.92671935032400332</v>
      </c>
      <c r="CF480" t="str">
        <f t="shared" si="29"/>
        <v>treatment</v>
      </c>
      <c r="CG480">
        <f t="shared" si="30"/>
        <v>1</v>
      </c>
      <c r="CH480" t="str">
        <f t="shared" si="31"/>
        <v>2</v>
      </c>
    </row>
    <row r="481" spans="1:86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  <c r="CD481">
        <f t="shared" si="28"/>
        <v>0</v>
      </c>
      <c r="CE481">
        <v>0.55276920770160121</v>
      </c>
      <c r="CF481" t="str">
        <f t="shared" si="29"/>
        <v>A1</v>
      </c>
      <c r="CG481">
        <f t="shared" si="30"/>
        <v>0</v>
      </c>
      <c r="CH481" t="str">
        <f t="shared" si="31"/>
        <v>NOT</v>
      </c>
    </row>
    <row r="482" spans="1:86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  <c r="CD482">
        <f t="shared" si="28"/>
        <v>1</v>
      </c>
      <c r="CE482">
        <v>0.40647778998603989</v>
      </c>
      <c r="CF482" t="str">
        <f t="shared" si="29"/>
        <v>treatment</v>
      </c>
      <c r="CG482">
        <f t="shared" si="30"/>
        <v>1</v>
      </c>
      <c r="CH482" t="str">
        <f t="shared" si="31"/>
        <v>2</v>
      </c>
    </row>
    <row r="483" spans="1:86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  <c r="CD483">
        <f t="shared" si="28"/>
        <v>1</v>
      </c>
      <c r="CE483">
        <v>0.86242756722444858</v>
      </c>
      <c r="CF483" t="str">
        <f t="shared" si="29"/>
        <v>treatment</v>
      </c>
      <c r="CG483">
        <f t="shared" si="30"/>
        <v>1</v>
      </c>
      <c r="CH483" t="str">
        <f t="shared" si="31"/>
        <v>2</v>
      </c>
    </row>
    <row r="484" spans="1:86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  <c r="CD484">
        <f t="shared" si="28"/>
        <v>1</v>
      </c>
      <c r="CE484">
        <v>0.93548364310128596</v>
      </c>
      <c r="CF484" t="str">
        <f t="shared" si="29"/>
        <v>treatment</v>
      </c>
      <c r="CG484">
        <f t="shared" si="30"/>
        <v>0</v>
      </c>
      <c r="CH484" t="str">
        <f t="shared" si="31"/>
        <v>NOT</v>
      </c>
    </row>
    <row r="485" spans="1:86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  <c r="CD485">
        <f t="shared" si="28"/>
        <v>0</v>
      </c>
      <c r="CE485">
        <v>0.7220735979170303</v>
      </c>
      <c r="CF485" t="str">
        <f t="shared" si="29"/>
        <v>A1</v>
      </c>
      <c r="CG485">
        <f t="shared" si="30"/>
        <v>1</v>
      </c>
      <c r="CH485" t="str">
        <f t="shared" si="31"/>
        <v>2</v>
      </c>
    </row>
    <row r="486" spans="1:86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  <c r="CD486">
        <f t="shared" si="28"/>
        <v>0</v>
      </c>
      <c r="CE486">
        <v>1.9002909509898025E-2</v>
      </c>
      <c r="CF486" t="str">
        <f t="shared" si="29"/>
        <v>A2</v>
      </c>
      <c r="CG486">
        <f t="shared" si="30"/>
        <v>0</v>
      </c>
      <c r="CH486" t="str">
        <f t="shared" si="31"/>
        <v>NOT</v>
      </c>
    </row>
    <row r="487" spans="1:86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  <c r="CD487">
        <f t="shared" si="28"/>
        <v>1</v>
      </c>
      <c r="CE487">
        <v>0.14694501859053455</v>
      </c>
      <c r="CF487" t="str">
        <f t="shared" si="29"/>
        <v>treatment</v>
      </c>
      <c r="CG487">
        <f t="shared" si="30"/>
        <v>0</v>
      </c>
      <c r="CH487" t="str">
        <f t="shared" si="31"/>
        <v>NOT</v>
      </c>
    </row>
    <row r="488" spans="1:86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  <c r="CD488">
        <f t="shared" si="28"/>
        <v>0</v>
      </c>
      <c r="CE488">
        <v>0.49952331508380066</v>
      </c>
      <c r="CF488" t="str">
        <f t="shared" si="29"/>
        <v>A2</v>
      </c>
      <c r="CG488">
        <f t="shared" si="30"/>
        <v>0</v>
      </c>
      <c r="CH488" t="str">
        <f t="shared" si="31"/>
        <v>NOT</v>
      </c>
    </row>
    <row r="489" spans="1:86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  <c r="CD489">
        <f t="shared" si="28"/>
        <v>1</v>
      </c>
      <c r="CE489">
        <v>0.98700058595080298</v>
      </c>
      <c r="CF489" t="str">
        <f t="shared" si="29"/>
        <v>treatment</v>
      </c>
      <c r="CG489">
        <f t="shared" si="30"/>
        <v>1</v>
      </c>
      <c r="CH489" t="str">
        <f t="shared" si="31"/>
        <v>2</v>
      </c>
    </row>
    <row r="490" spans="1:86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  <c r="CD490">
        <f t="shared" si="28"/>
        <v>1</v>
      </c>
      <c r="CE490">
        <v>3.9330551910796929E-2</v>
      </c>
      <c r="CF490" t="str">
        <f t="shared" si="29"/>
        <v>treatment</v>
      </c>
      <c r="CG490">
        <f t="shared" si="30"/>
        <v>0</v>
      </c>
      <c r="CH490" t="str">
        <f t="shared" si="31"/>
        <v>2</v>
      </c>
    </row>
    <row r="491" spans="1:86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  <c r="CD491">
        <f t="shared" si="28"/>
        <v>0</v>
      </c>
      <c r="CE491">
        <v>0.91589437622938141</v>
      </c>
      <c r="CF491" t="str">
        <f t="shared" si="29"/>
        <v>A1</v>
      </c>
      <c r="CG491">
        <f t="shared" si="30"/>
        <v>0</v>
      </c>
      <c r="CH491" t="str">
        <f t="shared" si="31"/>
        <v>NOT</v>
      </c>
    </row>
    <row r="492" spans="1:86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  <c r="CD492">
        <f t="shared" si="28"/>
        <v>1</v>
      </c>
      <c r="CE492">
        <v>0.17178196445645089</v>
      </c>
      <c r="CF492" t="str">
        <f t="shared" si="29"/>
        <v>treatment</v>
      </c>
      <c r="CG492">
        <f t="shared" si="30"/>
        <v>0</v>
      </c>
      <c r="CH492" t="str">
        <f t="shared" si="31"/>
        <v>NOT</v>
      </c>
    </row>
    <row r="493" spans="1:86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  <c r="CD493">
        <f t="shared" si="28"/>
        <v>1</v>
      </c>
      <c r="CE493">
        <v>0.25484473702576049</v>
      </c>
      <c r="CF493" t="str">
        <f t="shared" si="29"/>
        <v>treatment</v>
      </c>
      <c r="CG493">
        <f t="shared" si="30"/>
        <v>0</v>
      </c>
      <c r="CH493" t="str">
        <f t="shared" si="31"/>
        <v>NOT</v>
      </c>
    </row>
    <row r="494" spans="1:86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  <c r="CD494">
        <f t="shared" si="28"/>
        <v>0</v>
      </c>
      <c r="CE494">
        <v>0.54495579532491734</v>
      </c>
      <c r="CF494" t="str">
        <f t="shared" si="29"/>
        <v>A1</v>
      </c>
      <c r="CG494">
        <f t="shared" si="30"/>
        <v>1</v>
      </c>
      <c r="CH494" t="str">
        <f t="shared" si="31"/>
        <v>2</v>
      </c>
    </row>
    <row r="495" spans="1:86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  <c r="CD495">
        <f t="shared" si="28"/>
        <v>1</v>
      </c>
      <c r="CE495">
        <v>0.29462564902428745</v>
      </c>
      <c r="CF495" t="str">
        <f t="shared" si="29"/>
        <v>treatment</v>
      </c>
      <c r="CG495">
        <f t="shared" si="30"/>
        <v>0</v>
      </c>
      <c r="CH495" t="str">
        <f t="shared" si="31"/>
        <v>NOT</v>
      </c>
    </row>
    <row r="496" spans="1:86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  <c r="CD496">
        <f t="shared" si="28"/>
        <v>0</v>
      </c>
      <c r="CE496">
        <v>4.2193979540222637E-2</v>
      </c>
      <c r="CF496" t="str">
        <f t="shared" si="29"/>
        <v>A2</v>
      </c>
      <c r="CG496">
        <f t="shared" si="30"/>
        <v>0</v>
      </c>
      <c r="CH496" t="str">
        <f t="shared" si="31"/>
        <v>NOT</v>
      </c>
    </row>
    <row r="497" spans="1:86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  <c r="CD497">
        <f t="shared" si="28"/>
        <v>0</v>
      </c>
      <c r="CE497">
        <v>0.93785519149647145</v>
      </c>
      <c r="CF497" t="str">
        <f t="shared" si="29"/>
        <v>A1</v>
      </c>
      <c r="CG497">
        <f t="shared" si="30"/>
        <v>0</v>
      </c>
      <c r="CH497" t="str">
        <f t="shared" si="31"/>
        <v>NOT</v>
      </c>
    </row>
    <row r="498" spans="1:86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  <c r="CD498">
        <f t="shared" si="28"/>
        <v>1</v>
      </c>
      <c r="CE498">
        <v>0.520973410947002</v>
      </c>
      <c r="CF498" t="str">
        <f t="shared" si="29"/>
        <v>treatment</v>
      </c>
      <c r="CG498">
        <f t="shared" si="30"/>
        <v>1</v>
      </c>
      <c r="CH498" t="str">
        <f t="shared" si="31"/>
        <v>NOT</v>
      </c>
    </row>
    <row r="499" spans="1:86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  <c r="CD499">
        <f t="shared" si="28"/>
        <v>0</v>
      </c>
      <c r="CE499">
        <v>0.12779776539179744</v>
      </c>
      <c r="CF499" t="str">
        <f t="shared" si="29"/>
        <v>A2</v>
      </c>
      <c r="CG499">
        <f t="shared" si="30"/>
        <v>1</v>
      </c>
      <c r="CH499" t="str">
        <f t="shared" si="31"/>
        <v>2</v>
      </c>
    </row>
    <row r="500" spans="1:86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  <c r="CD500">
        <f t="shared" si="28"/>
        <v>0</v>
      </c>
      <c r="CE500">
        <v>0.90607907775968177</v>
      </c>
      <c r="CF500" t="str">
        <f t="shared" si="29"/>
        <v>A1</v>
      </c>
      <c r="CG500">
        <f t="shared" si="30"/>
        <v>0</v>
      </c>
      <c r="CH500" t="str">
        <f t="shared" si="31"/>
        <v>NOT</v>
      </c>
    </row>
    <row r="501" spans="1:86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  <c r="CD501">
        <f t="shared" si="28"/>
        <v>0</v>
      </c>
      <c r="CE501">
        <v>0.26172522634684492</v>
      </c>
      <c r="CF501" t="str">
        <f t="shared" si="29"/>
        <v>A2</v>
      </c>
      <c r="CG501">
        <f t="shared" si="30"/>
        <v>0</v>
      </c>
      <c r="CH501" t="str">
        <f t="shared" si="31"/>
        <v>NOT</v>
      </c>
    </row>
    <row r="502" spans="1:86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  <c r="CD502">
        <f t="shared" si="28"/>
        <v>0</v>
      </c>
      <c r="CE502">
        <v>0.89067329118826144</v>
      </c>
      <c r="CF502" t="str">
        <f t="shared" si="29"/>
        <v>A1</v>
      </c>
      <c r="CG502">
        <f t="shared" si="30"/>
        <v>0</v>
      </c>
      <c r="CH502" t="str">
        <f t="shared" si="31"/>
        <v>NOT</v>
      </c>
    </row>
    <row r="503" spans="1:86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  <c r="CD503">
        <f t="shared" si="28"/>
        <v>0</v>
      </c>
      <c r="CE503">
        <v>0.17375477962378461</v>
      </c>
      <c r="CF503" t="str">
        <f t="shared" si="29"/>
        <v>A2</v>
      </c>
      <c r="CG503">
        <f t="shared" si="30"/>
        <v>1</v>
      </c>
      <c r="CH503" t="str">
        <f t="shared" si="31"/>
        <v>2</v>
      </c>
    </row>
    <row r="504" spans="1:86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  <c r="CD504">
        <f t="shared" si="28"/>
        <v>0</v>
      </c>
      <c r="CE504">
        <v>0.23475200429215692</v>
      </c>
      <c r="CF504" t="str">
        <f t="shared" si="29"/>
        <v>A2</v>
      </c>
      <c r="CG504">
        <f t="shared" si="30"/>
        <v>0</v>
      </c>
      <c r="CH504" t="str">
        <f t="shared" si="31"/>
        <v>NOT</v>
      </c>
    </row>
    <row r="505" spans="1:86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  <c r="CD505">
        <f t="shared" si="28"/>
        <v>1</v>
      </c>
      <c r="CE505">
        <v>0.12023369460016298</v>
      </c>
      <c r="CF505" t="str">
        <f t="shared" si="29"/>
        <v>treatment</v>
      </c>
      <c r="CG505">
        <f t="shared" si="30"/>
        <v>1</v>
      </c>
      <c r="CH505" t="str">
        <f t="shared" si="31"/>
        <v>2</v>
      </c>
    </row>
    <row r="506" spans="1:86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  <c r="CD506">
        <f t="shared" si="28"/>
        <v>1</v>
      </c>
      <c r="CE506">
        <v>0.74478925267334128</v>
      </c>
      <c r="CF506" t="str">
        <f t="shared" si="29"/>
        <v>treatment</v>
      </c>
      <c r="CG506">
        <f t="shared" si="30"/>
        <v>0</v>
      </c>
      <c r="CH506" t="str">
        <f t="shared" si="31"/>
        <v>2</v>
      </c>
    </row>
    <row r="507" spans="1:86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  <c r="CD507">
        <f t="shared" si="28"/>
        <v>0</v>
      </c>
      <c r="CE507">
        <v>0.41889321805977242</v>
      </c>
      <c r="CF507" t="str">
        <f t="shared" si="29"/>
        <v>A2</v>
      </c>
      <c r="CG507">
        <f t="shared" si="30"/>
        <v>0</v>
      </c>
      <c r="CH507" t="str">
        <f t="shared" si="31"/>
        <v>2</v>
      </c>
    </row>
    <row r="508" spans="1:86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  <c r="CD508">
        <f t="shared" si="28"/>
        <v>1</v>
      </c>
      <c r="CE508">
        <v>0.98497302651697394</v>
      </c>
      <c r="CF508" t="str">
        <f t="shared" si="29"/>
        <v>treatment</v>
      </c>
      <c r="CG508">
        <f t="shared" si="30"/>
        <v>1</v>
      </c>
      <c r="CH508" t="str">
        <f t="shared" si="31"/>
        <v>2</v>
      </c>
    </row>
    <row r="509" spans="1:86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  <c r="CD509">
        <f t="shared" si="28"/>
        <v>0</v>
      </c>
      <c r="CE509">
        <v>0.10297791823644686</v>
      </c>
      <c r="CF509" t="str">
        <f t="shared" si="29"/>
        <v>A2</v>
      </c>
      <c r="CG509">
        <f t="shared" si="30"/>
        <v>1</v>
      </c>
      <c r="CH509" t="str">
        <f t="shared" si="31"/>
        <v>2</v>
      </c>
    </row>
    <row r="510" spans="1:86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  <c r="CD510">
        <f t="shared" si="28"/>
        <v>1</v>
      </c>
      <c r="CE510">
        <v>0.61741276566380299</v>
      </c>
      <c r="CF510" t="str">
        <f t="shared" si="29"/>
        <v>treatment</v>
      </c>
      <c r="CG510">
        <f t="shared" si="30"/>
        <v>0</v>
      </c>
      <c r="CH510" t="str">
        <f t="shared" si="31"/>
        <v>2</v>
      </c>
    </row>
    <row r="511" spans="1:86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  <c r="CD511">
        <f t="shared" si="28"/>
        <v>0</v>
      </c>
      <c r="CE511">
        <v>0.87660449153443176</v>
      </c>
      <c r="CF511" t="str">
        <f t="shared" si="29"/>
        <v>A1</v>
      </c>
      <c r="CG511">
        <f t="shared" si="30"/>
        <v>0</v>
      </c>
      <c r="CH511" t="str">
        <f t="shared" si="31"/>
        <v>NOT</v>
      </c>
    </row>
    <row r="512" spans="1:86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  <c r="CD512">
        <f t="shared" si="28"/>
        <v>1</v>
      </c>
      <c r="CE512">
        <v>0.85359984382349363</v>
      </c>
      <c r="CF512" t="str">
        <f t="shared" si="29"/>
        <v>treatment</v>
      </c>
      <c r="CG512">
        <f t="shared" si="30"/>
        <v>1</v>
      </c>
      <c r="CH512" t="str">
        <f t="shared" si="31"/>
        <v>NOT</v>
      </c>
    </row>
    <row r="513" spans="1:86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  <c r="CD513">
        <f t="shared" si="28"/>
        <v>1</v>
      </c>
      <c r="CE513">
        <v>0.94134453917766203</v>
      </c>
      <c r="CF513" t="str">
        <f t="shared" si="29"/>
        <v>treatment</v>
      </c>
      <c r="CG513">
        <f t="shared" si="30"/>
        <v>1</v>
      </c>
      <c r="CH513" t="str">
        <f t="shared" si="31"/>
        <v>2</v>
      </c>
    </row>
    <row r="514" spans="1:86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  <c r="CD514">
        <f t="shared" si="28"/>
        <v>0</v>
      </c>
      <c r="CE514">
        <v>0.96019644886488598</v>
      </c>
      <c r="CF514" t="str">
        <f t="shared" si="29"/>
        <v>A1</v>
      </c>
      <c r="CG514">
        <f t="shared" si="30"/>
        <v>0</v>
      </c>
      <c r="CH514" t="str">
        <f t="shared" si="31"/>
        <v>NOT</v>
      </c>
    </row>
    <row r="515" spans="1:86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  <c r="CD515">
        <f t="shared" ref="CD515:CD578" si="32">IF(BF515="NA", 0, 1)</f>
        <v>0</v>
      </c>
      <c r="CE515">
        <v>0.16689576771141157</v>
      </c>
      <c r="CF515" t="str">
        <f t="shared" ref="CF515:CF578" si="33">IF(AND(CD515=0,CE515&gt;0.5),"A1",IF(AND(CD515=0,CE515&lt;0.5),"A2","treatment"))</f>
        <v>A2</v>
      </c>
      <c r="CG515">
        <f t="shared" ref="CG515:CG578" si="34">IF(CC515&gt;163000, 1, 0)</f>
        <v>0</v>
      </c>
      <c r="CH515" t="str">
        <f t="shared" ref="CH515:CH578" si="35">IF(AX515=2, "2", "NOT")</f>
        <v>NOT</v>
      </c>
    </row>
    <row r="516" spans="1:86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  <c r="CD516">
        <f t="shared" si="32"/>
        <v>0</v>
      </c>
      <c r="CE516">
        <v>0.50981988127097722</v>
      </c>
      <c r="CF516" t="str">
        <f t="shared" si="33"/>
        <v>A1</v>
      </c>
      <c r="CG516">
        <f t="shared" si="34"/>
        <v>0</v>
      </c>
      <c r="CH516" t="str">
        <f t="shared" si="35"/>
        <v>NOT</v>
      </c>
    </row>
    <row r="517" spans="1:86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  <c r="CD517">
        <f t="shared" si="32"/>
        <v>1</v>
      </c>
      <c r="CE517">
        <v>0.39076295891436374</v>
      </c>
      <c r="CF517" t="str">
        <f t="shared" si="33"/>
        <v>treatment</v>
      </c>
      <c r="CG517">
        <f t="shared" si="34"/>
        <v>1</v>
      </c>
      <c r="CH517" t="str">
        <f t="shared" si="35"/>
        <v>2</v>
      </c>
    </row>
    <row r="518" spans="1:86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  <c r="CD518">
        <f t="shared" si="32"/>
        <v>1</v>
      </c>
      <c r="CE518">
        <v>0.38832282497026493</v>
      </c>
      <c r="CF518" t="str">
        <f t="shared" si="33"/>
        <v>treatment</v>
      </c>
      <c r="CG518">
        <f t="shared" si="34"/>
        <v>0</v>
      </c>
      <c r="CH518" t="str">
        <f t="shared" si="35"/>
        <v>2</v>
      </c>
    </row>
    <row r="519" spans="1:86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  <c r="CD519">
        <f t="shared" si="32"/>
        <v>1</v>
      </c>
      <c r="CE519">
        <v>0.46121732282210182</v>
      </c>
      <c r="CF519" t="str">
        <f t="shared" si="33"/>
        <v>treatment</v>
      </c>
      <c r="CG519">
        <f t="shared" si="34"/>
        <v>1</v>
      </c>
      <c r="CH519" t="str">
        <f t="shared" si="35"/>
        <v>2</v>
      </c>
    </row>
    <row r="520" spans="1:86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  <c r="CD520">
        <f t="shared" si="32"/>
        <v>0</v>
      </c>
      <c r="CE520">
        <v>0.47194110415335921</v>
      </c>
      <c r="CF520" t="str">
        <f t="shared" si="33"/>
        <v>A2</v>
      </c>
      <c r="CG520">
        <f t="shared" si="34"/>
        <v>1</v>
      </c>
      <c r="CH520" t="str">
        <f t="shared" si="35"/>
        <v>2</v>
      </c>
    </row>
    <row r="521" spans="1:86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  <c r="CD521">
        <f t="shared" si="32"/>
        <v>1</v>
      </c>
      <c r="CE521">
        <v>0.4412587503627281</v>
      </c>
      <c r="CF521" t="str">
        <f t="shared" si="33"/>
        <v>treatment</v>
      </c>
      <c r="CG521">
        <f t="shared" si="34"/>
        <v>1</v>
      </c>
      <c r="CH521" t="str">
        <f t="shared" si="35"/>
        <v>NOT</v>
      </c>
    </row>
    <row r="522" spans="1:86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  <c r="CD522">
        <f t="shared" si="32"/>
        <v>0</v>
      </c>
      <c r="CE522">
        <v>0.36801991565712222</v>
      </c>
      <c r="CF522" t="str">
        <f t="shared" si="33"/>
        <v>A2</v>
      </c>
      <c r="CG522">
        <f t="shared" si="34"/>
        <v>0</v>
      </c>
      <c r="CH522" t="str">
        <f t="shared" si="35"/>
        <v>2</v>
      </c>
    </row>
    <row r="523" spans="1:86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  <c r="CD523">
        <f t="shared" si="32"/>
        <v>1</v>
      </c>
      <c r="CE523">
        <v>0.68737799170081104</v>
      </c>
      <c r="CF523" t="str">
        <f t="shared" si="33"/>
        <v>treatment</v>
      </c>
      <c r="CG523">
        <f t="shared" si="34"/>
        <v>0</v>
      </c>
      <c r="CH523" t="str">
        <f t="shared" si="35"/>
        <v>NOT</v>
      </c>
    </row>
    <row r="524" spans="1:86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  <c r="CD524">
        <f t="shared" si="32"/>
        <v>1</v>
      </c>
      <c r="CE524">
        <v>0.28638994907229187</v>
      </c>
      <c r="CF524" t="str">
        <f t="shared" si="33"/>
        <v>treatment</v>
      </c>
      <c r="CG524">
        <f t="shared" si="34"/>
        <v>0</v>
      </c>
      <c r="CH524" t="str">
        <f t="shared" si="35"/>
        <v>2</v>
      </c>
    </row>
    <row r="525" spans="1:86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  <c r="CD525">
        <f t="shared" si="32"/>
        <v>1</v>
      </c>
      <c r="CE525">
        <v>0.89040364102408542</v>
      </c>
      <c r="CF525" t="str">
        <f t="shared" si="33"/>
        <v>treatment</v>
      </c>
      <c r="CG525">
        <f t="shared" si="34"/>
        <v>1</v>
      </c>
      <c r="CH525" t="str">
        <f t="shared" si="35"/>
        <v>NOT</v>
      </c>
    </row>
    <row r="526" spans="1:86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  <c r="CD526">
        <f t="shared" si="32"/>
        <v>1</v>
      </c>
      <c r="CE526">
        <v>0.79369122739740228</v>
      </c>
      <c r="CF526" t="str">
        <f t="shared" si="33"/>
        <v>treatment</v>
      </c>
      <c r="CG526">
        <f t="shared" si="34"/>
        <v>1</v>
      </c>
      <c r="CH526" t="str">
        <f t="shared" si="35"/>
        <v>2</v>
      </c>
    </row>
    <row r="527" spans="1:86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  <c r="CD527">
        <f t="shared" si="32"/>
        <v>1</v>
      </c>
      <c r="CE527">
        <v>0.18480891216704964</v>
      </c>
      <c r="CF527" t="str">
        <f t="shared" si="33"/>
        <v>treatment</v>
      </c>
      <c r="CG527">
        <f t="shared" si="34"/>
        <v>1</v>
      </c>
      <c r="CH527" t="str">
        <f t="shared" si="35"/>
        <v>2</v>
      </c>
    </row>
    <row r="528" spans="1:86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  <c r="CD528">
        <f t="shared" si="32"/>
        <v>0</v>
      </c>
      <c r="CE528">
        <v>0.34881946472824243</v>
      </c>
      <c r="CF528" t="str">
        <f t="shared" si="33"/>
        <v>A2</v>
      </c>
      <c r="CG528">
        <f t="shared" si="34"/>
        <v>0</v>
      </c>
      <c r="CH528" t="str">
        <f t="shared" si="35"/>
        <v>NOT</v>
      </c>
    </row>
    <row r="529" spans="1:86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  <c r="CD529">
        <f t="shared" si="32"/>
        <v>1</v>
      </c>
      <c r="CE529">
        <v>0.10615797065461707</v>
      </c>
      <c r="CF529" t="str">
        <f t="shared" si="33"/>
        <v>treatment</v>
      </c>
      <c r="CG529">
        <f t="shared" si="34"/>
        <v>1</v>
      </c>
      <c r="CH529" t="str">
        <f t="shared" si="35"/>
        <v>2</v>
      </c>
    </row>
    <row r="530" spans="1:86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  <c r="CD530">
        <f t="shared" si="32"/>
        <v>0</v>
      </c>
      <c r="CE530">
        <v>0.58372083862471003</v>
      </c>
      <c r="CF530" t="str">
        <f t="shared" si="33"/>
        <v>A1</v>
      </c>
      <c r="CG530">
        <f t="shared" si="34"/>
        <v>0</v>
      </c>
      <c r="CH530" t="str">
        <f t="shared" si="35"/>
        <v>NOT</v>
      </c>
    </row>
    <row r="531" spans="1:86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  <c r="CD531">
        <f t="shared" si="32"/>
        <v>1</v>
      </c>
      <c r="CE531">
        <v>0.62001081304465588</v>
      </c>
      <c r="CF531" t="str">
        <f t="shared" si="33"/>
        <v>treatment</v>
      </c>
      <c r="CG531">
        <f t="shared" si="34"/>
        <v>1</v>
      </c>
      <c r="CH531" t="str">
        <f t="shared" si="35"/>
        <v>NOT</v>
      </c>
    </row>
    <row r="532" spans="1:86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  <c r="CD532">
        <f t="shared" si="32"/>
        <v>1</v>
      </c>
      <c r="CE532">
        <v>0.13946526389639158</v>
      </c>
      <c r="CF532" t="str">
        <f t="shared" si="33"/>
        <v>treatment</v>
      </c>
      <c r="CG532">
        <f t="shared" si="34"/>
        <v>1</v>
      </c>
      <c r="CH532" t="str">
        <f t="shared" si="35"/>
        <v>2</v>
      </c>
    </row>
    <row r="533" spans="1:86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  <c r="CD533">
        <f t="shared" si="32"/>
        <v>0</v>
      </c>
      <c r="CE533">
        <v>0.78074727100355679</v>
      </c>
      <c r="CF533" t="str">
        <f t="shared" si="33"/>
        <v>A1</v>
      </c>
      <c r="CG533">
        <f t="shared" si="34"/>
        <v>0</v>
      </c>
      <c r="CH533" t="str">
        <f t="shared" si="35"/>
        <v>2</v>
      </c>
    </row>
    <row r="534" spans="1:86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  <c r="CD534">
        <f t="shared" si="32"/>
        <v>1</v>
      </c>
      <c r="CE534">
        <v>0.90074542988756123</v>
      </c>
      <c r="CF534" t="str">
        <f t="shared" si="33"/>
        <v>treatment</v>
      </c>
      <c r="CG534">
        <f t="shared" si="34"/>
        <v>0</v>
      </c>
      <c r="CH534" t="str">
        <f t="shared" si="35"/>
        <v>NOT</v>
      </c>
    </row>
    <row r="535" spans="1:86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  <c r="CD535">
        <f t="shared" si="32"/>
        <v>0</v>
      </c>
      <c r="CE535">
        <v>0.68817708511350939</v>
      </c>
      <c r="CF535" t="str">
        <f t="shared" si="33"/>
        <v>A1</v>
      </c>
      <c r="CG535">
        <f t="shared" si="34"/>
        <v>0</v>
      </c>
      <c r="CH535" t="str">
        <f t="shared" si="35"/>
        <v>NOT</v>
      </c>
    </row>
    <row r="536" spans="1:86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  <c r="CD536">
        <f t="shared" si="32"/>
        <v>1</v>
      </c>
      <c r="CE536">
        <v>0.90548007735579894</v>
      </c>
      <c r="CF536" t="str">
        <f t="shared" si="33"/>
        <v>treatment</v>
      </c>
      <c r="CG536">
        <f t="shared" si="34"/>
        <v>1</v>
      </c>
      <c r="CH536" t="str">
        <f t="shared" si="35"/>
        <v>2</v>
      </c>
    </row>
    <row r="537" spans="1:86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  <c r="CD537">
        <f t="shared" si="32"/>
        <v>0</v>
      </c>
      <c r="CE537">
        <v>0.12857557035020495</v>
      </c>
      <c r="CF537" t="str">
        <f t="shared" si="33"/>
        <v>A2</v>
      </c>
      <c r="CG537">
        <f t="shared" si="34"/>
        <v>0</v>
      </c>
      <c r="CH537" t="str">
        <f t="shared" si="35"/>
        <v>NOT</v>
      </c>
    </row>
    <row r="538" spans="1:86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  <c r="CD538">
        <f t="shared" si="32"/>
        <v>0</v>
      </c>
      <c r="CE538">
        <v>0.76014960595275494</v>
      </c>
      <c r="CF538" t="str">
        <f t="shared" si="33"/>
        <v>A1</v>
      </c>
      <c r="CG538">
        <f t="shared" si="34"/>
        <v>1</v>
      </c>
      <c r="CH538" t="str">
        <f t="shared" si="35"/>
        <v>2</v>
      </c>
    </row>
    <row r="539" spans="1:86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  <c r="CD539">
        <f t="shared" si="32"/>
        <v>0</v>
      </c>
      <c r="CE539">
        <v>0.29427507388715601</v>
      </c>
      <c r="CF539" t="str">
        <f t="shared" si="33"/>
        <v>A2</v>
      </c>
      <c r="CG539">
        <f t="shared" si="34"/>
        <v>0</v>
      </c>
      <c r="CH539" t="str">
        <f t="shared" si="35"/>
        <v>NOT</v>
      </c>
    </row>
    <row r="540" spans="1:86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  <c r="CD540">
        <f t="shared" si="32"/>
        <v>1</v>
      </c>
      <c r="CE540">
        <v>0.30023912842282519</v>
      </c>
      <c r="CF540" t="str">
        <f t="shared" si="33"/>
        <v>treatment</v>
      </c>
      <c r="CG540">
        <f t="shared" si="34"/>
        <v>0</v>
      </c>
      <c r="CH540" t="str">
        <f t="shared" si="35"/>
        <v>NOT</v>
      </c>
    </row>
    <row r="541" spans="1:86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  <c r="CD541">
        <f t="shared" si="32"/>
        <v>1</v>
      </c>
      <c r="CE541">
        <v>0.78103767849441785</v>
      </c>
      <c r="CF541" t="str">
        <f t="shared" si="33"/>
        <v>treatment</v>
      </c>
      <c r="CG541">
        <f t="shared" si="34"/>
        <v>1</v>
      </c>
      <c r="CH541" t="str">
        <f t="shared" si="35"/>
        <v>2</v>
      </c>
    </row>
    <row r="542" spans="1:86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  <c r="CD542">
        <f t="shared" si="32"/>
        <v>1</v>
      </c>
      <c r="CE542">
        <v>0.64122803863534306</v>
      </c>
      <c r="CF542" t="str">
        <f t="shared" si="33"/>
        <v>treatment</v>
      </c>
      <c r="CG542">
        <f t="shared" si="34"/>
        <v>1</v>
      </c>
      <c r="CH542" t="str">
        <f t="shared" si="35"/>
        <v>2</v>
      </c>
    </row>
    <row r="543" spans="1:86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  <c r="CD543">
        <f t="shared" si="32"/>
        <v>1</v>
      </c>
      <c r="CE543">
        <v>0.26091279319075433</v>
      </c>
      <c r="CF543" t="str">
        <f t="shared" si="33"/>
        <v>treatment</v>
      </c>
      <c r="CG543">
        <f t="shared" si="34"/>
        <v>1</v>
      </c>
      <c r="CH543" t="str">
        <f t="shared" si="35"/>
        <v>2</v>
      </c>
    </row>
    <row r="544" spans="1:86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  <c r="CD544">
        <f t="shared" si="32"/>
        <v>1</v>
      </c>
      <c r="CE544">
        <v>0.14763234611743714</v>
      </c>
      <c r="CF544" t="str">
        <f t="shared" si="33"/>
        <v>treatment</v>
      </c>
      <c r="CG544">
        <f t="shared" si="34"/>
        <v>1</v>
      </c>
      <c r="CH544" t="str">
        <f t="shared" si="35"/>
        <v>2</v>
      </c>
    </row>
    <row r="545" spans="1:86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  <c r="CD545">
        <f t="shared" si="32"/>
        <v>0</v>
      </c>
      <c r="CE545">
        <v>0.77481527235297787</v>
      </c>
      <c r="CF545" t="str">
        <f t="shared" si="33"/>
        <v>A1</v>
      </c>
      <c r="CG545">
        <f t="shared" si="34"/>
        <v>0</v>
      </c>
      <c r="CH545" t="str">
        <f t="shared" si="35"/>
        <v>NOT</v>
      </c>
    </row>
    <row r="546" spans="1:86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  <c r="CD546">
        <f t="shared" si="32"/>
        <v>1</v>
      </c>
      <c r="CE546">
        <v>0.85809481193297088</v>
      </c>
      <c r="CF546" t="str">
        <f t="shared" si="33"/>
        <v>treatment</v>
      </c>
      <c r="CG546">
        <f t="shared" si="34"/>
        <v>1</v>
      </c>
      <c r="CH546" t="str">
        <f t="shared" si="35"/>
        <v>2</v>
      </c>
    </row>
    <row r="547" spans="1:86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  <c r="CD547">
        <f t="shared" si="32"/>
        <v>0</v>
      </c>
      <c r="CE547">
        <v>0.84889948746216592</v>
      </c>
      <c r="CF547" t="str">
        <f t="shared" si="33"/>
        <v>A1</v>
      </c>
      <c r="CG547">
        <f t="shared" si="34"/>
        <v>1</v>
      </c>
      <c r="CH547" t="str">
        <f t="shared" si="35"/>
        <v>2</v>
      </c>
    </row>
    <row r="548" spans="1:86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  <c r="CD548">
        <f t="shared" si="32"/>
        <v>1</v>
      </c>
      <c r="CE548">
        <v>0.12156293452602607</v>
      </c>
      <c r="CF548" t="str">
        <f t="shared" si="33"/>
        <v>treatment</v>
      </c>
      <c r="CG548">
        <f t="shared" si="34"/>
        <v>1</v>
      </c>
      <c r="CH548" t="str">
        <f t="shared" si="35"/>
        <v>NOT</v>
      </c>
    </row>
    <row r="549" spans="1:86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  <c r="CD549">
        <f t="shared" si="32"/>
        <v>0</v>
      </c>
      <c r="CE549">
        <v>0.88234647038072378</v>
      </c>
      <c r="CF549" t="str">
        <f t="shared" si="33"/>
        <v>A1</v>
      </c>
      <c r="CG549">
        <f t="shared" si="34"/>
        <v>0</v>
      </c>
      <c r="CH549" t="str">
        <f t="shared" si="35"/>
        <v>NOT</v>
      </c>
    </row>
    <row r="550" spans="1:86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  <c r="CD550">
        <f t="shared" si="32"/>
        <v>0</v>
      </c>
      <c r="CE550">
        <v>0.1332457946414628</v>
      </c>
      <c r="CF550" t="str">
        <f t="shared" si="33"/>
        <v>A2</v>
      </c>
      <c r="CG550">
        <f t="shared" si="34"/>
        <v>0</v>
      </c>
      <c r="CH550" t="str">
        <f t="shared" si="35"/>
        <v>NOT</v>
      </c>
    </row>
    <row r="551" spans="1:86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  <c r="CD551">
        <f t="shared" si="32"/>
        <v>1</v>
      </c>
      <c r="CE551">
        <v>0.75723192384190607</v>
      </c>
      <c r="CF551" t="str">
        <f t="shared" si="33"/>
        <v>treatment</v>
      </c>
      <c r="CG551">
        <f t="shared" si="34"/>
        <v>1</v>
      </c>
      <c r="CH551" t="str">
        <f t="shared" si="35"/>
        <v>2</v>
      </c>
    </row>
    <row r="552" spans="1:86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  <c r="CD552">
        <f t="shared" si="32"/>
        <v>0</v>
      </c>
      <c r="CE552">
        <v>0.87207626271525984</v>
      </c>
      <c r="CF552" t="str">
        <f t="shared" si="33"/>
        <v>A1</v>
      </c>
      <c r="CG552">
        <f t="shared" si="34"/>
        <v>0</v>
      </c>
      <c r="CH552" t="str">
        <f t="shared" si="35"/>
        <v>2</v>
      </c>
    </row>
    <row r="553" spans="1:86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  <c r="CD553">
        <f t="shared" si="32"/>
        <v>0</v>
      </c>
      <c r="CE553">
        <v>0.42618510575077306</v>
      </c>
      <c r="CF553" t="str">
        <f t="shared" si="33"/>
        <v>A2</v>
      </c>
      <c r="CG553">
        <f t="shared" si="34"/>
        <v>0</v>
      </c>
      <c r="CH553" t="str">
        <f t="shared" si="35"/>
        <v>NOT</v>
      </c>
    </row>
    <row r="554" spans="1:86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  <c r="CD554">
        <f t="shared" si="32"/>
        <v>1</v>
      </c>
      <c r="CE554">
        <v>0.87489304629687437</v>
      </c>
      <c r="CF554" t="str">
        <f t="shared" si="33"/>
        <v>treatment</v>
      </c>
      <c r="CG554">
        <f t="shared" si="34"/>
        <v>1</v>
      </c>
      <c r="CH554" t="str">
        <f t="shared" si="35"/>
        <v>2</v>
      </c>
    </row>
    <row r="555" spans="1:86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  <c r="CD555">
        <f t="shared" si="32"/>
        <v>0</v>
      </c>
      <c r="CE555">
        <v>9.8193247813164186E-2</v>
      </c>
      <c r="CF555" t="str">
        <f t="shared" si="33"/>
        <v>A2</v>
      </c>
      <c r="CG555">
        <f t="shared" si="34"/>
        <v>0</v>
      </c>
      <c r="CH555" t="str">
        <f t="shared" si="35"/>
        <v>2</v>
      </c>
    </row>
    <row r="556" spans="1:86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  <c r="CD556">
        <f t="shared" si="32"/>
        <v>1</v>
      </c>
      <c r="CE556">
        <v>0.42435188786275779</v>
      </c>
      <c r="CF556" t="str">
        <f t="shared" si="33"/>
        <v>treatment</v>
      </c>
      <c r="CG556">
        <f t="shared" si="34"/>
        <v>1</v>
      </c>
      <c r="CH556" t="str">
        <f t="shared" si="35"/>
        <v>2</v>
      </c>
    </row>
    <row r="557" spans="1:86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  <c r="CD557">
        <f t="shared" si="32"/>
        <v>1</v>
      </c>
      <c r="CE557">
        <v>0.73625294791787654</v>
      </c>
      <c r="CF557" t="str">
        <f t="shared" si="33"/>
        <v>treatment</v>
      </c>
      <c r="CG557">
        <f t="shared" si="34"/>
        <v>0</v>
      </c>
      <c r="CH557" t="str">
        <f t="shared" si="35"/>
        <v>NOT</v>
      </c>
    </row>
    <row r="558" spans="1:86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  <c r="CD558">
        <f t="shared" si="32"/>
        <v>1</v>
      </c>
      <c r="CE558">
        <v>0.95873130337813095</v>
      </c>
      <c r="CF558" t="str">
        <f t="shared" si="33"/>
        <v>treatment</v>
      </c>
      <c r="CG558">
        <f t="shared" si="34"/>
        <v>0</v>
      </c>
      <c r="CH558" t="str">
        <f t="shared" si="35"/>
        <v>NOT</v>
      </c>
    </row>
    <row r="559" spans="1:86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  <c r="CD559">
        <f t="shared" si="32"/>
        <v>0</v>
      </c>
      <c r="CE559">
        <v>0.43692864950146226</v>
      </c>
      <c r="CF559" t="str">
        <f t="shared" si="33"/>
        <v>A2</v>
      </c>
      <c r="CG559">
        <f t="shared" si="34"/>
        <v>0</v>
      </c>
      <c r="CH559" t="str">
        <f t="shared" si="35"/>
        <v>NOT</v>
      </c>
    </row>
    <row r="560" spans="1:86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  <c r="CD560">
        <f t="shared" si="32"/>
        <v>1</v>
      </c>
      <c r="CE560">
        <v>0.39181959588807669</v>
      </c>
      <c r="CF560" t="str">
        <f t="shared" si="33"/>
        <v>treatment</v>
      </c>
      <c r="CG560">
        <f t="shared" si="34"/>
        <v>1</v>
      </c>
      <c r="CH560" t="str">
        <f t="shared" si="35"/>
        <v>2</v>
      </c>
    </row>
    <row r="561" spans="1:86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  <c r="CD561">
        <f t="shared" si="32"/>
        <v>1</v>
      </c>
      <c r="CE561">
        <v>0.998890221315756</v>
      </c>
      <c r="CF561" t="str">
        <f t="shared" si="33"/>
        <v>treatment</v>
      </c>
      <c r="CG561">
        <f t="shared" si="34"/>
        <v>1</v>
      </c>
      <c r="CH561" t="str">
        <f t="shared" si="35"/>
        <v>2</v>
      </c>
    </row>
    <row r="562" spans="1:86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  <c r="CD562">
        <f t="shared" si="32"/>
        <v>1</v>
      </c>
      <c r="CE562">
        <v>0.20072749305973547</v>
      </c>
      <c r="CF562" t="str">
        <f t="shared" si="33"/>
        <v>treatment</v>
      </c>
      <c r="CG562">
        <f t="shared" si="34"/>
        <v>0</v>
      </c>
      <c r="CH562" t="str">
        <f t="shared" si="35"/>
        <v>NOT</v>
      </c>
    </row>
    <row r="563" spans="1:86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  <c r="CD563">
        <f t="shared" si="32"/>
        <v>1</v>
      </c>
      <c r="CE563">
        <v>0.53120946539788472</v>
      </c>
      <c r="CF563" t="str">
        <f t="shared" si="33"/>
        <v>treatment</v>
      </c>
      <c r="CG563">
        <f t="shared" si="34"/>
        <v>1</v>
      </c>
      <c r="CH563" t="str">
        <f t="shared" si="35"/>
        <v>NOT</v>
      </c>
    </row>
    <row r="564" spans="1:86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  <c r="CD564">
        <f t="shared" si="32"/>
        <v>1</v>
      </c>
      <c r="CE564">
        <v>0.46281263508941772</v>
      </c>
      <c r="CF564" t="str">
        <f t="shared" si="33"/>
        <v>treatment</v>
      </c>
      <c r="CG564">
        <f t="shared" si="34"/>
        <v>0</v>
      </c>
      <c r="CH564" t="str">
        <f t="shared" si="35"/>
        <v>NOT</v>
      </c>
    </row>
    <row r="565" spans="1:86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  <c r="CD565">
        <f t="shared" si="32"/>
        <v>1</v>
      </c>
      <c r="CE565">
        <v>0.99277637525404527</v>
      </c>
      <c r="CF565" t="str">
        <f t="shared" si="33"/>
        <v>treatment</v>
      </c>
      <c r="CG565">
        <f t="shared" si="34"/>
        <v>1</v>
      </c>
      <c r="CH565" t="str">
        <f t="shared" si="35"/>
        <v>2</v>
      </c>
    </row>
    <row r="566" spans="1:86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  <c r="CD566">
        <f t="shared" si="32"/>
        <v>1</v>
      </c>
      <c r="CE566">
        <v>0.44448856647734247</v>
      </c>
      <c r="CF566" t="str">
        <f t="shared" si="33"/>
        <v>treatment</v>
      </c>
      <c r="CG566">
        <f t="shared" si="34"/>
        <v>1</v>
      </c>
      <c r="CH566" t="str">
        <f t="shared" si="35"/>
        <v>2</v>
      </c>
    </row>
    <row r="567" spans="1:86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  <c r="CD567">
        <f t="shared" si="32"/>
        <v>0</v>
      </c>
      <c r="CE567">
        <v>0.71837196282667704</v>
      </c>
      <c r="CF567" t="str">
        <f t="shared" si="33"/>
        <v>A1</v>
      </c>
      <c r="CG567">
        <f t="shared" si="34"/>
        <v>0</v>
      </c>
      <c r="CH567" t="str">
        <f t="shared" si="35"/>
        <v>NOT</v>
      </c>
    </row>
    <row r="568" spans="1:86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  <c r="CD568">
        <f t="shared" si="32"/>
        <v>1</v>
      </c>
      <c r="CE568">
        <v>0.13470436076554515</v>
      </c>
      <c r="CF568" t="str">
        <f t="shared" si="33"/>
        <v>treatment</v>
      </c>
      <c r="CG568">
        <f t="shared" si="34"/>
        <v>1</v>
      </c>
      <c r="CH568" t="str">
        <f t="shared" si="35"/>
        <v>2</v>
      </c>
    </row>
    <row r="569" spans="1:86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  <c r="CD569">
        <f t="shared" si="32"/>
        <v>0</v>
      </c>
      <c r="CE569">
        <v>0.5766447938371525</v>
      </c>
      <c r="CF569" t="str">
        <f t="shared" si="33"/>
        <v>A1</v>
      </c>
      <c r="CG569">
        <f t="shared" si="34"/>
        <v>1</v>
      </c>
      <c r="CH569" t="str">
        <f t="shared" si="35"/>
        <v>2</v>
      </c>
    </row>
    <row r="570" spans="1:86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  <c r="CD570">
        <f t="shared" si="32"/>
        <v>1</v>
      </c>
      <c r="CE570">
        <v>0.89598576750356751</v>
      </c>
      <c r="CF570" t="str">
        <f t="shared" si="33"/>
        <v>treatment</v>
      </c>
      <c r="CG570">
        <f t="shared" si="34"/>
        <v>1</v>
      </c>
      <c r="CH570" t="str">
        <f t="shared" si="35"/>
        <v>NOT</v>
      </c>
    </row>
    <row r="571" spans="1:86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  <c r="CD571">
        <f t="shared" si="32"/>
        <v>1</v>
      </c>
      <c r="CE571">
        <v>0.12408238621413525</v>
      </c>
      <c r="CF571" t="str">
        <f t="shared" si="33"/>
        <v>treatment</v>
      </c>
      <c r="CG571">
        <f t="shared" si="34"/>
        <v>0</v>
      </c>
      <c r="CH571" t="str">
        <f t="shared" si="35"/>
        <v>NOT</v>
      </c>
    </row>
    <row r="572" spans="1:86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  <c r="CD572">
        <f t="shared" si="32"/>
        <v>0</v>
      </c>
      <c r="CE572">
        <v>0.55817185869429176</v>
      </c>
      <c r="CF572" t="str">
        <f t="shared" si="33"/>
        <v>A1</v>
      </c>
      <c r="CG572">
        <f t="shared" si="34"/>
        <v>0</v>
      </c>
      <c r="CH572" t="str">
        <f t="shared" si="35"/>
        <v>2</v>
      </c>
    </row>
    <row r="573" spans="1:86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  <c r="CD573">
        <f t="shared" si="32"/>
        <v>0</v>
      </c>
      <c r="CE573">
        <v>0.14619040238110359</v>
      </c>
      <c r="CF573" t="str">
        <f t="shared" si="33"/>
        <v>A2</v>
      </c>
      <c r="CG573">
        <f t="shared" si="34"/>
        <v>0</v>
      </c>
      <c r="CH573" t="str">
        <f t="shared" si="35"/>
        <v>NOT</v>
      </c>
    </row>
    <row r="574" spans="1:86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  <c r="CD574">
        <f t="shared" si="32"/>
        <v>0</v>
      </c>
      <c r="CE574">
        <v>0.15004082324882084</v>
      </c>
      <c r="CF574" t="str">
        <f t="shared" si="33"/>
        <v>A2</v>
      </c>
      <c r="CG574">
        <f t="shared" si="34"/>
        <v>1</v>
      </c>
      <c r="CH574" t="str">
        <f t="shared" si="35"/>
        <v>2</v>
      </c>
    </row>
    <row r="575" spans="1:86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  <c r="CD575">
        <f t="shared" si="32"/>
        <v>1</v>
      </c>
      <c r="CE575">
        <v>0.67196924425055282</v>
      </c>
      <c r="CF575" t="str">
        <f t="shared" si="33"/>
        <v>treatment</v>
      </c>
      <c r="CG575">
        <f t="shared" si="34"/>
        <v>1</v>
      </c>
      <c r="CH575" t="str">
        <f t="shared" si="35"/>
        <v>2</v>
      </c>
    </row>
    <row r="576" spans="1:86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  <c r="CD576">
        <f t="shared" si="32"/>
        <v>0</v>
      </c>
      <c r="CE576">
        <v>0.75164088995143541</v>
      </c>
      <c r="CF576" t="str">
        <f t="shared" si="33"/>
        <v>A1</v>
      </c>
      <c r="CG576">
        <f t="shared" si="34"/>
        <v>0</v>
      </c>
      <c r="CH576" t="str">
        <f t="shared" si="35"/>
        <v>NOT</v>
      </c>
    </row>
    <row r="577" spans="1:86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  <c r="CD577">
        <f t="shared" si="32"/>
        <v>0</v>
      </c>
      <c r="CE577">
        <v>8.4151380336697001E-2</v>
      </c>
      <c r="CF577" t="str">
        <f t="shared" si="33"/>
        <v>A2</v>
      </c>
      <c r="CG577">
        <f t="shared" si="34"/>
        <v>0</v>
      </c>
      <c r="CH577" t="str">
        <f t="shared" si="35"/>
        <v>NOT</v>
      </c>
    </row>
    <row r="578" spans="1:86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  <c r="CD578">
        <f t="shared" si="32"/>
        <v>1</v>
      </c>
      <c r="CE578">
        <v>0.62644306462288346</v>
      </c>
      <c r="CF578" t="str">
        <f t="shared" si="33"/>
        <v>treatment</v>
      </c>
      <c r="CG578">
        <f t="shared" si="34"/>
        <v>0</v>
      </c>
      <c r="CH578" t="str">
        <f t="shared" si="35"/>
        <v>2</v>
      </c>
    </row>
    <row r="579" spans="1:86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  <c r="CD579">
        <f t="shared" ref="CD579:CD642" si="36">IF(BF579="NA", 0, 1)</f>
        <v>1</v>
      </c>
      <c r="CE579">
        <v>0.32072173516910452</v>
      </c>
      <c r="CF579" t="str">
        <f t="shared" ref="CF579:CF642" si="37">IF(AND(CD579=0,CE579&gt;0.5),"A1",IF(AND(CD579=0,CE579&lt;0.5),"A2","treatment"))</f>
        <v>treatment</v>
      </c>
      <c r="CG579">
        <f t="shared" ref="CG579:CG642" si="38">IF(CC579&gt;163000, 1, 0)</f>
        <v>1</v>
      </c>
      <c r="CH579" t="str">
        <f t="shared" ref="CH579:CH642" si="39">IF(AX579=2, "2", "NOT")</f>
        <v>NOT</v>
      </c>
    </row>
    <row r="580" spans="1:86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  <c r="CD580">
        <f t="shared" si="36"/>
        <v>0</v>
      </c>
      <c r="CE580">
        <v>0.79223969138598649</v>
      </c>
      <c r="CF580" t="str">
        <f t="shared" si="37"/>
        <v>A1</v>
      </c>
      <c r="CG580">
        <f t="shared" si="38"/>
        <v>0</v>
      </c>
      <c r="CH580" t="str">
        <f t="shared" si="39"/>
        <v>2</v>
      </c>
    </row>
    <row r="581" spans="1:86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  <c r="CD581">
        <f t="shared" si="36"/>
        <v>0</v>
      </c>
      <c r="CE581">
        <v>0.37632613935746684</v>
      </c>
      <c r="CF581" t="str">
        <f t="shared" si="37"/>
        <v>A2</v>
      </c>
      <c r="CG581">
        <f t="shared" si="38"/>
        <v>0</v>
      </c>
      <c r="CH581" t="str">
        <f t="shared" si="39"/>
        <v>2</v>
      </c>
    </row>
    <row r="582" spans="1:86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  <c r="CD582">
        <f t="shared" si="36"/>
        <v>1</v>
      </c>
      <c r="CE582">
        <v>0.96848927795766904</v>
      </c>
      <c r="CF582" t="str">
        <f t="shared" si="37"/>
        <v>treatment</v>
      </c>
      <c r="CG582">
        <f t="shared" si="38"/>
        <v>1</v>
      </c>
      <c r="CH582" t="str">
        <f t="shared" si="39"/>
        <v>NOT</v>
      </c>
    </row>
    <row r="583" spans="1:86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  <c r="CD583">
        <f t="shared" si="36"/>
        <v>1</v>
      </c>
      <c r="CE583">
        <v>0.69147217309191622</v>
      </c>
      <c r="CF583" t="str">
        <f t="shared" si="37"/>
        <v>treatment</v>
      </c>
      <c r="CG583">
        <f t="shared" si="38"/>
        <v>1</v>
      </c>
      <c r="CH583" t="str">
        <f t="shared" si="39"/>
        <v>2</v>
      </c>
    </row>
    <row r="584" spans="1:86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  <c r="CD584">
        <f t="shared" si="36"/>
        <v>0</v>
      </c>
      <c r="CE584">
        <v>0.55358527489413112</v>
      </c>
      <c r="CF584" t="str">
        <f t="shared" si="37"/>
        <v>A1</v>
      </c>
      <c r="CG584">
        <f t="shared" si="38"/>
        <v>0</v>
      </c>
      <c r="CH584" t="str">
        <f t="shared" si="39"/>
        <v>NOT</v>
      </c>
    </row>
    <row r="585" spans="1:86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  <c r="CD585">
        <f t="shared" si="36"/>
        <v>1</v>
      </c>
      <c r="CE585">
        <v>0.98347497015930752</v>
      </c>
      <c r="CF585" t="str">
        <f t="shared" si="37"/>
        <v>treatment</v>
      </c>
      <c r="CG585">
        <f t="shared" si="38"/>
        <v>1</v>
      </c>
      <c r="CH585" t="str">
        <f t="shared" si="39"/>
        <v>NOT</v>
      </c>
    </row>
    <row r="586" spans="1:86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  <c r="CD586">
        <f t="shared" si="36"/>
        <v>0</v>
      </c>
      <c r="CE586">
        <v>0.80571682122247257</v>
      </c>
      <c r="CF586" t="str">
        <f t="shared" si="37"/>
        <v>A1</v>
      </c>
      <c r="CG586">
        <f t="shared" si="38"/>
        <v>0</v>
      </c>
      <c r="CH586" t="str">
        <f t="shared" si="39"/>
        <v>NOT</v>
      </c>
    </row>
    <row r="587" spans="1:86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  <c r="CD587">
        <f t="shared" si="36"/>
        <v>1</v>
      </c>
      <c r="CE587">
        <v>0.97540028553826386</v>
      </c>
      <c r="CF587" t="str">
        <f t="shared" si="37"/>
        <v>treatment</v>
      </c>
      <c r="CG587">
        <f t="shared" si="38"/>
        <v>1</v>
      </c>
      <c r="CH587" t="str">
        <f t="shared" si="39"/>
        <v>2</v>
      </c>
    </row>
    <row r="588" spans="1:86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  <c r="CD588">
        <f t="shared" si="36"/>
        <v>0</v>
      </c>
      <c r="CE588">
        <v>7.801169283876197E-2</v>
      </c>
      <c r="CF588" t="str">
        <f t="shared" si="37"/>
        <v>A2</v>
      </c>
      <c r="CG588">
        <f t="shared" si="38"/>
        <v>0</v>
      </c>
      <c r="CH588" t="str">
        <f t="shared" si="39"/>
        <v>NOT</v>
      </c>
    </row>
    <row r="589" spans="1:86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  <c r="CD589">
        <f t="shared" si="36"/>
        <v>0</v>
      </c>
      <c r="CE589">
        <v>0.531669467130647</v>
      </c>
      <c r="CF589" t="str">
        <f t="shared" si="37"/>
        <v>A1</v>
      </c>
      <c r="CG589">
        <f t="shared" si="38"/>
        <v>0</v>
      </c>
      <c r="CH589" t="str">
        <f t="shared" si="39"/>
        <v>NOT</v>
      </c>
    </row>
    <row r="590" spans="1:86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  <c r="CD590">
        <f t="shared" si="36"/>
        <v>1</v>
      </c>
      <c r="CE590">
        <v>0.30784118145420081</v>
      </c>
      <c r="CF590" t="str">
        <f t="shared" si="37"/>
        <v>treatment</v>
      </c>
      <c r="CG590">
        <f t="shared" si="38"/>
        <v>0</v>
      </c>
      <c r="CH590" t="str">
        <f t="shared" si="39"/>
        <v>NOT</v>
      </c>
    </row>
    <row r="591" spans="1:86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  <c r="CD591">
        <f t="shared" si="36"/>
        <v>0</v>
      </c>
      <c r="CE591">
        <v>0.66975580840053017</v>
      </c>
      <c r="CF591" t="str">
        <f t="shared" si="37"/>
        <v>A1</v>
      </c>
      <c r="CG591">
        <f t="shared" si="38"/>
        <v>0</v>
      </c>
      <c r="CH591" t="str">
        <f t="shared" si="39"/>
        <v>NOT</v>
      </c>
    </row>
    <row r="592" spans="1:86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  <c r="CD592">
        <f t="shared" si="36"/>
        <v>0</v>
      </c>
      <c r="CE592">
        <v>0.7871709720932214</v>
      </c>
      <c r="CF592" t="str">
        <f t="shared" si="37"/>
        <v>A1</v>
      </c>
      <c r="CG592">
        <f t="shared" si="38"/>
        <v>1</v>
      </c>
      <c r="CH592" t="str">
        <f t="shared" si="39"/>
        <v>2</v>
      </c>
    </row>
    <row r="593" spans="1:86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  <c r="CD593">
        <f t="shared" si="36"/>
        <v>1</v>
      </c>
      <c r="CE593">
        <v>0.55291776349080313</v>
      </c>
      <c r="CF593" t="str">
        <f t="shared" si="37"/>
        <v>treatment</v>
      </c>
      <c r="CG593">
        <f t="shared" si="38"/>
        <v>1</v>
      </c>
      <c r="CH593" t="str">
        <f t="shared" si="39"/>
        <v>2</v>
      </c>
    </row>
    <row r="594" spans="1:86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  <c r="CD594">
        <f t="shared" si="36"/>
        <v>0</v>
      </c>
      <c r="CE594">
        <v>0.36550815965497785</v>
      </c>
      <c r="CF594" t="str">
        <f t="shared" si="37"/>
        <v>A2</v>
      </c>
      <c r="CG594">
        <f t="shared" si="38"/>
        <v>0</v>
      </c>
      <c r="CH594" t="str">
        <f t="shared" si="39"/>
        <v>NOT</v>
      </c>
    </row>
    <row r="595" spans="1:86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  <c r="CD595">
        <f t="shared" si="36"/>
        <v>0</v>
      </c>
      <c r="CE595">
        <v>0.63524617526347371</v>
      </c>
      <c r="CF595" t="str">
        <f t="shared" si="37"/>
        <v>A1</v>
      </c>
      <c r="CG595">
        <f t="shared" si="38"/>
        <v>0</v>
      </c>
      <c r="CH595" t="str">
        <f t="shared" si="39"/>
        <v>NOT</v>
      </c>
    </row>
    <row r="596" spans="1:86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  <c r="CD596">
        <f t="shared" si="36"/>
        <v>0</v>
      </c>
      <c r="CE596">
        <v>0.52135807964776981</v>
      </c>
      <c r="CF596" t="str">
        <f t="shared" si="37"/>
        <v>A1</v>
      </c>
      <c r="CG596">
        <f t="shared" si="38"/>
        <v>0</v>
      </c>
      <c r="CH596" t="str">
        <f t="shared" si="39"/>
        <v>NOT</v>
      </c>
    </row>
    <row r="597" spans="1:86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  <c r="CD597">
        <f t="shared" si="36"/>
        <v>1</v>
      </c>
      <c r="CE597">
        <v>0.56893203777011703</v>
      </c>
      <c r="CF597" t="str">
        <f t="shared" si="37"/>
        <v>treatment</v>
      </c>
      <c r="CG597">
        <f t="shared" si="38"/>
        <v>1</v>
      </c>
      <c r="CH597" t="str">
        <f t="shared" si="39"/>
        <v>2</v>
      </c>
    </row>
    <row r="598" spans="1:86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  <c r="CD598">
        <f t="shared" si="36"/>
        <v>0</v>
      </c>
      <c r="CE598">
        <v>0.70837485432755587</v>
      </c>
      <c r="CF598" t="str">
        <f t="shared" si="37"/>
        <v>A1</v>
      </c>
      <c r="CG598">
        <f t="shared" si="38"/>
        <v>0</v>
      </c>
      <c r="CH598" t="str">
        <f t="shared" si="39"/>
        <v>NOT</v>
      </c>
    </row>
    <row r="599" spans="1:86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  <c r="CD599">
        <f t="shared" si="36"/>
        <v>1</v>
      </c>
      <c r="CE599">
        <v>0.86876134953193274</v>
      </c>
      <c r="CF599" t="str">
        <f t="shared" si="37"/>
        <v>treatment</v>
      </c>
      <c r="CG599">
        <f t="shared" si="38"/>
        <v>1</v>
      </c>
      <c r="CH599" t="str">
        <f t="shared" si="39"/>
        <v>NOT</v>
      </c>
    </row>
    <row r="600" spans="1:86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  <c r="CD600">
        <f t="shared" si="36"/>
        <v>1</v>
      </c>
      <c r="CE600">
        <v>0.84509101786342888</v>
      </c>
      <c r="CF600" t="str">
        <f t="shared" si="37"/>
        <v>treatment</v>
      </c>
      <c r="CG600">
        <f t="shared" si="38"/>
        <v>1</v>
      </c>
      <c r="CH600" t="str">
        <f t="shared" si="39"/>
        <v>2</v>
      </c>
    </row>
    <row r="601" spans="1:86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  <c r="CD601">
        <f t="shared" si="36"/>
        <v>1</v>
      </c>
      <c r="CE601">
        <v>0.59184626677309116</v>
      </c>
      <c r="CF601" t="str">
        <f t="shared" si="37"/>
        <v>treatment</v>
      </c>
      <c r="CG601">
        <f t="shared" si="38"/>
        <v>0</v>
      </c>
      <c r="CH601" t="str">
        <f t="shared" si="39"/>
        <v>2</v>
      </c>
    </row>
    <row r="602" spans="1:86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  <c r="CD602">
        <f t="shared" si="36"/>
        <v>1</v>
      </c>
      <c r="CE602">
        <v>0.75525139618493575</v>
      </c>
      <c r="CF602" t="str">
        <f t="shared" si="37"/>
        <v>treatment</v>
      </c>
      <c r="CG602">
        <f t="shared" si="38"/>
        <v>1</v>
      </c>
      <c r="CH602" t="str">
        <f t="shared" si="39"/>
        <v>2</v>
      </c>
    </row>
    <row r="603" spans="1:86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  <c r="CD603">
        <f t="shared" si="36"/>
        <v>1</v>
      </c>
      <c r="CE603">
        <v>0.54969597420233296</v>
      </c>
      <c r="CF603" t="str">
        <f t="shared" si="37"/>
        <v>treatment</v>
      </c>
      <c r="CG603">
        <f t="shared" si="38"/>
        <v>0</v>
      </c>
      <c r="CH603" t="str">
        <f t="shared" si="39"/>
        <v>NOT</v>
      </c>
    </row>
    <row r="604" spans="1:86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  <c r="CD604">
        <f t="shared" si="36"/>
        <v>1</v>
      </c>
      <c r="CE604">
        <v>0.90308019946124873</v>
      </c>
      <c r="CF604" t="str">
        <f t="shared" si="37"/>
        <v>treatment</v>
      </c>
      <c r="CG604">
        <f t="shared" si="38"/>
        <v>1</v>
      </c>
      <c r="CH604" t="str">
        <f t="shared" si="39"/>
        <v>2</v>
      </c>
    </row>
    <row r="605" spans="1:86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  <c r="CD605">
        <f t="shared" si="36"/>
        <v>0</v>
      </c>
      <c r="CE605">
        <v>0.96282971049599952</v>
      </c>
      <c r="CF605" t="str">
        <f t="shared" si="37"/>
        <v>A1</v>
      </c>
      <c r="CG605">
        <f t="shared" si="38"/>
        <v>0</v>
      </c>
      <c r="CH605" t="str">
        <f t="shared" si="39"/>
        <v>2</v>
      </c>
    </row>
    <row r="606" spans="1:86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  <c r="CD606">
        <f t="shared" si="36"/>
        <v>1</v>
      </c>
      <c r="CE606">
        <v>0.30493472429435042</v>
      </c>
      <c r="CF606" t="str">
        <f t="shared" si="37"/>
        <v>treatment</v>
      </c>
      <c r="CG606">
        <f t="shared" si="38"/>
        <v>1</v>
      </c>
      <c r="CH606" t="str">
        <f t="shared" si="39"/>
        <v>2</v>
      </c>
    </row>
    <row r="607" spans="1:86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  <c r="CD607">
        <f t="shared" si="36"/>
        <v>1</v>
      </c>
      <c r="CE607">
        <v>0.6233271886222469</v>
      </c>
      <c r="CF607" t="str">
        <f t="shared" si="37"/>
        <v>treatment</v>
      </c>
      <c r="CG607">
        <f t="shared" si="38"/>
        <v>1</v>
      </c>
      <c r="CH607" t="str">
        <f t="shared" si="39"/>
        <v>2</v>
      </c>
    </row>
    <row r="608" spans="1:86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  <c r="CD608">
        <f t="shared" si="36"/>
        <v>0</v>
      </c>
      <c r="CE608">
        <v>0.6035858771472733</v>
      </c>
      <c r="CF608" t="str">
        <f t="shared" si="37"/>
        <v>A1</v>
      </c>
      <c r="CG608">
        <f t="shared" si="38"/>
        <v>0</v>
      </c>
      <c r="CH608" t="str">
        <f t="shared" si="39"/>
        <v>NOT</v>
      </c>
    </row>
    <row r="609" spans="1:86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  <c r="CD609">
        <f t="shared" si="36"/>
        <v>0</v>
      </c>
      <c r="CE609">
        <v>0.56248490949190577</v>
      </c>
      <c r="CF609" t="str">
        <f t="shared" si="37"/>
        <v>A1</v>
      </c>
      <c r="CG609">
        <f t="shared" si="38"/>
        <v>1</v>
      </c>
      <c r="CH609" t="str">
        <f t="shared" si="39"/>
        <v>NOT</v>
      </c>
    </row>
    <row r="610" spans="1:86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  <c r="CD610">
        <f t="shared" si="36"/>
        <v>1</v>
      </c>
      <c r="CE610">
        <v>0.46134305503503792</v>
      </c>
      <c r="CF610" t="str">
        <f t="shared" si="37"/>
        <v>treatment</v>
      </c>
      <c r="CG610">
        <f t="shared" si="38"/>
        <v>1</v>
      </c>
      <c r="CH610" t="str">
        <f t="shared" si="39"/>
        <v>2</v>
      </c>
    </row>
    <row r="611" spans="1:86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  <c r="CD611">
        <f t="shared" si="36"/>
        <v>0</v>
      </c>
      <c r="CE611">
        <v>0.60665687939292456</v>
      </c>
      <c r="CF611" t="str">
        <f t="shared" si="37"/>
        <v>A1</v>
      </c>
      <c r="CG611">
        <f t="shared" si="38"/>
        <v>0</v>
      </c>
      <c r="CH611" t="str">
        <f t="shared" si="39"/>
        <v>NOT</v>
      </c>
    </row>
    <row r="612" spans="1:86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  <c r="CD612">
        <f t="shared" si="36"/>
        <v>1</v>
      </c>
      <c r="CE612">
        <v>4.6109364614451032E-2</v>
      </c>
      <c r="CF612" t="str">
        <f t="shared" si="37"/>
        <v>treatment</v>
      </c>
      <c r="CG612">
        <f t="shared" si="38"/>
        <v>1</v>
      </c>
      <c r="CH612" t="str">
        <f t="shared" si="39"/>
        <v>2</v>
      </c>
    </row>
    <row r="613" spans="1:86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  <c r="CD613">
        <f t="shared" si="36"/>
        <v>1</v>
      </c>
      <c r="CE613">
        <v>0.31247355643119301</v>
      </c>
      <c r="CF613" t="str">
        <f t="shared" si="37"/>
        <v>treatment</v>
      </c>
      <c r="CG613">
        <f t="shared" si="38"/>
        <v>0</v>
      </c>
      <c r="CH613" t="str">
        <f t="shared" si="39"/>
        <v>2</v>
      </c>
    </row>
    <row r="614" spans="1:86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  <c r="CD614">
        <f t="shared" si="36"/>
        <v>1</v>
      </c>
      <c r="CE614">
        <v>0.40249232904077969</v>
      </c>
      <c r="CF614" t="str">
        <f t="shared" si="37"/>
        <v>treatment</v>
      </c>
      <c r="CG614">
        <f t="shared" si="38"/>
        <v>1</v>
      </c>
      <c r="CH614" t="str">
        <f t="shared" si="39"/>
        <v>2</v>
      </c>
    </row>
    <row r="615" spans="1:86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  <c r="CD615">
        <f t="shared" si="36"/>
        <v>0</v>
      </c>
      <c r="CE615">
        <v>0.35235403670922028</v>
      </c>
      <c r="CF615" t="str">
        <f t="shared" si="37"/>
        <v>A2</v>
      </c>
      <c r="CG615">
        <f t="shared" si="38"/>
        <v>0</v>
      </c>
      <c r="CH615" t="str">
        <f t="shared" si="39"/>
        <v>NOT</v>
      </c>
    </row>
    <row r="616" spans="1:86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  <c r="CD616">
        <f t="shared" si="36"/>
        <v>0</v>
      </c>
      <c r="CE616">
        <v>0.54899370762474364</v>
      </c>
      <c r="CF616" t="str">
        <f t="shared" si="37"/>
        <v>A1</v>
      </c>
      <c r="CG616">
        <f t="shared" si="38"/>
        <v>0</v>
      </c>
      <c r="CH616" t="str">
        <f t="shared" si="39"/>
        <v>NOT</v>
      </c>
    </row>
    <row r="617" spans="1:86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  <c r="CD617">
        <f t="shared" si="36"/>
        <v>0</v>
      </c>
      <c r="CE617">
        <v>0.21085547081642042</v>
      </c>
      <c r="CF617" t="str">
        <f t="shared" si="37"/>
        <v>A2</v>
      </c>
      <c r="CG617">
        <f t="shared" si="38"/>
        <v>0</v>
      </c>
      <c r="CH617" t="str">
        <f t="shared" si="39"/>
        <v>NOT</v>
      </c>
    </row>
    <row r="618" spans="1:86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  <c r="CD618">
        <f t="shared" si="36"/>
        <v>1</v>
      </c>
      <c r="CE618">
        <v>1.819493319179577E-2</v>
      </c>
      <c r="CF618" t="str">
        <f t="shared" si="37"/>
        <v>treatment</v>
      </c>
      <c r="CG618">
        <f t="shared" si="38"/>
        <v>1</v>
      </c>
      <c r="CH618" t="str">
        <f t="shared" si="39"/>
        <v>2</v>
      </c>
    </row>
    <row r="619" spans="1:86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  <c r="CD619">
        <f t="shared" si="36"/>
        <v>0</v>
      </c>
      <c r="CE619">
        <v>0.78884078766642174</v>
      </c>
      <c r="CF619" t="str">
        <f t="shared" si="37"/>
        <v>A1</v>
      </c>
      <c r="CG619">
        <f t="shared" si="38"/>
        <v>0</v>
      </c>
      <c r="CH619" t="str">
        <f t="shared" si="39"/>
        <v>NOT</v>
      </c>
    </row>
    <row r="620" spans="1:86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  <c r="CD620">
        <f t="shared" si="36"/>
        <v>1</v>
      </c>
      <c r="CE620">
        <v>0.95677616619243189</v>
      </c>
      <c r="CF620" t="str">
        <f t="shared" si="37"/>
        <v>treatment</v>
      </c>
      <c r="CG620">
        <f t="shared" si="38"/>
        <v>1</v>
      </c>
      <c r="CH620" t="str">
        <f t="shared" si="39"/>
        <v>2</v>
      </c>
    </row>
    <row r="621" spans="1:86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  <c r="CD621">
        <f t="shared" si="36"/>
        <v>1</v>
      </c>
      <c r="CE621">
        <v>0.91635463386302896</v>
      </c>
      <c r="CF621" t="str">
        <f t="shared" si="37"/>
        <v>treatment</v>
      </c>
      <c r="CG621">
        <f t="shared" si="38"/>
        <v>1</v>
      </c>
      <c r="CH621" t="str">
        <f t="shared" si="39"/>
        <v>2</v>
      </c>
    </row>
    <row r="622" spans="1:86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  <c r="CD622">
        <f t="shared" si="36"/>
        <v>0</v>
      </c>
      <c r="CE622">
        <v>0.53178415704391768</v>
      </c>
      <c r="CF622" t="str">
        <f t="shared" si="37"/>
        <v>A1</v>
      </c>
      <c r="CG622">
        <f t="shared" si="38"/>
        <v>0</v>
      </c>
      <c r="CH622" t="str">
        <f t="shared" si="39"/>
        <v>NOT</v>
      </c>
    </row>
    <row r="623" spans="1:86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  <c r="CD623">
        <f t="shared" si="36"/>
        <v>1</v>
      </c>
      <c r="CE623">
        <v>0.93893273500353258</v>
      </c>
      <c r="CF623" t="str">
        <f t="shared" si="37"/>
        <v>treatment</v>
      </c>
      <c r="CG623">
        <f t="shared" si="38"/>
        <v>1</v>
      </c>
      <c r="CH623" t="str">
        <f t="shared" si="39"/>
        <v>2</v>
      </c>
    </row>
    <row r="624" spans="1:86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  <c r="CD624">
        <f t="shared" si="36"/>
        <v>0</v>
      </c>
      <c r="CE624">
        <v>0.73510563277911833</v>
      </c>
      <c r="CF624" t="str">
        <f t="shared" si="37"/>
        <v>A1</v>
      </c>
      <c r="CG624">
        <f t="shared" si="38"/>
        <v>0</v>
      </c>
      <c r="CH624" t="str">
        <f t="shared" si="39"/>
        <v>NOT</v>
      </c>
    </row>
    <row r="625" spans="1:86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  <c r="CD625">
        <f t="shared" si="36"/>
        <v>1</v>
      </c>
      <c r="CE625">
        <v>0.62540675301306348</v>
      </c>
      <c r="CF625" t="str">
        <f t="shared" si="37"/>
        <v>treatment</v>
      </c>
      <c r="CG625">
        <f t="shared" si="38"/>
        <v>1</v>
      </c>
      <c r="CH625" t="str">
        <f t="shared" si="39"/>
        <v>2</v>
      </c>
    </row>
    <row r="626" spans="1:86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  <c r="CD626">
        <f t="shared" si="36"/>
        <v>1</v>
      </c>
      <c r="CE626">
        <v>0.72529860626692089</v>
      </c>
      <c r="CF626" t="str">
        <f t="shared" si="37"/>
        <v>treatment</v>
      </c>
      <c r="CG626">
        <f t="shared" si="38"/>
        <v>1</v>
      </c>
      <c r="CH626" t="str">
        <f t="shared" si="39"/>
        <v>NOT</v>
      </c>
    </row>
    <row r="627" spans="1:86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  <c r="CD627">
        <f t="shared" si="36"/>
        <v>0</v>
      </c>
      <c r="CE627">
        <v>0.3722281044581337</v>
      </c>
      <c r="CF627" t="str">
        <f t="shared" si="37"/>
        <v>A2</v>
      </c>
      <c r="CG627">
        <f t="shared" si="38"/>
        <v>0</v>
      </c>
      <c r="CH627" t="str">
        <f t="shared" si="39"/>
        <v>NOT</v>
      </c>
    </row>
    <row r="628" spans="1:86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  <c r="CD628">
        <f t="shared" si="36"/>
        <v>1</v>
      </c>
      <c r="CE628">
        <v>9.2123564230556454E-2</v>
      </c>
      <c r="CF628" t="str">
        <f t="shared" si="37"/>
        <v>treatment</v>
      </c>
      <c r="CG628">
        <f t="shared" si="38"/>
        <v>0</v>
      </c>
      <c r="CH628" t="str">
        <f t="shared" si="39"/>
        <v>NOT</v>
      </c>
    </row>
    <row r="629" spans="1:86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  <c r="CD629">
        <f t="shared" si="36"/>
        <v>1</v>
      </c>
      <c r="CE629">
        <v>0.99071562828228221</v>
      </c>
      <c r="CF629" t="str">
        <f t="shared" si="37"/>
        <v>treatment</v>
      </c>
      <c r="CG629">
        <f t="shared" si="38"/>
        <v>0</v>
      </c>
      <c r="CH629" t="str">
        <f t="shared" si="39"/>
        <v>NOT</v>
      </c>
    </row>
    <row r="630" spans="1:86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  <c r="CD630">
        <f t="shared" si="36"/>
        <v>1</v>
      </c>
      <c r="CE630">
        <v>0.84421720932500888</v>
      </c>
      <c r="CF630" t="str">
        <f t="shared" si="37"/>
        <v>treatment</v>
      </c>
      <c r="CG630">
        <f t="shared" si="38"/>
        <v>0</v>
      </c>
      <c r="CH630" t="str">
        <f t="shared" si="39"/>
        <v>NOT</v>
      </c>
    </row>
    <row r="631" spans="1:86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  <c r="CD631">
        <f t="shared" si="36"/>
        <v>0</v>
      </c>
      <c r="CE631">
        <v>0.54941998669270675</v>
      </c>
      <c r="CF631" t="str">
        <f t="shared" si="37"/>
        <v>A1</v>
      </c>
      <c r="CG631">
        <f t="shared" si="38"/>
        <v>1</v>
      </c>
      <c r="CH631" t="str">
        <f t="shared" si="39"/>
        <v>NOT</v>
      </c>
    </row>
    <row r="632" spans="1:86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  <c r="CD632">
        <f t="shared" si="36"/>
        <v>0</v>
      </c>
      <c r="CE632">
        <v>9.104845274585549E-2</v>
      </c>
      <c r="CF632" t="str">
        <f t="shared" si="37"/>
        <v>A2</v>
      </c>
      <c r="CG632">
        <f t="shared" si="38"/>
        <v>0</v>
      </c>
      <c r="CH632" t="str">
        <f t="shared" si="39"/>
        <v>NOT</v>
      </c>
    </row>
    <row r="633" spans="1:86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  <c r="CD633">
        <f t="shared" si="36"/>
        <v>1</v>
      </c>
      <c r="CE633">
        <v>0.94582787203431329</v>
      </c>
      <c r="CF633" t="str">
        <f t="shared" si="37"/>
        <v>treatment</v>
      </c>
      <c r="CG633">
        <f t="shared" si="38"/>
        <v>1</v>
      </c>
      <c r="CH633" t="str">
        <f t="shared" si="39"/>
        <v>2</v>
      </c>
    </row>
    <row r="634" spans="1:86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  <c r="CD634">
        <f t="shared" si="36"/>
        <v>1</v>
      </c>
      <c r="CE634">
        <v>0.93784782137635869</v>
      </c>
      <c r="CF634" t="str">
        <f t="shared" si="37"/>
        <v>treatment</v>
      </c>
      <c r="CG634">
        <f t="shared" si="38"/>
        <v>0</v>
      </c>
      <c r="CH634" t="str">
        <f t="shared" si="39"/>
        <v>2</v>
      </c>
    </row>
    <row r="635" spans="1:86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  <c r="CD635">
        <f t="shared" si="36"/>
        <v>0</v>
      </c>
      <c r="CE635">
        <v>0.7396530387725776</v>
      </c>
      <c r="CF635" t="str">
        <f t="shared" si="37"/>
        <v>A1</v>
      </c>
      <c r="CG635">
        <f t="shared" si="38"/>
        <v>0</v>
      </c>
      <c r="CH635" t="str">
        <f t="shared" si="39"/>
        <v>NOT</v>
      </c>
    </row>
    <row r="636" spans="1:86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  <c r="CD636">
        <f t="shared" si="36"/>
        <v>0</v>
      </c>
      <c r="CE636">
        <v>0.32712927537236614</v>
      </c>
      <c r="CF636" t="str">
        <f t="shared" si="37"/>
        <v>A2</v>
      </c>
      <c r="CG636">
        <f t="shared" si="38"/>
        <v>0</v>
      </c>
      <c r="CH636" t="str">
        <f t="shared" si="39"/>
        <v>NOT</v>
      </c>
    </row>
    <row r="637" spans="1:86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  <c r="CD637">
        <f t="shared" si="36"/>
        <v>0</v>
      </c>
      <c r="CE637">
        <v>0.99154307987155521</v>
      </c>
      <c r="CF637" t="str">
        <f t="shared" si="37"/>
        <v>A1</v>
      </c>
      <c r="CG637">
        <f t="shared" si="38"/>
        <v>1</v>
      </c>
      <c r="CH637" t="str">
        <f t="shared" si="39"/>
        <v>2</v>
      </c>
    </row>
    <row r="638" spans="1:86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  <c r="CD638">
        <f t="shared" si="36"/>
        <v>1</v>
      </c>
      <c r="CE638">
        <v>0.81472747117825439</v>
      </c>
      <c r="CF638" t="str">
        <f t="shared" si="37"/>
        <v>treatment</v>
      </c>
      <c r="CG638">
        <f t="shared" si="38"/>
        <v>0</v>
      </c>
      <c r="CH638" t="str">
        <f t="shared" si="39"/>
        <v>NOT</v>
      </c>
    </row>
    <row r="639" spans="1:86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  <c r="CD639">
        <f t="shared" si="36"/>
        <v>0</v>
      </c>
      <c r="CE639">
        <v>0.40872374430036762</v>
      </c>
      <c r="CF639" t="str">
        <f t="shared" si="37"/>
        <v>A2</v>
      </c>
      <c r="CG639">
        <f t="shared" si="38"/>
        <v>0</v>
      </c>
      <c r="CH639" t="str">
        <f t="shared" si="39"/>
        <v>2</v>
      </c>
    </row>
    <row r="640" spans="1:86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  <c r="CD640">
        <f t="shared" si="36"/>
        <v>0</v>
      </c>
      <c r="CE640">
        <v>0.27768601366246959</v>
      </c>
      <c r="CF640" t="str">
        <f t="shared" si="37"/>
        <v>A2</v>
      </c>
      <c r="CG640">
        <f t="shared" si="38"/>
        <v>0</v>
      </c>
      <c r="CH640" t="str">
        <f t="shared" si="39"/>
        <v>NOT</v>
      </c>
    </row>
    <row r="641" spans="1:86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  <c r="CD641">
        <f t="shared" si="36"/>
        <v>1</v>
      </c>
      <c r="CE641">
        <v>0.72837185927094406</v>
      </c>
      <c r="CF641" t="str">
        <f t="shared" si="37"/>
        <v>treatment</v>
      </c>
      <c r="CG641">
        <f t="shared" si="38"/>
        <v>1</v>
      </c>
      <c r="CH641" t="str">
        <f t="shared" si="39"/>
        <v>2</v>
      </c>
    </row>
    <row r="642" spans="1:86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  <c r="CD642">
        <f t="shared" si="36"/>
        <v>1</v>
      </c>
      <c r="CE642">
        <v>0.19257469469429767</v>
      </c>
      <c r="CF642" t="str">
        <f t="shared" si="37"/>
        <v>treatment</v>
      </c>
      <c r="CG642">
        <f t="shared" si="38"/>
        <v>1</v>
      </c>
      <c r="CH642" t="str">
        <f t="shared" si="39"/>
        <v>NOT</v>
      </c>
    </row>
    <row r="643" spans="1:86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  <c r="CD643">
        <f t="shared" ref="CD643:CD706" si="40">IF(BF643="NA", 0, 1)</f>
        <v>1</v>
      </c>
      <c r="CE643">
        <v>0.17891875375714283</v>
      </c>
      <c r="CF643" t="str">
        <f t="shared" ref="CF643:CF706" si="41">IF(AND(CD643=0,CE643&gt;0.5),"A1",IF(AND(CD643=0,CE643&lt;0.5),"A2","treatment"))</f>
        <v>treatment</v>
      </c>
      <c r="CG643">
        <f t="shared" ref="CG643:CG706" si="42">IF(CC643&gt;163000, 1, 0)</f>
        <v>1</v>
      </c>
      <c r="CH643" t="str">
        <f t="shared" ref="CH643:CH706" si="43">IF(AX643=2, "2", "NOT")</f>
        <v>2</v>
      </c>
    </row>
    <row r="644" spans="1:86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  <c r="CD644">
        <f t="shared" si="40"/>
        <v>1</v>
      </c>
      <c r="CE644">
        <v>0.80702273942393743</v>
      </c>
      <c r="CF644" t="str">
        <f t="shared" si="41"/>
        <v>treatment</v>
      </c>
      <c r="CG644">
        <f t="shared" si="42"/>
        <v>1</v>
      </c>
      <c r="CH644" t="str">
        <f t="shared" si="43"/>
        <v>2</v>
      </c>
    </row>
    <row r="645" spans="1:86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  <c r="CD645">
        <f t="shared" si="40"/>
        <v>0</v>
      </c>
      <c r="CE645">
        <v>0.36888446477355552</v>
      </c>
      <c r="CF645" t="str">
        <f t="shared" si="41"/>
        <v>A2</v>
      </c>
      <c r="CG645">
        <f t="shared" si="42"/>
        <v>0</v>
      </c>
      <c r="CH645" t="str">
        <f t="shared" si="43"/>
        <v>2</v>
      </c>
    </row>
    <row r="646" spans="1:86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  <c r="CD646">
        <f t="shared" si="40"/>
        <v>1</v>
      </c>
      <c r="CE646">
        <v>4.2800282544983692E-2</v>
      </c>
      <c r="CF646" t="str">
        <f t="shared" si="41"/>
        <v>treatment</v>
      </c>
      <c r="CG646">
        <f t="shared" si="42"/>
        <v>1</v>
      </c>
      <c r="CH646" t="str">
        <f t="shared" si="43"/>
        <v>2</v>
      </c>
    </row>
    <row r="647" spans="1:86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  <c r="CD647">
        <f t="shared" si="40"/>
        <v>0</v>
      </c>
      <c r="CE647">
        <v>0.77913597332260043</v>
      </c>
      <c r="CF647" t="str">
        <f t="shared" si="41"/>
        <v>A1</v>
      </c>
      <c r="CG647">
        <f t="shared" si="42"/>
        <v>0</v>
      </c>
      <c r="CH647" t="str">
        <f t="shared" si="43"/>
        <v>NOT</v>
      </c>
    </row>
    <row r="648" spans="1:86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  <c r="CD648">
        <f t="shared" si="40"/>
        <v>0</v>
      </c>
      <c r="CE648">
        <v>0.78994983818480879</v>
      </c>
      <c r="CF648" t="str">
        <f t="shared" si="41"/>
        <v>A1</v>
      </c>
      <c r="CG648">
        <f t="shared" si="42"/>
        <v>0</v>
      </c>
      <c r="CH648" t="str">
        <f t="shared" si="43"/>
        <v>NOT</v>
      </c>
    </row>
    <row r="649" spans="1:86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  <c r="CD649">
        <f t="shared" si="40"/>
        <v>1</v>
      </c>
      <c r="CE649">
        <v>0.25325147025997108</v>
      </c>
      <c r="CF649" t="str">
        <f t="shared" si="41"/>
        <v>treatment</v>
      </c>
      <c r="CG649">
        <f t="shared" si="42"/>
        <v>0</v>
      </c>
      <c r="CH649" t="str">
        <f t="shared" si="43"/>
        <v>NOT</v>
      </c>
    </row>
    <row r="650" spans="1:86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  <c r="CD650">
        <f t="shared" si="40"/>
        <v>1</v>
      </c>
      <c r="CE650">
        <v>0.64919233492271522</v>
      </c>
      <c r="CF650" t="str">
        <f t="shared" si="41"/>
        <v>treatment</v>
      </c>
      <c r="CG650">
        <f t="shared" si="42"/>
        <v>0</v>
      </c>
      <c r="CH650" t="str">
        <f t="shared" si="43"/>
        <v>NOT</v>
      </c>
    </row>
    <row r="651" spans="1:86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  <c r="CD651">
        <f t="shared" si="40"/>
        <v>0</v>
      </c>
      <c r="CE651">
        <v>0.20734246252122301</v>
      </c>
      <c r="CF651" t="str">
        <f t="shared" si="41"/>
        <v>A2</v>
      </c>
      <c r="CG651">
        <f t="shared" si="42"/>
        <v>0</v>
      </c>
      <c r="CH651" t="str">
        <f t="shared" si="43"/>
        <v>NOT</v>
      </c>
    </row>
    <row r="652" spans="1:86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  <c r="CD652">
        <f t="shared" si="40"/>
        <v>0</v>
      </c>
      <c r="CE652">
        <v>0.81271744657479106</v>
      </c>
      <c r="CF652" t="str">
        <f t="shared" si="41"/>
        <v>A1</v>
      </c>
      <c r="CG652">
        <f t="shared" si="42"/>
        <v>1</v>
      </c>
      <c r="CH652" t="str">
        <f t="shared" si="43"/>
        <v>2</v>
      </c>
    </row>
    <row r="653" spans="1:86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  <c r="CD653">
        <f t="shared" si="40"/>
        <v>1</v>
      </c>
      <c r="CE653">
        <v>6.4325744392021655E-2</v>
      </c>
      <c r="CF653" t="str">
        <f t="shared" si="41"/>
        <v>treatment</v>
      </c>
      <c r="CG653">
        <f t="shared" si="42"/>
        <v>0</v>
      </c>
      <c r="CH653" t="str">
        <f t="shared" si="43"/>
        <v>NOT</v>
      </c>
    </row>
    <row r="654" spans="1:86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  <c r="CD654">
        <f t="shared" si="40"/>
        <v>1</v>
      </c>
      <c r="CE654">
        <v>7.5721776082947612E-3</v>
      </c>
      <c r="CF654" t="str">
        <f t="shared" si="41"/>
        <v>treatment</v>
      </c>
      <c r="CG654">
        <f t="shared" si="42"/>
        <v>1</v>
      </c>
      <c r="CH654" t="str">
        <f t="shared" si="43"/>
        <v>2</v>
      </c>
    </row>
    <row r="655" spans="1:86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  <c r="CD655">
        <f t="shared" si="40"/>
        <v>0</v>
      </c>
      <c r="CE655">
        <v>0.55167149201979504</v>
      </c>
      <c r="CF655" t="str">
        <f t="shared" si="41"/>
        <v>A1</v>
      </c>
      <c r="CG655">
        <f t="shared" si="42"/>
        <v>0</v>
      </c>
      <c r="CH655" t="str">
        <f t="shared" si="43"/>
        <v>NOT</v>
      </c>
    </row>
    <row r="656" spans="1:86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  <c r="CD656">
        <f t="shared" si="40"/>
        <v>1</v>
      </c>
      <c r="CE656">
        <v>0.21889362239124577</v>
      </c>
      <c r="CF656" t="str">
        <f t="shared" si="41"/>
        <v>treatment</v>
      </c>
      <c r="CG656">
        <f t="shared" si="42"/>
        <v>1</v>
      </c>
      <c r="CH656" t="str">
        <f t="shared" si="43"/>
        <v>2</v>
      </c>
    </row>
    <row r="657" spans="1:86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  <c r="CD657">
        <f t="shared" si="40"/>
        <v>0</v>
      </c>
      <c r="CE657">
        <v>0.39893040239288258</v>
      </c>
      <c r="CF657" t="str">
        <f t="shared" si="41"/>
        <v>A2</v>
      </c>
      <c r="CG657">
        <f t="shared" si="42"/>
        <v>0</v>
      </c>
      <c r="CH657" t="str">
        <f t="shared" si="43"/>
        <v>NOT</v>
      </c>
    </row>
    <row r="658" spans="1:86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  <c r="CD658">
        <f t="shared" si="40"/>
        <v>0</v>
      </c>
      <c r="CE658">
        <v>0.62894823965292057</v>
      </c>
      <c r="CF658" t="str">
        <f t="shared" si="41"/>
        <v>A1</v>
      </c>
      <c r="CG658">
        <f t="shared" si="42"/>
        <v>0</v>
      </c>
      <c r="CH658" t="str">
        <f t="shared" si="43"/>
        <v>NOT</v>
      </c>
    </row>
    <row r="659" spans="1:86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  <c r="CD659">
        <f t="shared" si="40"/>
        <v>1</v>
      </c>
      <c r="CE659">
        <v>0.80746954063513976</v>
      </c>
      <c r="CF659" t="str">
        <f t="shared" si="41"/>
        <v>treatment</v>
      </c>
      <c r="CG659">
        <f t="shared" si="42"/>
        <v>0</v>
      </c>
      <c r="CH659" t="str">
        <f t="shared" si="43"/>
        <v>NOT</v>
      </c>
    </row>
    <row r="660" spans="1:86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  <c r="CD660">
        <f t="shared" si="40"/>
        <v>1</v>
      </c>
      <c r="CE660">
        <v>0.73688546776703789</v>
      </c>
      <c r="CF660" t="str">
        <f t="shared" si="41"/>
        <v>treatment</v>
      </c>
      <c r="CG660">
        <f t="shared" si="42"/>
        <v>0</v>
      </c>
      <c r="CH660" t="str">
        <f t="shared" si="43"/>
        <v>NOT</v>
      </c>
    </row>
    <row r="661" spans="1:86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  <c r="CD661">
        <f t="shared" si="40"/>
        <v>0</v>
      </c>
      <c r="CE661">
        <v>0.26667081708842189</v>
      </c>
      <c r="CF661" t="str">
        <f t="shared" si="41"/>
        <v>A2</v>
      </c>
      <c r="CG661">
        <f t="shared" si="42"/>
        <v>1</v>
      </c>
      <c r="CH661" t="str">
        <f t="shared" si="43"/>
        <v>NOT</v>
      </c>
    </row>
    <row r="662" spans="1:86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  <c r="CD662">
        <f t="shared" si="40"/>
        <v>1</v>
      </c>
      <c r="CE662">
        <v>0.51637742975848844</v>
      </c>
      <c r="CF662" t="str">
        <f t="shared" si="41"/>
        <v>treatment</v>
      </c>
      <c r="CG662">
        <f t="shared" si="42"/>
        <v>1</v>
      </c>
      <c r="CH662" t="str">
        <f t="shared" si="43"/>
        <v>2</v>
      </c>
    </row>
    <row r="663" spans="1:86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  <c r="CD663">
        <f t="shared" si="40"/>
        <v>1</v>
      </c>
      <c r="CE663">
        <v>0.34133998218415418</v>
      </c>
      <c r="CF663" t="str">
        <f t="shared" si="41"/>
        <v>treatment</v>
      </c>
      <c r="CG663">
        <f t="shared" si="42"/>
        <v>1</v>
      </c>
      <c r="CH663" t="str">
        <f t="shared" si="43"/>
        <v>2</v>
      </c>
    </row>
    <row r="664" spans="1:86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  <c r="CD664">
        <f t="shared" si="40"/>
        <v>1</v>
      </c>
      <c r="CE664">
        <v>0.78201366322540389</v>
      </c>
      <c r="CF664" t="str">
        <f t="shared" si="41"/>
        <v>treatment</v>
      </c>
      <c r="CG664">
        <f t="shared" si="42"/>
        <v>0</v>
      </c>
      <c r="CH664" t="str">
        <f t="shared" si="43"/>
        <v>NOT</v>
      </c>
    </row>
    <row r="665" spans="1:86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  <c r="CD665">
        <f t="shared" si="40"/>
        <v>0</v>
      </c>
      <c r="CE665">
        <v>0.48095319473110698</v>
      </c>
      <c r="CF665" t="str">
        <f t="shared" si="41"/>
        <v>A2</v>
      </c>
      <c r="CG665">
        <f t="shared" si="42"/>
        <v>0</v>
      </c>
      <c r="CH665" t="str">
        <f t="shared" si="43"/>
        <v>2</v>
      </c>
    </row>
    <row r="666" spans="1:86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  <c r="CD666">
        <f t="shared" si="40"/>
        <v>1</v>
      </c>
      <c r="CE666">
        <v>0.52400223712180261</v>
      </c>
      <c r="CF666" t="str">
        <f t="shared" si="41"/>
        <v>treatment</v>
      </c>
      <c r="CG666">
        <f t="shared" si="42"/>
        <v>1</v>
      </c>
      <c r="CH666" t="str">
        <f t="shared" si="43"/>
        <v>NOT</v>
      </c>
    </row>
    <row r="667" spans="1:86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  <c r="CD667">
        <f t="shared" si="40"/>
        <v>1</v>
      </c>
      <c r="CE667">
        <v>6.1301803164630186E-2</v>
      </c>
      <c r="CF667" t="str">
        <f t="shared" si="41"/>
        <v>treatment</v>
      </c>
      <c r="CG667">
        <f t="shared" si="42"/>
        <v>1</v>
      </c>
      <c r="CH667" t="str">
        <f t="shared" si="43"/>
        <v>2</v>
      </c>
    </row>
    <row r="668" spans="1:86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  <c r="CD668">
        <f t="shared" si="40"/>
        <v>1</v>
      </c>
      <c r="CE668">
        <v>0.65521292782785001</v>
      </c>
      <c r="CF668" t="str">
        <f t="shared" si="41"/>
        <v>treatment</v>
      </c>
      <c r="CG668">
        <f t="shared" si="42"/>
        <v>0</v>
      </c>
      <c r="CH668" t="str">
        <f t="shared" si="43"/>
        <v>2</v>
      </c>
    </row>
    <row r="669" spans="1:86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  <c r="CD669">
        <f t="shared" si="40"/>
        <v>1</v>
      </c>
      <c r="CE669">
        <v>0.60905194909679172</v>
      </c>
      <c r="CF669" t="str">
        <f t="shared" si="41"/>
        <v>treatment</v>
      </c>
      <c r="CG669">
        <f t="shared" si="42"/>
        <v>1</v>
      </c>
      <c r="CH669" t="str">
        <f t="shared" si="43"/>
        <v>2</v>
      </c>
    </row>
    <row r="670" spans="1:86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  <c r="CD670">
        <f t="shared" si="40"/>
        <v>1</v>
      </c>
      <c r="CE670">
        <v>0.25871814177165919</v>
      </c>
      <c r="CF670" t="str">
        <f t="shared" si="41"/>
        <v>treatment</v>
      </c>
      <c r="CG670">
        <f t="shared" si="42"/>
        <v>1</v>
      </c>
      <c r="CH670" t="str">
        <f t="shared" si="43"/>
        <v>NOT</v>
      </c>
    </row>
    <row r="671" spans="1:86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  <c r="CD671">
        <f t="shared" si="40"/>
        <v>1</v>
      </c>
      <c r="CE671">
        <v>0.46930599547874929</v>
      </c>
      <c r="CF671" t="str">
        <f t="shared" si="41"/>
        <v>treatment</v>
      </c>
      <c r="CG671">
        <f t="shared" si="42"/>
        <v>0</v>
      </c>
      <c r="CH671" t="str">
        <f t="shared" si="43"/>
        <v>NOT</v>
      </c>
    </row>
    <row r="672" spans="1:86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  <c r="CD672">
        <f t="shared" si="40"/>
        <v>0</v>
      </c>
      <c r="CE672">
        <v>0.10979135491943293</v>
      </c>
      <c r="CF672" t="str">
        <f t="shared" si="41"/>
        <v>A2</v>
      </c>
      <c r="CG672">
        <f t="shared" si="42"/>
        <v>1</v>
      </c>
      <c r="CH672" t="str">
        <f t="shared" si="43"/>
        <v>2</v>
      </c>
    </row>
    <row r="673" spans="1:86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  <c r="CD673">
        <f t="shared" si="40"/>
        <v>0</v>
      </c>
      <c r="CE673">
        <v>0.27258494815046153</v>
      </c>
      <c r="CF673" t="str">
        <f t="shared" si="41"/>
        <v>A2</v>
      </c>
      <c r="CG673">
        <f t="shared" si="42"/>
        <v>0</v>
      </c>
      <c r="CH673" t="str">
        <f t="shared" si="43"/>
        <v>2</v>
      </c>
    </row>
    <row r="674" spans="1:86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  <c r="CD674">
        <f t="shared" si="40"/>
        <v>1</v>
      </c>
      <c r="CE674">
        <v>0.39195732256286786</v>
      </c>
      <c r="CF674" t="str">
        <f t="shared" si="41"/>
        <v>treatment</v>
      </c>
      <c r="CG674">
        <f t="shared" si="42"/>
        <v>1</v>
      </c>
      <c r="CH674" t="str">
        <f t="shared" si="43"/>
        <v>NOT</v>
      </c>
    </row>
    <row r="675" spans="1:86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  <c r="CD675">
        <f t="shared" si="40"/>
        <v>1</v>
      </c>
      <c r="CE675">
        <v>0.38082935796674133</v>
      </c>
      <c r="CF675" t="str">
        <f t="shared" si="41"/>
        <v>treatment</v>
      </c>
      <c r="CG675">
        <f t="shared" si="42"/>
        <v>1</v>
      </c>
      <c r="CH675" t="str">
        <f t="shared" si="43"/>
        <v>2</v>
      </c>
    </row>
    <row r="676" spans="1:86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  <c r="CD676">
        <f t="shared" si="40"/>
        <v>1</v>
      </c>
      <c r="CE676">
        <v>0.45733054470317547</v>
      </c>
      <c r="CF676" t="str">
        <f t="shared" si="41"/>
        <v>treatment</v>
      </c>
      <c r="CG676">
        <f t="shared" si="42"/>
        <v>0</v>
      </c>
      <c r="CH676" t="str">
        <f t="shared" si="43"/>
        <v>NOT</v>
      </c>
    </row>
    <row r="677" spans="1:86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  <c r="CD677">
        <f t="shared" si="40"/>
        <v>1</v>
      </c>
      <c r="CE677">
        <v>0.91444774455760403</v>
      </c>
      <c r="CF677" t="str">
        <f t="shared" si="41"/>
        <v>treatment</v>
      </c>
      <c r="CG677">
        <f t="shared" si="42"/>
        <v>0</v>
      </c>
      <c r="CH677" t="str">
        <f t="shared" si="43"/>
        <v>2</v>
      </c>
    </row>
    <row r="678" spans="1:86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  <c r="CD678">
        <f t="shared" si="40"/>
        <v>0</v>
      </c>
      <c r="CE678">
        <v>0.93498928359433597</v>
      </c>
      <c r="CF678" t="str">
        <f t="shared" si="41"/>
        <v>A1</v>
      </c>
      <c r="CG678">
        <f t="shared" si="42"/>
        <v>0</v>
      </c>
      <c r="CH678" t="str">
        <f t="shared" si="43"/>
        <v>2</v>
      </c>
    </row>
    <row r="679" spans="1:86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  <c r="CD679">
        <f t="shared" si="40"/>
        <v>0</v>
      </c>
      <c r="CE679">
        <v>0.1561512774278252</v>
      </c>
      <c r="CF679" t="str">
        <f t="shared" si="41"/>
        <v>A2</v>
      </c>
      <c r="CG679">
        <f t="shared" si="42"/>
        <v>0</v>
      </c>
      <c r="CH679" t="str">
        <f t="shared" si="43"/>
        <v>NOT</v>
      </c>
    </row>
    <row r="680" spans="1:86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  <c r="CD680">
        <f t="shared" si="40"/>
        <v>1</v>
      </c>
      <c r="CE680">
        <v>0.69889691292269684</v>
      </c>
      <c r="CF680" t="str">
        <f t="shared" si="41"/>
        <v>treatment</v>
      </c>
      <c r="CG680">
        <f t="shared" si="42"/>
        <v>1</v>
      </c>
      <c r="CH680" t="str">
        <f t="shared" si="43"/>
        <v>2</v>
      </c>
    </row>
    <row r="681" spans="1:86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  <c r="CD681">
        <f t="shared" si="40"/>
        <v>0</v>
      </c>
      <c r="CE681">
        <v>0.37523852637339583</v>
      </c>
      <c r="CF681" t="str">
        <f t="shared" si="41"/>
        <v>A2</v>
      </c>
      <c r="CG681">
        <f t="shared" si="42"/>
        <v>0</v>
      </c>
      <c r="CH681" t="str">
        <f t="shared" si="43"/>
        <v>NOT</v>
      </c>
    </row>
    <row r="682" spans="1:86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  <c r="CD682">
        <f t="shared" si="40"/>
        <v>1</v>
      </c>
      <c r="CE682">
        <v>0.7845398952418724</v>
      </c>
      <c r="CF682" t="str">
        <f t="shared" si="41"/>
        <v>treatment</v>
      </c>
      <c r="CG682">
        <f t="shared" si="42"/>
        <v>0</v>
      </c>
      <c r="CH682" t="str">
        <f t="shared" si="43"/>
        <v>2</v>
      </c>
    </row>
    <row r="683" spans="1:86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  <c r="CD683">
        <f t="shared" si="40"/>
        <v>0</v>
      </c>
      <c r="CE683">
        <v>0.36421045005312902</v>
      </c>
      <c r="CF683" t="str">
        <f t="shared" si="41"/>
        <v>A2</v>
      </c>
      <c r="CG683">
        <f t="shared" si="42"/>
        <v>0</v>
      </c>
      <c r="CH683" t="str">
        <f t="shared" si="43"/>
        <v>NOT</v>
      </c>
    </row>
    <row r="684" spans="1:86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  <c r="CD684">
        <f t="shared" si="40"/>
        <v>1</v>
      </c>
      <c r="CE684">
        <v>1.6759377169349721E-2</v>
      </c>
      <c r="CF684" t="str">
        <f t="shared" si="41"/>
        <v>treatment</v>
      </c>
      <c r="CG684">
        <f t="shared" si="42"/>
        <v>1</v>
      </c>
      <c r="CH684" t="str">
        <f t="shared" si="43"/>
        <v>NOT</v>
      </c>
    </row>
    <row r="685" spans="1:86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  <c r="CD685">
        <f t="shared" si="40"/>
        <v>1</v>
      </c>
      <c r="CE685">
        <v>0.99559957979700242</v>
      </c>
      <c r="CF685" t="str">
        <f t="shared" si="41"/>
        <v>treatment</v>
      </c>
      <c r="CG685">
        <f t="shared" si="42"/>
        <v>1</v>
      </c>
      <c r="CH685" t="str">
        <f t="shared" si="43"/>
        <v>2</v>
      </c>
    </row>
    <row r="686" spans="1:86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  <c r="CD686">
        <f t="shared" si="40"/>
        <v>0</v>
      </c>
      <c r="CE686">
        <v>0.74452547579557948</v>
      </c>
      <c r="CF686" t="str">
        <f t="shared" si="41"/>
        <v>A1</v>
      </c>
      <c r="CG686">
        <f t="shared" si="42"/>
        <v>1</v>
      </c>
      <c r="CH686" t="str">
        <f t="shared" si="43"/>
        <v>2</v>
      </c>
    </row>
    <row r="687" spans="1:86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  <c r="CD687">
        <f t="shared" si="40"/>
        <v>1</v>
      </c>
      <c r="CE687">
        <v>0.46147295804786004</v>
      </c>
      <c r="CF687" t="str">
        <f t="shared" si="41"/>
        <v>treatment</v>
      </c>
      <c r="CG687">
        <f t="shared" si="42"/>
        <v>1</v>
      </c>
      <c r="CH687" t="str">
        <f t="shared" si="43"/>
        <v>2</v>
      </c>
    </row>
    <row r="688" spans="1:86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  <c r="CD688">
        <f t="shared" si="40"/>
        <v>0</v>
      </c>
      <c r="CE688">
        <v>0.53585776687470599</v>
      </c>
      <c r="CF688" t="str">
        <f t="shared" si="41"/>
        <v>A1</v>
      </c>
      <c r="CG688">
        <f t="shared" si="42"/>
        <v>1</v>
      </c>
      <c r="CH688" t="str">
        <f t="shared" si="43"/>
        <v>NOT</v>
      </c>
    </row>
    <row r="689" spans="1:86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  <c r="CD689">
        <f t="shared" si="40"/>
        <v>0</v>
      </c>
      <c r="CE689">
        <v>0.71571106133466744</v>
      </c>
      <c r="CF689" t="str">
        <f t="shared" si="41"/>
        <v>A1</v>
      </c>
      <c r="CG689">
        <f t="shared" si="42"/>
        <v>0</v>
      </c>
      <c r="CH689" t="str">
        <f t="shared" si="43"/>
        <v>2</v>
      </c>
    </row>
    <row r="690" spans="1:86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  <c r="CD690">
        <f t="shared" si="40"/>
        <v>1</v>
      </c>
      <c r="CE690">
        <v>0.96680909529264802</v>
      </c>
      <c r="CF690" t="str">
        <f t="shared" si="41"/>
        <v>treatment</v>
      </c>
      <c r="CG690">
        <f t="shared" si="42"/>
        <v>1</v>
      </c>
      <c r="CH690" t="str">
        <f t="shared" si="43"/>
        <v>2</v>
      </c>
    </row>
    <row r="691" spans="1:86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  <c r="CD691">
        <f t="shared" si="40"/>
        <v>1</v>
      </c>
      <c r="CE691">
        <v>6.13096445057284E-2</v>
      </c>
      <c r="CF691" t="str">
        <f t="shared" si="41"/>
        <v>treatment</v>
      </c>
      <c r="CG691">
        <f t="shared" si="42"/>
        <v>1</v>
      </c>
      <c r="CH691" t="str">
        <f t="shared" si="43"/>
        <v>2</v>
      </c>
    </row>
    <row r="692" spans="1:86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  <c r="CD692">
        <f t="shared" si="40"/>
        <v>1</v>
      </c>
      <c r="CE692">
        <v>0.47758836117212877</v>
      </c>
      <c r="CF692" t="str">
        <f t="shared" si="41"/>
        <v>treatment</v>
      </c>
      <c r="CG692">
        <f t="shared" si="42"/>
        <v>0</v>
      </c>
      <c r="CH692" t="str">
        <f t="shared" si="43"/>
        <v>NOT</v>
      </c>
    </row>
    <row r="693" spans="1:86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  <c r="CD693">
        <f t="shared" si="40"/>
        <v>1</v>
      </c>
      <c r="CE693">
        <v>0.18278032951137735</v>
      </c>
      <c r="CF693" t="str">
        <f t="shared" si="41"/>
        <v>treatment</v>
      </c>
      <c r="CG693">
        <f t="shared" si="42"/>
        <v>1</v>
      </c>
      <c r="CH693" t="str">
        <f t="shared" si="43"/>
        <v>NOT</v>
      </c>
    </row>
    <row r="694" spans="1:86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  <c r="CD694">
        <f t="shared" si="40"/>
        <v>1</v>
      </c>
      <c r="CE694">
        <v>0.63358086027316396</v>
      </c>
      <c r="CF694" t="str">
        <f t="shared" si="41"/>
        <v>treatment</v>
      </c>
      <c r="CG694">
        <f t="shared" si="42"/>
        <v>1</v>
      </c>
      <c r="CH694" t="str">
        <f t="shared" si="43"/>
        <v>2</v>
      </c>
    </row>
    <row r="695" spans="1:86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  <c r="CD695">
        <f t="shared" si="40"/>
        <v>0</v>
      </c>
      <c r="CE695">
        <v>0.67553922960145729</v>
      </c>
      <c r="CF695" t="str">
        <f t="shared" si="41"/>
        <v>A1</v>
      </c>
      <c r="CG695">
        <f t="shared" si="42"/>
        <v>0</v>
      </c>
      <c r="CH695" t="str">
        <f t="shared" si="43"/>
        <v>NOT</v>
      </c>
    </row>
    <row r="696" spans="1:86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  <c r="CD696">
        <f t="shared" si="40"/>
        <v>0</v>
      </c>
      <c r="CE696">
        <v>0.53220857926861553</v>
      </c>
      <c r="CF696" t="str">
        <f t="shared" si="41"/>
        <v>A1</v>
      </c>
      <c r="CG696">
        <f t="shared" si="42"/>
        <v>0</v>
      </c>
      <c r="CH696" t="str">
        <f t="shared" si="43"/>
        <v>NOT</v>
      </c>
    </row>
    <row r="697" spans="1:86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  <c r="CD697">
        <f t="shared" si="40"/>
        <v>1</v>
      </c>
      <c r="CE697">
        <v>0.27579121125459494</v>
      </c>
      <c r="CF697" t="str">
        <f t="shared" si="41"/>
        <v>treatment</v>
      </c>
      <c r="CG697">
        <f t="shared" si="42"/>
        <v>1</v>
      </c>
      <c r="CH697" t="str">
        <f t="shared" si="43"/>
        <v>2</v>
      </c>
    </row>
    <row r="698" spans="1:86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  <c r="CD698">
        <f t="shared" si="40"/>
        <v>0</v>
      </c>
      <c r="CE698">
        <v>0.55615804126988322</v>
      </c>
      <c r="CF698" t="str">
        <f t="shared" si="41"/>
        <v>A1</v>
      </c>
      <c r="CG698">
        <f t="shared" si="42"/>
        <v>0</v>
      </c>
      <c r="CH698" t="str">
        <f t="shared" si="43"/>
        <v>NOT</v>
      </c>
    </row>
    <row r="699" spans="1:86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  <c r="CD699">
        <f t="shared" si="40"/>
        <v>0</v>
      </c>
      <c r="CE699">
        <v>0.52262192025937393</v>
      </c>
      <c r="CF699" t="str">
        <f t="shared" si="41"/>
        <v>A1</v>
      </c>
      <c r="CG699">
        <f t="shared" si="42"/>
        <v>0</v>
      </c>
      <c r="CH699" t="str">
        <f t="shared" si="43"/>
        <v>NOT</v>
      </c>
    </row>
    <row r="700" spans="1:86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  <c r="CD700">
        <f t="shared" si="40"/>
        <v>1</v>
      </c>
      <c r="CE700">
        <v>0.10788228382616316</v>
      </c>
      <c r="CF700" t="str">
        <f t="shared" si="41"/>
        <v>treatment</v>
      </c>
      <c r="CG700">
        <f t="shared" si="42"/>
        <v>0</v>
      </c>
      <c r="CH700" t="str">
        <f t="shared" si="43"/>
        <v>NOT</v>
      </c>
    </row>
    <row r="701" spans="1:86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  <c r="CD701">
        <f t="shared" si="40"/>
        <v>0</v>
      </c>
      <c r="CE701">
        <v>0.79556451284927621</v>
      </c>
      <c r="CF701" t="str">
        <f t="shared" si="41"/>
        <v>A1</v>
      </c>
      <c r="CG701">
        <f t="shared" si="42"/>
        <v>1</v>
      </c>
      <c r="CH701" t="str">
        <f t="shared" si="43"/>
        <v>2</v>
      </c>
    </row>
    <row r="702" spans="1:86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  <c r="CD702">
        <f t="shared" si="40"/>
        <v>1</v>
      </c>
      <c r="CE702">
        <v>0.43987275487028965</v>
      </c>
      <c r="CF702" t="str">
        <f t="shared" si="41"/>
        <v>treatment</v>
      </c>
      <c r="CG702">
        <f t="shared" si="42"/>
        <v>1</v>
      </c>
      <c r="CH702" t="str">
        <f t="shared" si="43"/>
        <v>2</v>
      </c>
    </row>
    <row r="703" spans="1:86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  <c r="CD703">
        <f t="shared" si="40"/>
        <v>0</v>
      </c>
      <c r="CE703">
        <v>0.68190258585340269</v>
      </c>
      <c r="CF703" t="str">
        <f t="shared" si="41"/>
        <v>A1</v>
      </c>
      <c r="CG703">
        <f t="shared" si="42"/>
        <v>0</v>
      </c>
      <c r="CH703" t="str">
        <f t="shared" si="43"/>
        <v>NOT</v>
      </c>
    </row>
    <row r="704" spans="1:86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  <c r="CD704">
        <f t="shared" si="40"/>
        <v>1</v>
      </c>
      <c r="CE704">
        <v>0.6409587997419508</v>
      </c>
      <c r="CF704" t="str">
        <f t="shared" si="41"/>
        <v>treatment</v>
      </c>
      <c r="CG704">
        <f t="shared" si="42"/>
        <v>1</v>
      </c>
      <c r="CH704" t="str">
        <f t="shared" si="43"/>
        <v>2</v>
      </c>
    </row>
    <row r="705" spans="1:86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  <c r="CD705">
        <f t="shared" si="40"/>
        <v>1</v>
      </c>
      <c r="CE705">
        <v>3.7302641704420547E-2</v>
      </c>
      <c r="CF705" t="str">
        <f t="shared" si="41"/>
        <v>treatment</v>
      </c>
      <c r="CG705">
        <f t="shared" si="42"/>
        <v>0</v>
      </c>
      <c r="CH705" t="str">
        <f t="shared" si="43"/>
        <v>2</v>
      </c>
    </row>
    <row r="706" spans="1:86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  <c r="CD706">
        <f t="shared" si="40"/>
        <v>0</v>
      </c>
      <c r="CE706">
        <v>0.66247794783614689</v>
      </c>
      <c r="CF706" t="str">
        <f t="shared" si="41"/>
        <v>A1</v>
      </c>
      <c r="CG706">
        <f t="shared" si="42"/>
        <v>1</v>
      </c>
      <c r="CH706" t="str">
        <f t="shared" si="43"/>
        <v>2</v>
      </c>
    </row>
    <row r="707" spans="1:86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  <c r="CD707">
        <f t="shared" ref="CD707:CD770" si="44">IF(BF707="NA", 0, 1)</f>
        <v>0</v>
      </c>
      <c r="CE707">
        <v>0.98860950851223151</v>
      </c>
      <c r="CF707" t="str">
        <f t="shared" ref="CF707:CF770" si="45">IF(AND(CD707=0,CE707&gt;0.5),"A1",IF(AND(CD707=0,CE707&lt;0.5),"A2","treatment"))</f>
        <v>A1</v>
      </c>
      <c r="CG707">
        <f t="shared" ref="CG707:CG770" si="46">IF(CC707&gt;163000, 1, 0)</f>
        <v>0</v>
      </c>
      <c r="CH707" t="str">
        <f t="shared" ref="CH707:CH770" si="47">IF(AX707=2, "2", "NOT")</f>
        <v>2</v>
      </c>
    </row>
    <row r="708" spans="1:86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  <c r="CD708">
        <f t="shared" si="44"/>
        <v>1</v>
      </c>
      <c r="CE708">
        <v>0.50390073922531808</v>
      </c>
      <c r="CF708" t="str">
        <f t="shared" si="45"/>
        <v>treatment</v>
      </c>
      <c r="CG708">
        <f t="shared" si="46"/>
        <v>1</v>
      </c>
      <c r="CH708" t="str">
        <f t="shared" si="47"/>
        <v>2</v>
      </c>
    </row>
    <row r="709" spans="1:86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  <c r="CD709">
        <f t="shared" si="44"/>
        <v>1</v>
      </c>
      <c r="CE709">
        <v>0.33279155271001126</v>
      </c>
      <c r="CF709" t="str">
        <f t="shared" si="45"/>
        <v>treatment</v>
      </c>
      <c r="CG709">
        <f t="shared" si="46"/>
        <v>1</v>
      </c>
      <c r="CH709" t="str">
        <f t="shared" si="47"/>
        <v>2</v>
      </c>
    </row>
    <row r="710" spans="1:86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  <c r="CD710">
        <f t="shared" si="44"/>
        <v>1</v>
      </c>
      <c r="CE710">
        <v>0.38836819377935905</v>
      </c>
      <c r="CF710" t="str">
        <f t="shared" si="45"/>
        <v>treatment</v>
      </c>
      <c r="CG710">
        <f t="shared" si="46"/>
        <v>1</v>
      </c>
      <c r="CH710" t="str">
        <f t="shared" si="47"/>
        <v>2</v>
      </c>
    </row>
    <row r="711" spans="1:86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  <c r="CD711">
        <f t="shared" si="44"/>
        <v>0</v>
      </c>
      <c r="CE711">
        <v>0.47730012389671117</v>
      </c>
      <c r="CF711" t="str">
        <f t="shared" si="45"/>
        <v>A2</v>
      </c>
      <c r="CG711">
        <f t="shared" si="46"/>
        <v>0</v>
      </c>
      <c r="CH711" t="str">
        <f t="shared" si="47"/>
        <v>NOT</v>
      </c>
    </row>
    <row r="712" spans="1:86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  <c r="CD712">
        <f t="shared" si="44"/>
        <v>0</v>
      </c>
      <c r="CE712">
        <v>0.72305079514637771</v>
      </c>
      <c r="CF712" t="str">
        <f t="shared" si="45"/>
        <v>A1</v>
      </c>
      <c r="CG712">
        <f t="shared" si="46"/>
        <v>0</v>
      </c>
      <c r="CH712" t="str">
        <f t="shared" si="47"/>
        <v>NOT</v>
      </c>
    </row>
    <row r="713" spans="1:86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  <c r="CD713">
        <f t="shared" si="44"/>
        <v>0</v>
      </c>
      <c r="CE713">
        <v>4.0502289157695159E-2</v>
      </c>
      <c r="CF713" t="str">
        <f t="shared" si="45"/>
        <v>A2</v>
      </c>
      <c r="CG713">
        <f t="shared" si="46"/>
        <v>0</v>
      </c>
      <c r="CH713" t="str">
        <f t="shared" si="47"/>
        <v>NOT</v>
      </c>
    </row>
    <row r="714" spans="1:86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  <c r="CD714">
        <f t="shared" si="44"/>
        <v>1</v>
      </c>
      <c r="CE714">
        <v>0.22317679891427888</v>
      </c>
      <c r="CF714" t="str">
        <f t="shared" si="45"/>
        <v>treatment</v>
      </c>
      <c r="CG714">
        <f t="shared" si="46"/>
        <v>1</v>
      </c>
      <c r="CH714" t="str">
        <f t="shared" si="47"/>
        <v>2</v>
      </c>
    </row>
    <row r="715" spans="1:86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  <c r="CD715">
        <f t="shared" si="44"/>
        <v>0</v>
      </c>
      <c r="CE715">
        <v>0.13802250505706914</v>
      </c>
      <c r="CF715" t="str">
        <f t="shared" si="45"/>
        <v>A2</v>
      </c>
      <c r="CG715">
        <f t="shared" si="46"/>
        <v>0</v>
      </c>
      <c r="CH715" t="str">
        <f t="shared" si="47"/>
        <v>NOT</v>
      </c>
    </row>
    <row r="716" spans="1:86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  <c r="CD716">
        <f t="shared" si="44"/>
        <v>0</v>
      </c>
      <c r="CE716">
        <v>0.8601910477855248</v>
      </c>
      <c r="CF716" t="str">
        <f t="shared" si="45"/>
        <v>A1</v>
      </c>
      <c r="CG716">
        <f t="shared" si="46"/>
        <v>0</v>
      </c>
      <c r="CH716" t="str">
        <f t="shared" si="47"/>
        <v>2</v>
      </c>
    </row>
    <row r="717" spans="1:86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  <c r="CD717">
        <f t="shared" si="44"/>
        <v>1</v>
      </c>
      <c r="CE717">
        <v>0.56049468050314</v>
      </c>
      <c r="CF717" t="str">
        <f t="shared" si="45"/>
        <v>treatment</v>
      </c>
      <c r="CG717">
        <f t="shared" si="46"/>
        <v>1</v>
      </c>
      <c r="CH717" t="str">
        <f t="shared" si="47"/>
        <v>2</v>
      </c>
    </row>
    <row r="718" spans="1:86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  <c r="CD718">
        <f t="shared" si="44"/>
        <v>0</v>
      </c>
      <c r="CE718">
        <v>0.95118764585252591</v>
      </c>
      <c r="CF718" t="str">
        <f t="shared" si="45"/>
        <v>A1</v>
      </c>
      <c r="CG718">
        <f t="shared" si="46"/>
        <v>0</v>
      </c>
      <c r="CH718" t="str">
        <f t="shared" si="47"/>
        <v>NOT</v>
      </c>
    </row>
    <row r="719" spans="1:86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  <c r="CD719">
        <f t="shared" si="44"/>
        <v>1</v>
      </c>
      <c r="CE719">
        <v>0.60191348220531216</v>
      </c>
      <c r="CF719" t="str">
        <f t="shared" si="45"/>
        <v>treatment</v>
      </c>
      <c r="CG719">
        <f t="shared" si="46"/>
        <v>0</v>
      </c>
      <c r="CH719" t="str">
        <f t="shared" si="47"/>
        <v>NOT</v>
      </c>
    </row>
    <row r="720" spans="1:86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  <c r="CD720">
        <f t="shared" si="44"/>
        <v>1</v>
      </c>
      <c r="CE720">
        <v>6.0136752503151647E-2</v>
      </c>
      <c r="CF720" t="str">
        <f t="shared" si="45"/>
        <v>treatment</v>
      </c>
      <c r="CG720">
        <f t="shared" si="46"/>
        <v>1</v>
      </c>
      <c r="CH720" t="str">
        <f t="shared" si="47"/>
        <v>2</v>
      </c>
    </row>
    <row r="721" spans="1:86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  <c r="CD721">
        <f t="shared" si="44"/>
        <v>1</v>
      </c>
      <c r="CE721">
        <v>0.9401559007272613</v>
      </c>
      <c r="CF721" t="str">
        <f t="shared" si="45"/>
        <v>treatment</v>
      </c>
      <c r="CG721">
        <f t="shared" si="46"/>
        <v>0</v>
      </c>
      <c r="CH721" t="str">
        <f t="shared" si="47"/>
        <v>NOT</v>
      </c>
    </row>
    <row r="722" spans="1:86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  <c r="CD722">
        <f t="shared" si="44"/>
        <v>1</v>
      </c>
      <c r="CE722">
        <v>0.23745034151352917</v>
      </c>
      <c r="CF722" t="str">
        <f t="shared" si="45"/>
        <v>treatment</v>
      </c>
      <c r="CG722">
        <f t="shared" si="46"/>
        <v>1</v>
      </c>
      <c r="CH722" t="str">
        <f t="shared" si="47"/>
        <v>2</v>
      </c>
    </row>
    <row r="723" spans="1:86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  <c r="CD723">
        <f t="shared" si="44"/>
        <v>0</v>
      </c>
      <c r="CE723">
        <v>0.99837334864616034</v>
      </c>
      <c r="CF723" t="str">
        <f t="shared" si="45"/>
        <v>A1</v>
      </c>
      <c r="CG723">
        <f t="shared" si="46"/>
        <v>0</v>
      </c>
      <c r="CH723" t="str">
        <f t="shared" si="47"/>
        <v>NOT</v>
      </c>
    </row>
    <row r="724" spans="1:86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  <c r="CD724">
        <f t="shared" si="44"/>
        <v>0</v>
      </c>
      <c r="CE724">
        <v>0.89449800156499115</v>
      </c>
      <c r="CF724" t="str">
        <f t="shared" si="45"/>
        <v>A1</v>
      </c>
      <c r="CG724">
        <f t="shared" si="46"/>
        <v>0</v>
      </c>
      <c r="CH724" t="str">
        <f t="shared" si="47"/>
        <v>NOT</v>
      </c>
    </row>
    <row r="725" spans="1:86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  <c r="CD725">
        <f t="shared" si="44"/>
        <v>0</v>
      </c>
      <c r="CE725">
        <v>0.57453593705124184</v>
      </c>
      <c r="CF725" t="str">
        <f t="shared" si="45"/>
        <v>A1</v>
      </c>
      <c r="CG725">
        <f t="shared" si="46"/>
        <v>0</v>
      </c>
      <c r="CH725" t="str">
        <f t="shared" si="47"/>
        <v>2</v>
      </c>
    </row>
    <row r="726" spans="1:86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  <c r="CD726">
        <f t="shared" si="44"/>
        <v>1</v>
      </c>
      <c r="CE726">
        <v>1.9184290683406546E-2</v>
      </c>
      <c r="CF726" t="str">
        <f t="shared" si="45"/>
        <v>treatment</v>
      </c>
      <c r="CG726">
        <f t="shared" si="46"/>
        <v>1</v>
      </c>
      <c r="CH726" t="str">
        <f t="shared" si="47"/>
        <v>2</v>
      </c>
    </row>
    <row r="727" spans="1:86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  <c r="CD727">
        <f t="shared" si="44"/>
        <v>0</v>
      </c>
      <c r="CE727">
        <v>0.76804284159113279</v>
      </c>
      <c r="CF727" t="str">
        <f t="shared" si="45"/>
        <v>A1</v>
      </c>
      <c r="CG727">
        <f t="shared" si="46"/>
        <v>0</v>
      </c>
      <c r="CH727" t="str">
        <f t="shared" si="47"/>
        <v>NOT</v>
      </c>
    </row>
    <row r="728" spans="1:86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  <c r="CD728">
        <f t="shared" si="44"/>
        <v>1</v>
      </c>
      <c r="CE728">
        <v>0.35046978953889618</v>
      </c>
      <c r="CF728" t="str">
        <f t="shared" si="45"/>
        <v>treatment</v>
      </c>
      <c r="CG728">
        <f t="shared" si="46"/>
        <v>1</v>
      </c>
      <c r="CH728" t="str">
        <f t="shared" si="47"/>
        <v>2</v>
      </c>
    </row>
    <row r="729" spans="1:86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  <c r="CD729">
        <f t="shared" si="44"/>
        <v>0</v>
      </c>
      <c r="CE729">
        <v>0.66688508888863296</v>
      </c>
      <c r="CF729" t="str">
        <f t="shared" si="45"/>
        <v>A1</v>
      </c>
      <c r="CG729">
        <f t="shared" si="46"/>
        <v>1</v>
      </c>
      <c r="CH729" t="str">
        <f t="shared" si="47"/>
        <v>2</v>
      </c>
    </row>
    <row r="730" spans="1:86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  <c r="CD730">
        <f t="shared" si="44"/>
        <v>0</v>
      </c>
      <c r="CE730">
        <v>0.55844620153871716</v>
      </c>
      <c r="CF730" t="str">
        <f t="shared" si="45"/>
        <v>A1</v>
      </c>
      <c r="CG730">
        <f t="shared" si="46"/>
        <v>0</v>
      </c>
      <c r="CH730" t="str">
        <f t="shared" si="47"/>
        <v>2</v>
      </c>
    </row>
    <row r="731" spans="1:86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  <c r="CD731">
        <f t="shared" si="44"/>
        <v>0</v>
      </c>
      <c r="CE731">
        <v>0.31852177123626635</v>
      </c>
      <c r="CF731" t="str">
        <f t="shared" si="45"/>
        <v>A2</v>
      </c>
      <c r="CG731">
        <f t="shared" si="46"/>
        <v>0</v>
      </c>
      <c r="CH731" t="str">
        <f t="shared" si="47"/>
        <v>NOT</v>
      </c>
    </row>
    <row r="732" spans="1:86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  <c r="CD732">
        <f t="shared" si="44"/>
        <v>1</v>
      </c>
      <c r="CE732">
        <v>0.78089105602977815</v>
      </c>
      <c r="CF732" t="str">
        <f t="shared" si="45"/>
        <v>treatment</v>
      </c>
      <c r="CG732">
        <f t="shared" si="46"/>
        <v>1</v>
      </c>
      <c r="CH732" t="str">
        <f t="shared" si="47"/>
        <v>2</v>
      </c>
    </row>
    <row r="733" spans="1:86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  <c r="CD733">
        <f t="shared" si="44"/>
        <v>1</v>
      </c>
      <c r="CE733">
        <v>0.18708959232512601</v>
      </c>
      <c r="CF733" t="str">
        <f t="shared" si="45"/>
        <v>treatment</v>
      </c>
      <c r="CG733">
        <f t="shared" si="46"/>
        <v>1</v>
      </c>
      <c r="CH733" t="str">
        <f t="shared" si="47"/>
        <v>2</v>
      </c>
    </row>
    <row r="734" spans="1:86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  <c r="CD734">
        <f t="shared" si="44"/>
        <v>1</v>
      </c>
      <c r="CE734">
        <v>0.39732459395221531</v>
      </c>
      <c r="CF734" t="str">
        <f t="shared" si="45"/>
        <v>treatment</v>
      </c>
      <c r="CG734">
        <f t="shared" si="46"/>
        <v>1</v>
      </c>
      <c r="CH734" t="str">
        <f t="shared" si="47"/>
        <v>2</v>
      </c>
    </row>
    <row r="735" spans="1:86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  <c r="CD735">
        <f t="shared" si="44"/>
        <v>1</v>
      </c>
      <c r="CE735">
        <v>0.6676418173921832</v>
      </c>
      <c r="CF735" t="str">
        <f t="shared" si="45"/>
        <v>treatment</v>
      </c>
      <c r="CG735">
        <f t="shared" si="46"/>
        <v>0</v>
      </c>
      <c r="CH735" t="str">
        <f t="shared" si="47"/>
        <v>NOT</v>
      </c>
    </row>
    <row r="736" spans="1:86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  <c r="CD736">
        <f t="shared" si="44"/>
        <v>0</v>
      </c>
      <c r="CE736">
        <v>0.5251197416314155</v>
      </c>
      <c r="CF736" t="str">
        <f t="shared" si="45"/>
        <v>A1</v>
      </c>
      <c r="CG736">
        <f t="shared" si="46"/>
        <v>0</v>
      </c>
      <c r="CH736" t="str">
        <f t="shared" si="47"/>
        <v>NOT</v>
      </c>
    </row>
    <row r="737" spans="1:86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  <c r="CD737">
        <f t="shared" si="44"/>
        <v>1</v>
      </c>
      <c r="CE737">
        <v>0.21508152635469058</v>
      </c>
      <c r="CF737" t="str">
        <f t="shared" si="45"/>
        <v>treatment</v>
      </c>
      <c r="CG737">
        <f t="shared" si="46"/>
        <v>0</v>
      </c>
      <c r="CH737" t="str">
        <f t="shared" si="47"/>
        <v>NOT</v>
      </c>
    </row>
    <row r="738" spans="1:86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  <c r="CD738">
        <f t="shared" si="44"/>
        <v>0</v>
      </c>
      <c r="CE738">
        <v>0.4046144301600797</v>
      </c>
      <c r="CF738" t="str">
        <f t="shared" si="45"/>
        <v>A2</v>
      </c>
      <c r="CG738">
        <f t="shared" si="46"/>
        <v>0</v>
      </c>
      <c r="CH738" t="str">
        <f t="shared" si="47"/>
        <v>2</v>
      </c>
    </row>
    <row r="739" spans="1:86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  <c r="CD739">
        <f t="shared" si="44"/>
        <v>1</v>
      </c>
      <c r="CE739">
        <v>0.23854272089693795</v>
      </c>
      <c r="CF739" t="str">
        <f t="shared" si="45"/>
        <v>treatment</v>
      </c>
      <c r="CG739">
        <f t="shared" si="46"/>
        <v>1</v>
      </c>
      <c r="CH739" t="str">
        <f t="shared" si="47"/>
        <v>2</v>
      </c>
    </row>
    <row r="740" spans="1:86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  <c r="CD740">
        <f t="shared" si="44"/>
        <v>0</v>
      </c>
      <c r="CE740">
        <v>0.58910627817332128</v>
      </c>
      <c r="CF740" t="str">
        <f t="shared" si="45"/>
        <v>A1</v>
      </c>
      <c r="CG740">
        <f t="shared" si="46"/>
        <v>1</v>
      </c>
      <c r="CH740" t="str">
        <f t="shared" si="47"/>
        <v>NOT</v>
      </c>
    </row>
    <row r="741" spans="1:86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  <c r="CD741">
        <f t="shared" si="44"/>
        <v>0</v>
      </c>
      <c r="CE741">
        <v>0.27216263260653106</v>
      </c>
      <c r="CF741" t="str">
        <f t="shared" si="45"/>
        <v>A2</v>
      </c>
      <c r="CG741">
        <f t="shared" si="46"/>
        <v>1</v>
      </c>
      <c r="CH741" t="str">
        <f t="shared" si="47"/>
        <v>2</v>
      </c>
    </row>
    <row r="742" spans="1:86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  <c r="CD742">
        <f t="shared" si="44"/>
        <v>0</v>
      </c>
      <c r="CE742">
        <v>0.33644999657148178</v>
      </c>
      <c r="CF742" t="str">
        <f t="shared" si="45"/>
        <v>A2</v>
      </c>
      <c r="CG742">
        <f t="shared" si="46"/>
        <v>0</v>
      </c>
      <c r="CH742" t="str">
        <f t="shared" si="47"/>
        <v>2</v>
      </c>
    </row>
    <row r="743" spans="1:86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  <c r="CD743">
        <f t="shared" si="44"/>
        <v>0</v>
      </c>
      <c r="CE743">
        <v>0.3804219978800476</v>
      </c>
      <c r="CF743" t="str">
        <f t="shared" si="45"/>
        <v>A2</v>
      </c>
      <c r="CG743">
        <f t="shared" si="46"/>
        <v>0</v>
      </c>
      <c r="CH743" t="str">
        <f t="shared" si="47"/>
        <v>NOT</v>
      </c>
    </row>
    <row r="744" spans="1:86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  <c r="CD744">
        <f t="shared" si="44"/>
        <v>0</v>
      </c>
      <c r="CE744">
        <v>0.51844381646739257</v>
      </c>
      <c r="CF744" t="str">
        <f t="shared" si="45"/>
        <v>A1</v>
      </c>
      <c r="CG744">
        <f t="shared" si="46"/>
        <v>1</v>
      </c>
      <c r="CH744" t="str">
        <f t="shared" si="47"/>
        <v>2</v>
      </c>
    </row>
    <row r="745" spans="1:86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  <c r="CD745">
        <f t="shared" si="44"/>
        <v>1</v>
      </c>
      <c r="CE745">
        <v>0.43438940341011534</v>
      </c>
      <c r="CF745" t="str">
        <f t="shared" si="45"/>
        <v>treatment</v>
      </c>
      <c r="CG745">
        <f t="shared" si="46"/>
        <v>1</v>
      </c>
      <c r="CH745" t="str">
        <f t="shared" si="47"/>
        <v>2</v>
      </c>
    </row>
    <row r="746" spans="1:86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  <c r="CD746">
        <f t="shared" si="44"/>
        <v>1</v>
      </c>
      <c r="CE746">
        <v>0.89785169681880039</v>
      </c>
      <c r="CF746" t="str">
        <f t="shared" si="45"/>
        <v>treatment</v>
      </c>
      <c r="CG746">
        <f t="shared" si="46"/>
        <v>1</v>
      </c>
      <c r="CH746" t="str">
        <f t="shared" si="47"/>
        <v>2</v>
      </c>
    </row>
    <row r="747" spans="1:86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  <c r="CD747">
        <f t="shared" si="44"/>
        <v>1</v>
      </c>
      <c r="CE747">
        <v>0.28302691934820989</v>
      </c>
      <c r="CF747" t="str">
        <f t="shared" si="45"/>
        <v>treatment</v>
      </c>
      <c r="CG747">
        <f t="shared" si="46"/>
        <v>1</v>
      </c>
      <c r="CH747" t="str">
        <f t="shared" si="47"/>
        <v>NOT</v>
      </c>
    </row>
    <row r="748" spans="1:86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  <c r="CD748">
        <f t="shared" si="44"/>
        <v>1</v>
      </c>
      <c r="CE748">
        <v>0.75023616902891477</v>
      </c>
      <c r="CF748" t="str">
        <f t="shared" si="45"/>
        <v>treatment</v>
      </c>
      <c r="CG748">
        <f t="shared" si="46"/>
        <v>1</v>
      </c>
      <c r="CH748" t="str">
        <f t="shared" si="47"/>
        <v>2</v>
      </c>
    </row>
    <row r="749" spans="1:86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  <c r="CD749">
        <f t="shared" si="44"/>
        <v>1</v>
      </c>
      <c r="CE749">
        <v>0.48234815413632204</v>
      </c>
      <c r="CF749" t="str">
        <f t="shared" si="45"/>
        <v>treatment</v>
      </c>
      <c r="CG749">
        <f t="shared" si="46"/>
        <v>1</v>
      </c>
      <c r="CH749" t="str">
        <f t="shared" si="47"/>
        <v>NOT</v>
      </c>
    </row>
    <row r="750" spans="1:86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  <c r="CD750">
        <f t="shared" si="44"/>
        <v>1</v>
      </c>
      <c r="CE750">
        <v>0.3459179411727441</v>
      </c>
      <c r="CF750" t="str">
        <f t="shared" si="45"/>
        <v>treatment</v>
      </c>
      <c r="CG750">
        <f t="shared" si="46"/>
        <v>1</v>
      </c>
      <c r="CH750" t="str">
        <f t="shared" si="47"/>
        <v>2</v>
      </c>
    </row>
    <row r="751" spans="1:86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  <c r="CD751">
        <f t="shared" si="44"/>
        <v>0</v>
      </c>
      <c r="CE751">
        <v>0.88477055985877862</v>
      </c>
      <c r="CF751" t="str">
        <f t="shared" si="45"/>
        <v>A1</v>
      </c>
      <c r="CG751">
        <f t="shared" si="46"/>
        <v>0</v>
      </c>
      <c r="CH751" t="str">
        <f t="shared" si="47"/>
        <v>2</v>
      </c>
    </row>
    <row r="752" spans="1:86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  <c r="CD752">
        <f t="shared" si="44"/>
        <v>0</v>
      </c>
      <c r="CE752">
        <v>0.12958509580411448</v>
      </c>
      <c r="CF752" t="str">
        <f t="shared" si="45"/>
        <v>A2</v>
      </c>
      <c r="CG752">
        <f t="shared" si="46"/>
        <v>0</v>
      </c>
      <c r="CH752" t="str">
        <f t="shared" si="47"/>
        <v>NOT</v>
      </c>
    </row>
    <row r="753" spans="1:86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  <c r="CD753">
        <f t="shared" si="44"/>
        <v>0</v>
      </c>
      <c r="CE753">
        <v>0.94848559730052973</v>
      </c>
      <c r="CF753" t="str">
        <f t="shared" si="45"/>
        <v>A1</v>
      </c>
      <c r="CG753">
        <f t="shared" si="46"/>
        <v>0</v>
      </c>
      <c r="CH753" t="str">
        <f t="shared" si="47"/>
        <v>2</v>
      </c>
    </row>
    <row r="754" spans="1:86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  <c r="CD754">
        <f t="shared" si="44"/>
        <v>0</v>
      </c>
      <c r="CE754">
        <v>0.79488158455174129</v>
      </c>
      <c r="CF754" t="str">
        <f t="shared" si="45"/>
        <v>A1</v>
      </c>
      <c r="CG754">
        <f t="shared" si="46"/>
        <v>1</v>
      </c>
      <c r="CH754" t="str">
        <f t="shared" si="47"/>
        <v>2</v>
      </c>
    </row>
    <row r="755" spans="1:86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  <c r="CD755">
        <f t="shared" si="44"/>
        <v>1</v>
      </c>
      <c r="CE755">
        <v>0.4489087632813612</v>
      </c>
      <c r="CF755" t="str">
        <f t="shared" si="45"/>
        <v>treatment</v>
      </c>
      <c r="CG755">
        <f t="shared" si="46"/>
        <v>1</v>
      </c>
      <c r="CH755" t="str">
        <f t="shared" si="47"/>
        <v>2</v>
      </c>
    </row>
    <row r="756" spans="1:86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  <c r="CD756">
        <f t="shared" si="44"/>
        <v>0</v>
      </c>
      <c r="CE756">
        <v>0.45679614498794729</v>
      </c>
      <c r="CF756" t="str">
        <f t="shared" si="45"/>
        <v>A2</v>
      </c>
      <c r="CG756">
        <f t="shared" si="46"/>
        <v>0</v>
      </c>
      <c r="CH756" t="str">
        <f t="shared" si="47"/>
        <v>NOT</v>
      </c>
    </row>
    <row r="757" spans="1:86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  <c r="CD757">
        <f t="shared" si="44"/>
        <v>0</v>
      </c>
      <c r="CE757">
        <v>0.94015035576306305</v>
      </c>
      <c r="CF757" t="str">
        <f t="shared" si="45"/>
        <v>A1</v>
      </c>
      <c r="CG757">
        <f t="shared" si="46"/>
        <v>1</v>
      </c>
      <c r="CH757" t="str">
        <f t="shared" si="47"/>
        <v>2</v>
      </c>
    </row>
    <row r="758" spans="1:86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  <c r="CD758">
        <f t="shared" si="44"/>
        <v>0</v>
      </c>
      <c r="CE758">
        <v>0.99302758784701595</v>
      </c>
      <c r="CF758" t="str">
        <f t="shared" si="45"/>
        <v>A1</v>
      </c>
      <c r="CG758">
        <f t="shared" si="46"/>
        <v>1</v>
      </c>
      <c r="CH758" t="str">
        <f t="shared" si="47"/>
        <v>2</v>
      </c>
    </row>
    <row r="759" spans="1:86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  <c r="CD759">
        <f t="shared" si="44"/>
        <v>1</v>
      </c>
      <c r="CE759">
        <v>0.96943347234928712</v>
      </c>
      <c r="CF759" t="str">
        <f t="shared" si="45"/>
        <v>treatment</v>
      </c>
      <c r="CG759">
        <f t="shared" si="46"/>
        <v>0</v>
      </c>
      <c r="CH759" t="str">
        <f t="shared" si="47"/>
        <v>2</v>
      </c>
    </row>
    <row r="760" spans="1:86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  <c r="CD760">
        <f t="shared" si="44"/>
        <v>0</v>
      </c>
      <c r="CE760">
        <v>0.33271943460059428</v>
      </c>
      <c r="CF760" t="str">
        <f t="shared" si="45"/>
        <v>A2</v>
      </c>
      <c r="CG760">
        <f t="shared" si="46"/>
        <v>1</v>
      </c>
      <c r="CH760" t="str">
        <f t="shared" si="47"/>
        <v>2</v>
      </c>
    </row>
    <row r="761" spans="1:86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  <c r="CD761">
        <f t="shared" si="44"/>
        <v>1</v>
      </c>
      <c r="CE761">
        <v>0.11196358165531539</v>
      </c>
      <c r="CF761" t="str">
        <f t="shared" si="45"/>
        <v>treatment</v>
      </c>
      <c r="CG761">
        <f t="shared" si="46"/>
        <v>1</v>
      </c>
      <c r="CH761" t="str">
        <f t="shared" si="47"/>
        <v>2</v>
      </c>
    </row>
    <row r="762" spans="1:86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  <c r="CD762">
        <f t="shared" si="44"/>
        <v>0</v>
      </c>
      <c r="CE762">
        <v>0.32340725316054486</v>
      </c>
      <c r="CF762" t="str">
        <f t="shared" si="45"/>
        <v>A2</v>
      </c>
      <c r="CG762">
        <f t="shared" si="46"/>
        <v>0</v>
      </c>
      <c r="CH762" t="str">
        <f t="shared" si="47"/>
        <v>NOT</v>
      </c>
    </row>
    <row r="763" spans="1:86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  <c r="CD763">
        <f t="shared" si="44"/>
        <v>0</v>
      </c>
      <c r="CE763">
        <v>0.58671138663271216</v>
      </c>
      <c r="CF763" t="str">
        <f t="shared" si="45"/>
        <v>A1</v>
      </c>
      <c r="CG763">
        <f t="shared" si="46"/>
        <v>0</v>
      </c>
      <c r="CH763" t="str">
        <f t="shared" si="47"/>
        <v>NOT</v>
      </c>
    </row>
    <row r="764" spans="1:86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  <c r="CD764">
        <f t="shared" si="44"/>
        <v>0</v>
      </c>
      <c r="CE764">
        <v>0.8291047240865701</v>
      </c>
      <c r="CF764" t="str">
        <f t="shared" si="45"/>
        <v>A1</v>
      </c>
      <c r="CG764">
        <f t="shared" si="46"/>
        <v>1</v>
      </c>
      <c r="CH764" t="str">
        <f t="shared" si="47"/>
        <v>2</v>
      </c>
    </row>
    <row r="765" spans="1:86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  <c r="CD765">
        <f t="shared" si="44"/>
        <v>1</v>
      </c>
      <c r="CE765">
        <v>0.10888118195272423</v>
      </c>
      <c r="CF765" t="str">
        <f t="shared" si="45"/>
        <v>treatment</v>
      </c>
      <c r="CG765">
        <f t="shared" si="46"/>
        <v>1</v>
      </c>
      <c r="CH765" t="str">
        <f t="shared" si="47"/>
        <v>2</v>
      </c>
    </row>
    <row r="766" spans="1:86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  <c r="CD766">
        <f t="shared" si="44"/>
        <v>1</v>
      </c>
      <c r="CE766">
        <v>0.23216691508075604</v>
      </c>
      <c r="CF766" t="str">
        <f t="shared" si="45"/>
        <v>treatment</v>
      </c>
      <c r="CG766">
        <f t="shared" si="46"/>
        <v>1</v>
      </c>
      <c r="CH766" t="str">
        <f t="shared" si="47"/>
        <v>NOT</v>
      </c>
    </row>
    <row r="767" spans="1:86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  <c r="CD767">
        <f t="shared" si="44"/>
        <v>1</v>
      </c>
      <c r="CE767">
        <v>0.47213822136963401</v>
      </c>
      <c r="CF767" t="str">
        <f t="shared" si="45"/>
        <v>treatment</v>
      </c>
      <c r="CG767">
        <f t="shared" si="46"/>
        <v>1</v>
      </c>
      <c r="CH767" t="str">
        <f t="shared" si="47"/>
        <v>2</v>
      </c>
    </row>
    <row r="768" spans="1:86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  <c r="CD768">
        <f t="shared" si="44"/>
        <v>1</v>
      </c>
      <c r="CE768">
        <v>0.16570600557701831</v>
      </c>
      <c r="CF768" t="str">
        <f t="shared" si="45"/>
        <v>treatment</v>
      </c>
      <c r="CG768">
        <f t="shared" si="46"/>
        <v>1</v>
      </c>
      <c r="CH768" t="str">
        <f t="shared" si="47"/>
        <v>2</v>
      </c>
    </row>
    <row r="769" spans="1:86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  <c r="CD769">
        <f t="shared" si="44"/>
        <v>0</v>
      </c>
      <c r="CE769">
        <v>0.68584132699964995</v>
      </c>
      <c r="CF769" t="str">
        <f t="shared" si="45"/>
        <v>A1</v>
      </c>
      <c r="CG769">
        <f t="shared" si="46"/>
        <v>0</v>
      </c>
      <c r="CH769" t="str">
        <f t="shared" si="47"/>
        <v>2</v>
      </c>
    </row>
    <row r="770" spans="1:86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  <c r="CD770">
        <f t="shared" si="44"/>
        <v>1</v>
      </c>
      <c r="CE770">
        <v>0.62750014236805018</v>
      </c>
      <c r="CF770" t="str">
        <f t="shared" si="45"/>
        <v>treatment</v>
      </c>
      <c r="CG770">
        <f t="shared" si="46"/>
        <v>1</v>
      </c>
      <c r="CH770" t="str">
        <f t="shared" si="47"/>
        <v>2</v>
      </c>
    </row>
    <row r="771" spans="1:86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  <c r="CD771">
        <f t="shared" ref="CD771:CD834" si="48">IF(BF771="NA", 0, 1)</f>
        <v>1</v>
      </c>
      <c r="CE771">
        <v>7.933688156412888E-2</v>
      </c>
      <c r="CF771" t="str">
        <f t="shared" ref="CF771:CF834" si="49">IF(AND(CD771=0,CE771&gt;0.5),"A1",IF(AND(CD771=0,CE771&lt;0.5),"A2","treatment"))</f>
        <v>treatment</v>
      </c>
      <c r="CG771">
        <f t="shared" ref="CG771:CG834" si="50">IF(CC771&gt;163000, 1, 0)</f>
        <v>1</v>
      </c>
      <c r="CH771" t="str">
        <f t="shared" ref="CH771:CH834" si="51">IF(AX771=2, "2", "NOT")</f>
        <v>NOT</v>
      </c>
    </row>
    <row r="772" spans="1:86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  <c r="CD772">
        <f t="shared" si="48"/>
        <v>0</v>
      </c>
      <c r="CE772">
        <v>0.42406557405833056</v>
      </c>
      <c r="CF772" t="str">
        <f t="shared" si="49"/>
        <v>A2</v>
      </c>
      <c r="CG772">
        <f t="shared" si="50"/>
        <v>0</v>
      </c>
      <c r="CH772" t="str">
        <f t="shared" si="51"/>
        <v>NOT</v>
      </c>
    </row>
    <row r="773" spans="1:86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  <c r="CD773">
        <f t="shared" si="48"/>
        <v>0</v>
      </c>
      <c r="CE773">
        <v>0.33317270873740401</v>
      </c>
      <c r="CF773" t="str">
        <f t="shared" si="49"/>
        <v>A2</v>
      </c>
      <c r="CG773">
        <f t="shared" si="50"/>
        <v>0</v>
      </c>
      <c r="CH773" t="str">
        <f t="shared" si="51"/>
        <v>NOT</v>
      </c>
    </row>
    <row r="774" spans="1:86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  <c r="CD774">
        <f t="shared" si="48"/>
        <v>1</v>
      </c>
      <c r="CE774">
        <v>0.26111614804226257</v>
      </c>
      <c r="CF774" t="str">
        <f t="shared" si="49"/>
        <v>treatment</v>
      </c>
      <c r="CG774">
        <f t="shared" si="50"/>
        <v>0</v>
      </c>
      <c r="CH774" t="str">
        <f t="shared" si="51"/>
        <v>NOT</v>
      </c>
    </row>
    <row r="775" spans="1:86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  <c r="CD775">
        <f t="shared" si="48"/>
        <v>0</v>
      </c>
      <c r="CE775">
        <v>0.91122002569036864</v>
      </c>
      <c r="CF775" t="str">
        <f t="shared" si="49"/>
        <v>A1</v>
      </c>
      <c r="CG775">
        <f t="shared" si="50"/>
        <v>0</v>
      </c>
      <c r="CH775" t="str">
        <f t="shared" si="51"/>
        <v>NOT</v>
      </c>
    </row>
    <row r="776" spans="1:86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  <c r="CD776">
        <f t="shared" si="48"/>
        <v>1</v>
      </c>
      <c r="CE776">
        <v>0.52241880283219799</v>
      </c>
      <c r="CF776" t="str">
        <f t="shared" si="49"/>
        <v>treatment</v>
      </c>
      <c r="CG776">
        <f t="shared" si="50"/>
        <v>1</v>
      </c>
      <c r="CH776" t="str">
        <f t="shared" si="51"/>
        <v>2</v>
      </c>
    </row>
    <row r="777" spans="1:86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  <c r="CD777">
        <f t="shared" si="48"/>
        <v>0</v>
      </c>
      <c r="CE777">
        <v>0.55373703903468652</v>
      </c>
      <c r="CF777" t="str">
        <f t="shared" si="49"/>
        <v>A1</v>
      </c>
      <c r="CG777">
        <f t="shared" si="50"/>
        <v>0</v>
      </c>
      <c r="CH777" t="str">
        <f t="shared" si="51"/>
        <v>2</v>
      </c>
    </row>
    <row r="778" spans="1:86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  <c r="CD778">
        <f t="shared" si="48"/>
        <v>0</v>
      </c>
      <c r="CE778">
        <v>0.86116549094481443</v>
      </c>
      <c r="CF778" t="str">
        <f t="shared" si="49"/>
        <v>A1</v>
      </c>
      <c r="CG778">
        <f t="shared" si="50"/>
        <v>1</v>
      </c>
      <c r="CH778" t="str">
        <f t="shared" si="51"/>
        <v>2</v>
      </c>
    </row>
    <row r="779" spans="1:86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  <c r="CD779">
        <f t="shared" si="48"/>
        <v>1</v>
      </c>
      <c r="CE779">
        <v>0.6907831645796173</v>
      </c>
      <c r="CF779" t="str">
        <f t="shared" si="49"/>
        <v>treatment</v>
      </c>
      <c r="CG779">
        <f t="shared" si="50"/>
        <v>0</v>
      </c>
      <c r="CH779" t="str">
        <f t="shared" si="51"/>
        <v>NOT</v>
      </c>
    </row>
    <row r="780" spans="1:86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  <c r="CD780">
        <f t="shared" si="48"/>
        <v>1</v>
      </c>
      <c r="CE780">
        <v>0.66073666530805975</v>
      </c>
      <c r="CF780" t="str">
        <f t="shared" si="49"/>
        <v>treatment</v>
      </c>
      <c r="CG780">
        <f t="shared" si="50"/>
        <v>0</v>
      </c>
      <c r="CH780" t="str">
        <f t="shared" si="51"/>
        <v>2</v>
      </c>
    </row>
    <row r="781" spans="1:86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  <c r="CD781">
        <f t="shared" si="48"/>
        <v>0</v>
      </c>
      <c r="CE781">
        <v>0.43837849366862924</v>
      </c>
      <c r="CF781" t="str">
        <f t="shared" si="49"/>
        <v>A2</v>
      </c>
      <c r="CG781">
        <f t="shared" si="50"/>
        <v>0</v>
      </c>
      <c r="CH781" t="str">
        <f t="shared" si="51"/>
        <v>NOT</v>
      </c>
    </row>
    <row r="782" spans="1:86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  <c r="CD782">
        <f t="shared" si="48"/>
        <v>1</v>
      </c>
      <c r="CE782">
        <v>0.41862846201134918</v>
      </c>
      <c r="CF782" t="str">
        <f t="shared" si="49"/>
        <v>treatment</v>
      </c>
      <c r="CG782">
        <f t="shared" si="50"/>
        <v>1</v>
      </c>
      <c r="CH782" t="str">
        <f t="shared" si="51"/>
        <v>2</v>
      </c>
    </row>
    <row r="783" spans="1:86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  <c r="CD783">
        <f t="shared" si="48"/>
        <v>0</v>
      </c>
      <c r="CE783">
        <v>0.32547191425536792</v>
      </c>
      <c r="CF783" t="str">
        <f t="shared" si="49"/>
        <v>A2</v>
      </c>
      <c r="CG783">
        <f t="shared" si="50"/>
        <v>1</v>
      </c>
      <c r="CH783" t="str">
        <f t="shared" si="51"/>
        <v>2</v>
      </c>
    </row>
    <row r="784" spans="1:86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  <c r="CD784">
        <f t="shared" si="48"/>
        <v>0</v>
      </c>
      <c r="CE784">
        <v>0.1911280945164433</v>
      </c>
      <c r="CF784" t="str">
        <f t="shared" si="49"/>
        <v>A2</v>
      </c>
      <c r="CG784">
        <f t="shared" si="50"/>
        <v>1</v>
      </c>
      <c r="CH784" t="str">
        <f t="shared" si="51"/>
        <v>2</v>
      </c>
    </row>
    <row r="785" spans="1:86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  <c r="CD785">
        <f t="shared" si="48"/>
        <v>1</v>
      </c>
      <c r="CE785">
        <v>0.75575683289309226</v>
      </c>
      <c r="CF785" t="str">
        <f t="shared" si="49"/>
        <v>treatment</v>
      </c>
      <c r="CG785">
        <f t="shared" si="50"/>
        <v>1</v>
      </c>
      <c r="CH785" t="str">
        <f t="shared" si="51"/>
        <v>NOT</v>
      </c>
    </row>
    <row r="786" spans="1:86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  <c r="CD786">
        <f t="shared" si="48"/>
        <v>1</v>
      </c>
      <c r="CE786">
        <v>0.2593512280594924</v>
      </c>
      <c r="CF786" t="str">
        <f t="shared" si="49"/>
        <v>treatment</v>
      </c>
      <c r="CG786">
        <f t="shared" si="50"/>
        <v>0</v>
      </c>
      <c r="CH786" t="str">
        <f t="shared" si="51"/>
        <v>2</v>
      </c>
    </row>
    <row r="787" spans="1:86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  <c r="CD787">
        <f t="shared" si="48"/>
        <v>1</v>
      </c>
      <c r="CE787">
        <v>0.14226087964728851</v>
      </c>
      <c r="CF787" t="str">
        <f t="shared" si="49"/>
        <v>treatment</v>
      </c>
      <c r="CG787">
        <f t="shared" si="50"/>
        <v>0</v>
      </c>
      <c r="CH787" t="str">
        <f t="shared" si="51"/>
        <v>2</v>
      </c>
    </row>
    <row r="788" spans="1:86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  <c r="CD788">
        <f t="shared" si="48"/>
        <v>0</v>
      </c>
      <c r="CE788">
        <v>0.7018895944568585</v>
      </c>
      <c r="CF788" t="str">
        <f t="shared" si="49"/>
        <v>A1</v>
      </c>
      <c r="CG788">
        <f t="shared" si="50"/>
        <v>0</v>
      </c>
      <c r="CH788" t="str">
        <f t="shared" si="51"/>
        <v>2</v>
      </c>
    </row>
    <row r="789" spans="1:86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  <c r="CD789">
        <f t="shared" si="48"/>
        <v>0</v>
      </c>
      <c r="CE789">
        <v>0.57211219584203321</v>
      </c>
      <c r="CF789" t="str">
        <f t="shared" si="49"/>
        <v>A1</v>
      </c>
      <c r="CG789">
        <f t="shared" si="50"/>
        <v>1</v>
      </c>
      <c r="CH789" t="str">
        <f t="shared" si="51"/>
        <v>2</v>
      </c>
    </row>
    <row r="790" spans="1:86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  <c r="CD790">
        <f t="shared" si="48"/>
        <v>0</v>
      </c>
      <c r="CE790">
        <v>0.85134072375703262</v>
      </c>
      <c r="CF790" t="str">
        <f t="shared" si="49"/>
        <v>A1</v>
      </c>
      <c r="CG790">
        <f t="shared" si="50"/>
        <v>0</v>
      </c>
      <c r="CH790" t="str">
        <f t="shared" si="51"/>
        <v>NOT</v>
      </c>
    </row>
    <row r="791" spans="1:86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  <c r="CD791">
        <f t="shared" si="48"/>
        <v>0</v>
      </c>
      <c r="CE791">
        <v>0.92633409966857594</v>
      </c>
      <c r="CF791" t="str">
        <f t="shared" si="49"/>
        <v>A1</v>
      </c>
      <c r="CG791">
        <f t="shared" si="50"/>
        <v>1</v>
      </c>
      <c r="CH791" t="str">
        <f t="shared" si="51"/>
        <v>2</v>
      </c>
    </row>
    <row r="792" spans="1:86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  <c r="CD792">
        <f t="shared" si="48"/>
        <v>1</v>
      </c>
      <c r="CE792">
        <v>0.77515223544922474</v>
      </c>
      <c r="CF792" t="str">
        <f t="shared" si="49"/>
        <v>treatment</v>
      </c>
      <c r="CG792">
        <f t="shared" si="50"/>
        <v>0</v>
      </c>
      <c r="CH792" t="str">
        <f t="shared" si="51"/>
        <v>2</v>
      </c>
    </row>
    <row r="793" spans="1:86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  <c r="CD793">
        <f t="shared" si="48"/>
        <v>1</v>
      </c>
      <c r="CE793">
        <v>0.64526414574615931</v>
      </c>
      <c r="CF793" t="str">
        <f t="shared" si="49"/>
        <v>treatment</v>
      </c>
      <c r="CG793">
        <f t="shared" si="50"/>
        <v>0</v>
      </c>
      <c r="CH793" t="str">
        <f t="shared" si="51"/>
        <v>NOT</v>
      </c>
    </row>
    <row r="794" spans="1:86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  <c r="CD794">
        <f t="shared" si="48"/>
        <v>1</v>
      </c>
      <c r="CE794">
        <v>0.58309163603799397</v>
      </c>
      <c r="CF794" t="str">
        <f t="shared" si="49"/>
        <v>treatment</v>
      </c>
      <c r="CG794">
        <f t="shared" si="50"/>
        <v>1</v>
      </c>
      <c r="CH794" t="str">
        <f t="shared" si="51"/>
        <v>2</v>
      </c>
    </row>
    <row r="795" spans="1:86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  <c r="CD795">
        <f t="shared" si="48"/>
        <v>0</v>
      </c>
      <c r="CE795">
        <v>0.86246975551083105</v>
      </c>
      <c r="CF795" t="str">
        <f t="shared" si="49"/>
        <v>A1</v>
      </c>
      <c r="CG795">
        <f t="shared" si="50"/>
        <v>1</v>
      </c>
      <c r="CH795" t="str">
        <f t="shared" si="51"/>
        <v>2</v>
      </c>
    </row>
    <row r="796" spans="1:86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  <c r="CD796">
        <f t="shared" si="48"/>
        <v>1</v>
      </c>
      <c r="CE796">
        <v>0.2004070561926582</v>
      </c>
      <c r="CF796" t="str">
        <f t="shared" si="49"/>
        <v>treatment</v>
      </c>
      <c r="CG796">
        <f t="shared" si="50"/>
        <v>1</v>
      </c>
      <c r="CH796" t="str">
        <f t="shared" si="51"/>
        <v>2</v>
      </c>
    </row>
    <row r="797" spans="1:86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  <c r="CD797">
        <f t="shared" si="48"/>
        <v>1</v>
      </c>
      <c r="CE797">
        <v>0.14655348966100246</v>
      </c>
      <c r="CF797" t="str">
        <f t="shared" si="49"/>
        <v>treatment</v>
      </c>
      <c r="CG797">
        <f t="shared" si="50"/>
        <v>1</v>
      </c>
      <c r="CH797" t="str">
        <f t="shared" si="51"/>
        <v>2</v>
      </c>
    </row>
    <row r="798" spans="1:86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  <c r="CD798">
        <f t="shared" si="48"/>
        <v>1</v>
      </c>
      <c r="CE798">
        <v>0.57971604636751006</v>
      </c>
      <c r="CF798" t="str">
        <f t="shared" si="49"/>
        <v>treatment</v>
      </c>
      <c r="CG798">
        <f t="shared" si="50"/>
        <v>0</v>
      </c>
      <c r="CH798" t="str">
        <f t="shared" si="51"/>
        <v>NOT</v>
      </c>
    </row>
    <row r="799" spans="1:86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  <c r="CD799">
        <f t="shared" si="48"/>
        <v>0</v>
      </c>
      <c r="CE799">
        <v>0.68103656574712568</v>
      </c>
      <c r="CF799" t="str">
        <f t="shared" si="49"/>
        <v>A1</v>
      </c>
      <c r="CG799">
        <f t="shared" si="50"/>
        <v>0</v>
      </c>
      <c r="CH799" t="str">
        <f t="shared" si="51"/>
        <v>NOT</v>
      </c>
    </row>
    <row r="800" spans="1:86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  <c r="CD800">
        <f t="shared" si="48"/>
        <v>1</v>
      </c>
      <c r="CE800">
        <v>0.60521277907364723</v>
      </c>
      <c r="CF800" t="str">
        <f t="shared" si="49"/>
        <v>treatment</v>
      </c>
      <c r="CG800">
        <f t="shared" si="50"/>
        <v>1</v>
      </c>
      <c r="CH800" t="str">
        <f t="shared" si="51"/>
        <v>NOT</v>
      </c>
    </row>
    <row r="801" spans="1:86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  <c r="CD801">
        <f t="shared" si="48"/>
        <v>1</v>
      </c>
      <c r="CE801">
        <v>0.90172916525266356</v>
      </c>
      <c r="CF801" t="str">
        <f t="shared" si="49"/>
        <v>treatment</v>
      </c>
      <c r="CG801">
        <f t="shared" si="50"/>
        <v>1</v>
      </c>
      <c r="CH801" t="str">
        <f t="shared" si="51"/>
        <v>NOT</v>
      </c>
    </row>
    <row r="802" spans="1:86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  <c r="CD802">
        <f t="shared" si="48"/>
        <v>0</v>
      </c>
      <c r="CE802">
        <v>0.27723028873247513</v>
      </c>
      <c r="CF802" t="str">
        <f t="shared" si="49"/>
        <v>A2</v>
      </c>
      <c r="CG802">
        <f t="shared" si="50"/>
        <v>1</v>
      </c>
      <c r="CH802" t="str">
        <f t="shared" si="51"/>
        <v>2</v>
      </c>
    </row>
    <row r="803" spans="1:86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  <c r="CD803">
        <f t="shared" si="48"/>
        <v>0</v>
      </c>
      <c r="CE803">
        <v>0.32646511151559321</v>
      </c>
      <c r="CF803" t="str">
        <f t="shared" si="49"/>
        <v>A2</v>
      </c>
      <c r="CG803">
        <f t="shared" si="50"/>
        <v>0</v>
      </c>
      <c r="CH803" t="str">
        <f t="shared" si="51"/>
        <v>NOT</v>
      </c>
    </row>
    <row r="804" spans="1:86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  <c r="CD804">
        <f t="shared" si="48"/>
        <v>1</v>
      </c>
      <c r="CE804">
        <v>0.85974292160036592</v>
      </c>
      <c r="CF804" t="str">
        <f t="shared" si="49"/>
        <v>treatment</v>
      </c>
      <c r="CG804">
        <f t="shared" si="50"/>
        <v>1</v>
      </c>
      <c r="CH804" t="str">
        <f t="shared" si="51"/>
        <v>2</v>
      </c>
    </row>
    <row r="805" spans="1:86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  <c r="CD805">
        <f t="shared" si="48"/>
        <v>1</v>
      </c>
      <c r="CE805">
        <v>0.82294480708783879</v>
      </c>
      <c r="CF805" t="str">
        <f t="shared" si="49"/>
        <v>treatment</v>
      </c>
      <c r="CG805">
        <f t="shared" si="50"/>
        <v>1</v>
      </c>
      <c r="CH805" t="str">
        <f t="shared" si="51"/>
        <v>NOT</v>
      </c>
    </row>
    <row r="806" spans="1:86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  <c r="CD806">
        <f t="shared" si="48"/>
        <v>0</v>
      </c>
      <c r="CE806">
        <v>0.29047849829201633</v>
      </c>
      <c r="CF806" t="str">
        <f t="shared" si="49"/>
        <v>A2</v>
      </c>
      <c r="CG806">
        <f t="shared" si="50"/>
        <v>0</v>
      </c>
      <c r="CH806" t="str">
        <f t="shared" si="51"/>
        <v>NOT</v>
      </c>
    </row>
    <row r="807" spans="1:86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  <c r="CD807">
        <f t="shared" si="48"/>
        <v>0</v>
      </c>
      <c r="CE807">
        <v>0.24303088271096329</v>
      </c>
      <c r="CF807" t="str">
        <f t="shared" si="49"/>
        <v>A2</v>
      </c>
      <c r="CG807">
        <f t="shared" si="50"/>
        <v>1</v>
      </c>
      <c r="CH807" t="str">
        <f t="shared" si="51"/>
        <v>2</v>
      </c>
    </row>
    <row r="808" spans="1:86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  <c r="CD808">
        <f t="shared" si="48"/>
        <v>0</v>
      </c>
      <c r="CE808">
        <v>0.26742558002108008</v>
      </c>
      <c r="CF808" t="str">
        <f t="shared" si="49"/>
        <v>A2</v>
      </c>
      <c r="CG808">
        <f t="shared" si="50"/>
        <v>0</v>
      </c>
      <c r="CH808" t="str">
        <f t="shared" si="51"/>
        <v>2</v>
      </c>
    </row>
    <row r="809" spans="1:86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  <c r="CD809">
        <f t="shared" si="48"/>
        <v>1</v>
      </c>
      <c r="CE809">
        <v>0.6534254626537509</v>
      </c>
      <c r="CF809" t="str">
        <f t="shared" si="49"/>
        <v>treatment</v>
      </c>
      <c r="CG809">
        <f t="shared" si="50"/>
        <v>1</v>
      </c>
      <c r="CH809" t="str">
        <f t="shared" si="51"/>
        <v>NOT</v>
      </c>
    </row>
    <row r="810" spans="1:86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  <c r="CD810">
        <f t="shared" si="48"/>
        <v>1</v>
      </c>
      <c r="CE810">
        <v>0.15752737221076529</v>
      </c>
      <c r="CF810" t="str">
        <f t="shared" si="49"/>
        <v>treatment</v>
      </c>
      <c r="CG810">
        <f t="shared" si="50"/>
        <v>0</v>
      </c>
      <c r="CH810" t="str">
        <f t="shared" si="51"/>
        <v>NOT</v>
      </c>
    </row>
    <row r="811" spans="1:86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  <c r="CD811">
        <f t="shared" si="48"/>
        <v>0</v>
      </c>
      <c r="CE811">
        <v>0.49314365295466656</v>
      </c>
      <c r="CF811" t="str">
        <f t="shared" si="49"/>
        <v>A2</v>
      </c>
      <c r="CG811">
        <f t="shared" si="50"/>
        <v>0</v>
      </c>
      <c r="CH811" t="str">
        <f t="shared" si="51"/>
        <v>2</v>
      </c>
    </row>
    <row r="812" spans="1:86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  <c r="CD812">
        <f t="shared" si="48"/>
        <v>1</v>
      </c>
      <c r="CE812">
        <v>0.92797568345255588</v>
      </c>
      <c r="CF812" t="str">
        <f t="shared" si="49"/>
        <v>treatment</v>
      </c>
      <c r="CG812">
        <f t="shared" si="50"/>
        <v>1</v>
      </c>
      <c r="CH812" t="str">
        <f t="shared" si="51"/>
        <v>NOT</v>
      </c>
    </row>
    <row r="813" spans="1:86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  <c r="CD813">
        <f t="shared" si="48"/>
        <v>1</v>
      </c>
      <c r="CE813">
        <v>0.67305692599892841</v>
      </c>
      <c r="CF813" t="str">
        <f t="shared" si="49"/>
        <v>treatment</v>
      </c>
      <c r="CG813">
        <f t="shared" si="50"/>
        <v>0</v>
      </c>
      <c r="CH813" t="str">
        <f t="shared" si="51"/>
        <v>NOT</v>
      </c>
    </row>
    <row r="814" spans="1:86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  <c r="CD814">
        <f t="shared" si="48"/>
        <v>0</v>
      </c>
      <c r="CE814">
        <v>0.96330938761102369</v>
      </c>
      <c r="CF814" t="str">
        <f t="shared" si="49"/>
        <v>A1</v>
      </c>
      <c r="CG814">
        <f t="shared" si="50"/>
        <v>0</v>
      </c>
      <c r="CH814" t="str">
        <f t="shared" si="51"/>
        <v>NOT</v>
      </c>
    </row>
    <row r="815" spans="1:86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  <c r="CD815">
        <f t="shared" si="48"/>
        <v>0</v>
      </c>
      <c r="CE815">
        <v>0.80612930920141046</v>
      </c>
      <c r="CF815" t="str">
        <f t="shared" si="49"/>
        <v>A1</v>
      </c>
      <c r="CG815">
        <f t="shared" si="50"/>
        <v>0</v>
      </c>
      <c r="CH815" t="str">
        <f t="shared" si="51"/>
        <v>NOT</v>
      </c>
    </row>
    <row r="816" spans="1:86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  <c r="CD816">
        <f t="shared" si="48"/>
        <v>0</v>
      </c>
      <c r="CE816">
        <v>0.33074859119213096</v>
      </c>
      <c r="CF816" t="str">
        <f t="shared" si="49"/>
        <v>A2</v>
      </c>
      <c r="CG816">
        <f t="shared" si="50"/>
        <v>0</v>
      </c>
      <c r="CH816" t="str">
        <f t="shared" si="51"/>
        <v>NOT</v>
      </c>
    </row>
    <row r="817" spans="1:86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  <c r="CD817">
        <f t="shared" si="48"/>
        <v>0</v>
      </c>
      <c r="CE817">
        <v>0.86950285386964421</v>
      </c>
      <c r="CF817" t="str">
        <f t="shared" si="49"/>
        <v>A1</v>
      </c>
      <c r="CG817">
        <f t="shared" si="50"/>
        <v>1</v>
      </c>
      <c r="CH817" t="str">
        <f t="shared" si="51"/>
        <v>2</v>
      </c>
    </row>
    <row r="818" spans="1:86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  <c r="CD818">
        <f t="shared" si="48"/>
        <v>1</v>
      </c>
      <c r="CE818">
        <v>0.85068549019781403</v>
      </c>
      <c r="CF818" t="str">
        <f t="shared" si="49"/>
        <v>treatment</v>
      </c>
      <c r="CG818">
        <f t="shared" si="50"/>
        <v>0</v>
      </c>
      <c r="CH818" t="str">
        <f t="shared" si="51"/>
        <v>NOT</v>
      </c>
    </row>
    <row r="819" spans="1:86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  <c r="CD819">
        <f t="shared" si="48"/>
        <v>1</v>
      </c>
      <c r="CE819">
        <v>0.33273541649194827</v>
      </c>
      <c r="CF819" t="str">
        <f t="shared" si="49"/>
        <v>treatment</v>
      </c>
      <c r="CG819">
        <f t="shared" si="50"/>
        <v>1</v>
      </c>
      <c r="CH819" t="str">
        <f t="shared" si="51"/>
        <v>2</v>
      </c>
    </row>
    <row r="820" spans="1:86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  <c r="CD820">
        <f t="shared" si="48"/>
        <v>0</v>
      </c>
      <c r="CE820">
        <v>0.33817106274052255</v>
      </c>
      <c r="CF820" t="str">
        <f t="shared" si="49"/>
        <v>A2</v>
      </c>
      <c r="CG820">
        <f t="shared" si="50"/>
        <v>0</v>
      </c>
      <c r="CH820" t="str">
        <f t="shared" si="51"/>
        <v>NOT</v>
      </c>
    </row>
    <row r="821" spans="1:86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  <c r="CD821">
        <f t="shared" si="48"/>
        <v>1</v>
      </c>
      <c r="CE821">
        <v>0.76210216252463059</v>
      </c>
      <c r="CF821" t="str">
        <f t="shared" si="49"/>
        <v>treatment</v>
      </c>
      <c r="CG821">
        <f t="shared" si="50"/>
        <v>1</v>
      </c>
      <c r="CH821" t="str">
        <f t="shared" si="51"/>
        <v>2</v>
      </c>
    </row>
    <row r="822" spans="1:86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  <c r="CD822">
        <f t="shared" si="48"/>
        <v>0</v>
      </c>
      <c r="CE822">
        <v>0.10766932525369344</v>
      </c>
      <c r="CF822" t="str">
        <f t="shared" si="49"/>
        <v>A2</v>
      </c>
      <c r="CG822">
        <f t="shared" si="50"/>
        <v>1</v>
      </c>
      <c r="CH822" t="str">
        <f t="shared" si="51"/>
        <v>2</v>
      </c>
    </row>
    <row r="823" spans="1:86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  <c r="CD823">
        <f t="shared" si="48"/>
        <v>0</v>
      </c>
      <c r="CE823">
        <v>0.29031495606029889</v>
      </c>
      <c r="CF823" t="str">
        <f t="shared" si="49"/>
        <v>A2</v>
      </c>
      <c r="CG823">
        <f t="shared" si="50"/>
        <v>0</v>
      </c>
      <c r="CH823" t="str">
        <f t="shared" si="51"/>
        <v>NOT</v>
      </c>
    </row>
    <row r="824" spans="1:86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  <c r="CD824">
        <f t="shared" si="48"/>
        <v>1</v>
      </c>
      <c r="CE824">
        <v>0.1609881852012538</v>
      </c>
      <c r="CF824" t="str">
        <f t="shared" si="49"/>
        <v>treatment</v>
      </c>
      <c r="CG824">
        <f t="shared" si="50"/>
        <v>1</v>
      </c>
      <c r="CH824" t="str">
        <f t="shared" si="51"/>
        <v>2</v>
      </c>
    </row>
    <row r="825" spans="1:86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  <c r="CD825">
        <f t="shared" si="48"/>
        <v>1</v>
      </c>
      <c r="CE825">
        <v>0.78789162652333056</v>
      </c>
      <c r="CF825" t="str">
        <f t="shared" si="49"/>
        <v>treatment</v>
      </c>
      <c r="CG825">
        <f t="shared" si="50"/>
        <v>0</v>
      </c>
      <c r="CH825" t="str">
        <f t="shared" si="51"/>
        <v>2</v>
      </c>
    </row>
    <row r="826" spans="1:86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  <c r="CD826">
        <f t="shared" si="48"/>
        <v>1</v>
      </c>
      <c r="CE826">
        <v>0.69672870205718651</v>
      </c>
      <c r="CF826" t="str">
        <f t="shared" si="49"/>
        <v>treatment</v>
      </c>
      <c r="CG826">
        <f t="shared" si="50"/>
        <v>1</v>
      </c>
      <c r="CH826" t="str">
        <f t="shared" si="51"/>
        <v>2</v>
      </c>
    </row>
    <row r="827" spans="1:86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  <c r="CD827">
        <f t="shared" si="48"/>
        <v>1</v>
      </c>
      <c r="CE827">
        <v>0.56259285709510187</v>
      </c>
      <c r="CF827" t="str">
        <f t="shared" si="49"/>
        <v>treatment</v>
      </c>
      <c r="CG827">
        <f t="shared" si="50"/>
        <v>1</v>
      </c>
      <c r="CH827" t="str">
        <f t="shared" si="51"/>
        <v>2</v>
      </c>
    </row>
    <row r="828" spans="1:86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  <c r="CD828">
        <f t="shared" si="48"/>
        <v>0</v>
      </c>
      <c r="CE828">
        <v>0.67396835403731592</v>
      </c>
      <c r="CF828" t="str">
        <f t="shared" si="49"/>
        <v>A1</v>
      </c>
      <c r="CG828">
        <f t="shared" si="50"/>
        <v>0</v>
      </c>
      <c r="CH828" t="str">
        <f t="shared" si="51"/>
        <v>NOT</v>
      </c>
    </row>
    <row r="829" spans="1:86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  <c r="CD829">
        <f t="shared" si="48"/>
        <v>1</v>
      </c>
      <c r="CE829">
        <v>0.95775023231561951</v>
      </c>
      <c r="CF829" t="str">
        <f t="shared" si="49"/>
        <v>treatment</v>
      </c>
      <c r="CG829">
        <f t="shared" si="50"/>
        <v>1</v>
      </c>
      <c r="CH829" t="str">
        <f t="shared" si="51"/>
        <v>2</v>
      </c>
    </row>
    <row r="830" spans="1:86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  <c r="CD830">
        <f t="shared" si="48"/>
        <v>0</v>
      </c>
      <c r="CE830">
        <v>0.92027523125922661</v>
      </c>
      <c r="CF830" t="str">
        <f t="shared" si="49"/>
        <v>A1</v>
      </c>
      <c r="CG830">
        <f t="shared" si="50"/>
        <v>1</v>
      </c>
      <c r="CH830" t="str">
        <f t="shared" si="51"/>
        <v>2</v>
      </c>
    </row>
    <row r="831" spans="1:86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  <c r="CD831">
        <f t="shared" si="48"/>
        <v>0</v>
      </c>
      <c r="CE831">
        <v>0.32784241931121849</v>
      </c>
      <c r="CF831" t="str">
        <f t="shared" si="49"/>
        <v>A2</v>
      </c>
      <c r="CG831">
        <f t="shared" si="50"/>
        <v>0</v>
      </c>
      <c r="CH831" t="str">
        <f t="shared" si="51"/>
        <v>2</v>
      </c>
    </row>
    <row r="832" spans="1:86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  <c r="CD832">
        <f t="shared" si="48"/>
        <v>1</v>
      </c>
      <c r="CE832">
        <v>0.62594550163232043</v>
      </c>
      <c r="CF832" t="str">
        <f t="shared" si="49"/>
        <v>treatment</v>
      </c>
      <c r="CG832">
        <f t="shared" si="50"/>
        <v>1</v>
      </c>
      <c r="CH832" t="str">
        <f t="shared" si="51"/>
        <v>NOT</v>
      </c>
    </row>
    <row r="833" spans="1:86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  <c r="CD833">
        <f t="shared" si="48"/>
        <v>0</v>
      </c>
      <c r="CE833">
        <v>0.9630025183541866</v>
      </c>
      <c r="CF833" t="str">
        <f t="shared" si="49"/>
        <v>A1</v>
      </c>
      <c r="CG833">
        <f t="shared" si="50"/>
        <v>0</v>
      </c>
      <c r="CH833" t="str">
        <f t="shared" si="51"/>
        <v>2</v>
      </c>
    </row>
    <row r="834" spans="1:86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  <c r="CD834">
        <f t="shared" si="48"/>
        <v>1</v>
      </c>
      <c r="CE834">
        <v>0.99060695544321964</v>
      </c>
      <c r="CF834" t="str">
        <f t="shared" si="49"/>
        <v>treatment</v>
      </c>
      <c r="CG834">
        <f t="shared" si="50"/>
        <v>1</v>
      </c>
      <c r="CH834" t="str">
        <f t="shared" si="51"/>
        <v>2</v>
      </c>
    </row>
    <row r="835" spans="1:86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  <c r="CD835">
        <f t="shared" ref="CD835:CD898" si="52">IF(BF835="NA", 0, 1)</f>
        <v>0</v>
      </c>
      <c r="CE835">
        <v>0.21048613049793863</v>
      </c>
      <c r="CF835" t="str">
        <f t="shared" ref="CF835:CF898" si="53">IF(AND(CD835=0,CE835&gt;0.5),"A1",IF(AND(CD835=0,CE835&lt;0.5),"A2","treatment"))</f>
        <v>A2</v>
      </c>
      <c r="CG835">
        <f t="shared" ref="CG835:CG898" si="54">IF(CC835&gt;163000, 1, 0)</f>
        <v>1</v>
      </c>
      <c r="CH835" t="str">
        <f t="shared" ref="CH835:CH898" si="55">IF(AX835=2, "2", "NOT")</f>
        <v>NOT</v>
      </c>
    </row>
    <row r="836" spans="1:86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  <c r="CD836">
        <f t="shared" si="52"/>
        <v>0</v>
      </c>
      <c r="CE836">
        <v>0.76825288861836993</v>
      </c>
      <c r="CF836" t="str">
        <f t="shared" si="53"/>
        <v>A1</v>
      </c>
      <c r="CG836">
        <f t="shared" si="54"/>
        <v>0</v>
      </c>
      <c r="CH836" t="str">
        <f t="shared" si="55"/>
        <v>NOT</v>
      </c>
    </row>
    <row r="837" spans="1:86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  <c r="CD837">
        <f t="shared" si="52"/>
        <v>0</v>
      </c>
      <c r="CE837">
        <v>0.12969481496593005</v>
      </c>
      <c r="CF837" t="str">
        <f t="shared" si="53"/>
        <v>A2</v>
      </c>
      <c r="CG837">
        <f t="shared" si="54"/>
        <v>0</v>
      </c>
      <c r="CH837" t="str">
        <f t="shared" si="55"/>
        <v>2</v>
      </c>
    </row>
    <row r="838" spans="1:86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  <c r="CD838">
        <f t="shared" si="52"/>
        <v>0</v>
      </c>
      <c r="CE838">
        <v>3.7014119546426305E-2</v>
      </c>
      <c r="CF838" t="str">
        <f t="shared" si="53"/>
        <v>A2</v>
      </c>
      <c r="CG838">
        <f t="shared" si="54"/>
        <v>0</v>
      </c>
      <c r="CH838" t="str">
        <f t="shared" si="55"/>
        <v>NOT</v>
      </c>
    </row>
    <row r="839" spans="1:86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  <c r="CD839">
        <f t="shared" si="52"/>
        <v>0</v>
      </c>
      <c r="CE839">
        <v>0.88868185922093601</v>
      </c>
      <c r="CF839" t="str">
        <f t="shared" si="53"/>
        <v>A1</v>
      </c>
      <c r="CG839">
        <f t="shared" si="54"/>
        <v>0</v>
      </c>
      <c r="CH839" t="str">
        <f t="shared" si="55"/>
        <v>NOT</v>
      </c>
    </row>
    <row r="840" spans="1:86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  <c r="CD840">
        <f t="shared" si="52"/>
        <v>0</v>
      </c>
      <c r="CE840">
        <v>0.47161562060452678</v>
      </c>
      <c r="CF840" t="str">
        <f t="shared" si="53"/>
        <v>A2</v>
      </c>
      <c r="CG840">
        <f t="shared" si="54"/>
        <v>0</v>
      </c>
      <c r="CH840" t="str">
        <f t="shared" si="55"/>
        <v>NOT</v>
      </c>
    </row>
    <row r="841" spans="1:86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  <c r="CD841">
        <f t="shared" si="52"/>
        <v>0</v>
      </c>
      <c r="CE841">
        <v>0.72833528647390844</v>
      </c>
      <c r="CF841" t="str">
        <f t="shared" si="53"/>
        <v>A1</v>
      </c>
      <c r="CG841">
        <f t="shared" si="54"/>
        <v>0</v>
      </c>
      <c r="CH841" t="str">
        <f t="shared" si="55"/>
        <v>NOT</v>
      </c>
    </row>
    <row r="842" spans="1:86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  <c r="CD842">
        <f t="shared" si="52"/>
        <v>0</v>
      </c>
      <c r="CE842">
        <v>0.94374333059716264</v>
      </c>
      <c r="CF842" t="str">
        <f t="shared" si="53"/>
        <v>A1</v>
      </c>
      <c r="CG842">
        <f t="shared" si="54"/>
        <v>0</v>
      </c>
      <c r="CH842" t="str">
        <f t="shared" si="55"/>
        <v>2</v>
      </c>
    </row>
    <row r="843" spans="1:86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  <c r="CD843">
        <f t="shared" si="52"/>
        <v>1</v>
      </c>
      <c r="CE843">
        <v>0.91334436115688644</v>
      </c>
      <c r="CF843" t="str">
        <f t="shared" si="53"/>
        <v>treatment</v>
      </c>
      <c r="CG843">
        <f t="shared" si="54"/>
        <v>0</v>
      </c>
      <c r="CH843" t="str">
        <f t="shared" si="55"/>
        <v>2</v>
      </c>
    </row>
    <row r="844" spans="1:86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  <c r="CD844">
        <f t="shared" si="52"/>
        <v>0</v>
      </c>
      <c r="CE844">
        <v>0.38994337057454698</v>
      </c>
      <c r="CF844" t="str">
        <f t="shared" si="53"/>
        <v>A2</v>
      </c>
      <c r="CG844">
        <f t="shared" si="54"/>
        <v>1</v>
      </c>
      <c r="CH844" t="str">
        <f t="shared" si="55"/>
        <v>NOT</v>
      </c>
    </row>
    <row r="845" spans="1:86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  <c r="CD845">
        <f t="shared" si="52"/>
        <v>0</v>
      </c>
      <c r="CE845">
        <v>0.56356487510043407</v>
      </c>
      <c r="CF845" t="str">
        <f t="shared" si="53"/>
        <v>A1</v>
      </c>
      <c r="CG845">
        <f t="shared" si="54"/>
        <v>0</v>
      </c>
      <c r="CH845" t="str">
        <f t="shared" si="55"/>
        <v>2</v>
      </c>
    </row>
    <row r="846" spans="1:86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  <c r="CD846">
        <f t="shared" si="52"/>
        <v>1</v>
      </c>
      <c r="CE846">
        <v>0.98193526719928248</v>
      </c>
      <c r="CF846" t="str">
        <f t="shared" si="53"/>
        <v>treatment</v>
      </c>
      <c r="CG846">
        <f t="shared" si="54"/>
        <v>0</v>
      </c>
      <c r="CH846" t="str">
        <f t="shared" si="55"/>
        <v>NOT</v>
      </c>
    </row>
    <row r="847" spans="1:86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  <c r="CD847">
        <f t="shared" si="52"/>
        <v>1</v>
      </c>
      <c r="CE847">
        <v>0.51579031409058407</v>
      </c>
      <c r="CF847" t="str">
        <f t="shared" si="53"/>
        <v>treatment</v>
      </c>
      <c r="CG847">
        <f t="shared" si="54"/>
        <v>1</v>
      </c>
      <c r="CH847" t="str">
        <f t="shared" si="55"/>
        <v>2</v>
      </c>
    </row>
    <row r="848" spans="1:86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  <c r="CD848">
        <f t="shared" si="52"/>
        <v>1</v>
      </c>
      <c r="CE848">
        <v>0.75331569155775024</v>
      </c>
      <c r="CF848" t="str">
        <f t="shared" si="53"/>
        <v>treatment</v>
      </c>
      <c r="CG848">
        <f t="shared" si="54"/>
        <v>1</v>
      </c>
      <c r="CH848" t="str">
        <f t="shared" si="55"/>
        <v>2</v>
      </c>
    </row>
    <row r="849" spans="1:86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  <c r="CD849">
        <f t="shared" si="52"/>
        <v>1</v>
      </c>
      <c r="CE849">
        <v>3.7554718656025443E-3</v>
      </c>
      <c r="CF849" t="str">
        <f t="shared" si="53"/>
        <v>treatment</v>
      </c>
      <c r="CG849">
        <f t="shared" si="54"/>
        <v>0</v>
      </c>
      <c r="CH849" t="str">
        <f t="shared" si="55"/>
        <v>NOT</v>
      </c>
    </row>
    <row r="850" spans="1:86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  <c r="CD850">
        <f t="shared" si="52"/>
        <v>1</v>
      </c>
      <c r="CE850">
        <v>0.86125780133777263</v>
      </c>
      <c r="CF850" t="str">
        <f t="shared" si="53"/>
        <v>treatment</v>
      </c>
      <c r="CG850">
        <f t="shared" si="54"/>
        <v>1</v>
      </c>
      <c r="CH850" t="str">
        <f t="shared" si="55"/>
        <v>NOT</v>
      </c>
    </row>
    <row r="851" spans="1:86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  <c r="CD851">
        <f t="shared" si="52"/>
        <v>1</v>
      </c>
      <c r="CE851">
        <v>0.59660699886824287</v>
      </c>
      <c r="CF851" t="str">
        <f t="shared" si="53"/>
        <v>treatment</v>
      </c>
      <c r="CG851">
        <f t="shared" si="54"/>
        <v>1</v>
      </c>
      <c r="CH851" t="str">
        <f t="shared" si="55"/>
        <v>2</v>
      </c>
    </row>
    <row r="852" spans="1:86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  <c r="CD852">
        <f t="shared" si="52"/>
        <v>0</v>
      </c>
      <c r="CE852">
        <v>9.3139217976276112E-2</v>
      </c>
      <c r="CF852" t="str">
        <f t="shared" si="53"/>
        <v>A2</v>
      </c>
      <c r="CG852">
        <f t="shared" si="54"/>
        <v>0</v>
      </c>
      <c r="CH852" t="str">
        <f t="shared" si="55"/>
        <v>NOT</v>
      </c>
    </row>
    <row r="853" spans="1:86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  <c r="CD853">
        <f t="shared" si="52"/>
        <v>1</v>
      </c>
      <c r="CE853">
        <v>0.37420698747244385</v>
      </c>
      <c r="CF853" t="str">
        <f t="shared" si="53"/>
        <v>treatment</v>
      </c>
      <c r="CG853">
        <f t="shared" si="54"/>
        <v>1</v>
      </c>
      <c r="CH853" t="str">
        <f t="shared" si="55"/>
        <v>2</v>
      </c>
    </row>
    <row r="854" spans="1:86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  <c r="CD854">
        <f t="shared" si="52"/>
        <v>1</v>
      </c>
      <c r="CE854">
        <v>0.73572091218455726</v>
      </c>
      <c r="CF854" t="str">
        <f t="shared" si="53"/>
        <v>treatment</v>
      </c>
      <c r="CG854">
        <f t="shared" si="54"/>
        <v>1</v>
      </c>
      <c r="CH854" t="str">
        <f t="shared" si="55"/>
        <v>2</v>
      </c>
    </row>
    <row r="855" spans="1:86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  <c r="CD855">
        <f t="shared" si="52"/>
        <v>1</v>
      </c>
      <c r="CE855">
        <v>0.8206054702990101</v>
      </c>
      <c r="CF855" t="str">
        <f t="shared" si="53"/>
        <v>treatment</v>
      </c>
      <c r="CG855">
        <f t="shared" si="54"/>
        <v>0</v>
      </c>
      <c r="CH855" t="str">
        <f t="shared" si="55"/>
        <v>NOT</v>
      </c>
    </row>
    <row r="856" spans="1:86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  <c r="CD856">
        <f t="shared" si="52"/>
        <v>1</v>
      </c>
      <c r="CE856">
        <v>0.25636128753913656</v>
      </c>
      <c r="CF856" t="str">
        <f t="shared" si="53"/>
        <v>treatment</v>
      </c>
      <c r="CG856">
        <f t="shared" si="54"/>
        <v>1</v>
      </c>
      <c r="CH856" t="str">
        <f t="shared" si="55"/>
        <v>NOT</v>
      </c>
    </row>
    <row r="857" spans="1:86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  <c r="CD857">
        <f t="shared" si="52"/>
        <v>0</v>
      </c>
      <c r="CE857">
        <v>0.16666285012421311</v>
      </c>
      <c r="CF857" t="str">
        <f t="shared" si="53"/>
        <v>A2</v>
      </c>
      <c r="CG857">
        <f t="shared" si="54"/>
        <v>0</v>
      </c>
      <c r="CH857" t="str">
        <f t="shared" si="55"/>
        <v>NOT</v>
      </c>
    </row>
    <row r="858" spans="1:86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  <c r="CD858">
        <f t="shared" si="52"/>
        <v>0</v>
      </c>
      <c r="CE858">
        <v>8.6971267983162348E-2</v>
      </c>
      <c r="CF858" t="str">
        <f t="shared" si="53"/>
        <v>A2</v>
      </c>
      <c r="CG858">
        <f t="shared" si="54"/>
        <v>0</v>
      </c>
      <c r="CH858" t="str">
        <f t="shared" si="55"/>
        <v>NOT</v>
      </c>
    </row>
    <row r="859" spans="1:86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  <c r="CD859">
        <f t="shared" si="52"/>
        <v>1</v>
      </c>
      <c r="CE859">
        <v>0.24828340066599863</v>
      </c>
      <c r="CF859" t="str">
        <f t="shared" si="53"/>
        <v>treatment</v>
      </c>
      <c r="CG859">
        <f t="shared" si="54"/>
        <v>1</v>
      </c>
      <c r="CH859" t="str">
        <f t="shared" si="55"/>
        <v>2</v>
      </c>
    </row>
    <row r="860" spans="1:86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  <c r="CD860">
        <f t="shared" si="52"/>
        <v>1</v>
      </c>
      <c r="CE860">
        <v>0.91206321414655356</v>
      </c>
      <c r="CF860" t="str">
        <f t="shared" si="53"/>
        <v>treatment</v>
      </c>
      <c r="CG860">
        <f t="shared" si="54"/>
        <v>0</v>
      </c>
      <c r="CH860" t="str">
        <f t="shared" si="55"/>
        <v>2</v>
      </c>
    </row>
    <row r="861" spans="1:86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  <c r="CD861">
        <f t="shared" si="52"/>
        <v>1</v>
      </c>
      <c r="CE861">
        <v>0.73323037274181702</v>
      </c>
      <c r="CF861" t="str">
        <f t="shared" si="53"/>
        <v>treatment</v>
      </c>
      <c r="CG861">
        <f t="shared" si="54"/>
        <v>1</v>
      </c>
      <c r="CH861" t="str">
        <f t="shared" si="55"/>
        <v>2</v>
      </c>
    </row>
    <row r="862" spans="1:86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  <c r="CD862">
        <f t="shared" si="52"/>
        <v>1</v>
      </c>
      <c r="CE862">
        <v>0.18740675961367403</v>
      </c>
      <c r="CF862" t="str">
        <f t="shared" si="53"/>
        <v>treatment</v>
      </c>
      <c r="CG862">
        <f t="shared" si="54"/>
        <v>1</v>
      </c>
      <c r="CH862" t="str">
        <f t="shared" si="55"/>
        <v>NOT</v>
      </c>
    </row>
    <row r="863" spans="1:86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  <c r="CD863">
        <f t="shared" si="52"/>
        <v>0</v>
      </c>
      <c r="CE863">
        <v>0.1184479080243791</v>
      </c>
      <c r="CF863" t="str">
        <f t="shared" si="53"/>
        <v>A2</v>
      </c>
      <c r="CG863">
        <f t="shared" si="54"/>
        <v>0</v>
      </c>
      <c r="CH863" t="str">
        <f t="shared" si="55"/>
        <v>NOT</v>
      </c>
    </row>
    <row r="864" spans="1:86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  <c r="CD864">
        <f t="shared" si="52"/>
        <v>0</v>
      </c>
      <c r="CE864">
        <v>0.19019804356775849</v>
      </c>
      <c r="CF864" t="str">
        <f t="shared" si="53"/>
        <v>A2</v>
      </c>
      <c r="CG864">
        <f t="shared" si="54"/>
        <v>0</v>
      </c>
      <c r="CH864" t="str">
        <f t="shared" si="55"/>
        <v>2</v>
      </c>
    </row>
    <row r="865" spans="1:86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  <c r="CD865">
        <f t="shared" si="52"/>
        <v>0</v>
      </c>
      <c r="CE865">
        <v>0.63412274657214696</v>
      </c>
      <c r="CF865" t="str">
        <f t="shared" si="53"/>
        <v>A1</v>
      </c>
      <c r="CG865">
        <f t="shared" si="54"/>
        <v>0</v>
      </c>
      <c r="CH865" t="str">
        <f t="shared" si="55"/>
        <v>NOT</v>
      </c>
    </row>
    <row r="866" spans="1:86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  <c r="CD866">
        <f t="shared" si="52"/>
        <v>0</v>
      </c>
      <c r="CE866">
        <v>0.58005019380111777</v>
      </c>
      <c r="CF866" t="str">
        <f t="shared" si="53"/>
        <v>A1</v>
      </c>
      <c r="CG866">
        <f t="shared" si="54"/>
        <v>1</v>
      </c>
      <c r="CH866" t="str">
        <f t="shared" si="55"/>
        <v>2</v>
      </c>
    </row>
    <row r="867" spans="1:86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  <c r="CD867">
        <f t="shared" si="52"/>
        <v>0</v>
      </c>
      <c r="CE867">
        <v>0.42429967049934258</v>
      </c>
      <c r="CF867" t="str">
        <f t="shared" si="53"/>
        <v>A2</v>
      </c>
      <c r="CG867">
        <f t="shared" si="54"/>
        <v>0</v>
      </c>
      <c r="CH867" t="str">
        <f t="shared" si="55"/>
        <v>NOT</v>
      </c>
    </row>
    <row r="868" spans="1:86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  <c r="CD868">
        <f t="shared" si="52"/>
        <v>1</v>
      </c>
      <c r="CE868">
        <v>9.7799356103143942E-2</v>
      </c>
      <c r="CF868" t="str">
        <f t="shared" si="53"/>
        <v>treatment</v>
      </c>
      <c r="CG868">
        <f t="shared" si="54"/>
        <v>1</v>
      </c>
      <c r="CH868" t="str">
        <f t="shared" si="55"/>
        <v>2</v>
      </c>
    </row>
    <row r="869" spans="1:86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  <c r="CD869">
        <f t="shared" si="52"/>
        <v>0</v>
      </c>
      <c r="CE869">
        <v>7.5071545405544615E-2</v>
      </c>
      <c r="CF869" t="str">
        <f t="shared" si="53"/>
        <v>A2</v>
      </c>
      <c r="CG869">
        <f t="shared" si="54"/>
        <v>0</v>
      </c>
      <c r="CH869" t="str">
        <f t="shared" si="55"/>
        <v>NOT</v>
      </c>
    </row>
    <row r="870" spans="1:86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  <c r="CD870">
        <f t="shared" si="52"/>
        <v>1</v>
      </c>
      <c r="CE870">
        <v>0.11822675274188321</v>
      </c>
      <c r="CF870" t="str">
        <f t="shared" si="53"/>
        <v>treatment</v>
      </c>
      <c r="CG870">
        <f t="shared" si="54"/>
        <v>1</v>
      </c>
      <c r="CH870" t="str">
        <f t="shared" si="55"/>
        <v>2</v>
      </c>
    </row>
    <row r="871" spans="1:86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  <c r="CD871">
        <f t="shared" si="52"/>
        <v>1</v>
      </c>
      <c r="CE871">
        <v>0.14551581089712384</v>
      </c>
      <c r="CF871" t="str">
        <f t="shared" si="53"/>
        <v>treatment</v>
      </c>
      <c r="CG871">
        <f t="shared" si="54"/>
        <v>1</v>
      </c>
      <c r="CH871" t="str">
        <f t="shared" si="55"/>
        <v>2</v>
      </c>
    </row>
    <row r="872" spans="1:86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  <c r="CD872">
        <f t="shared" si="52"/>
        <v>0</v>
      </c>
      <c r="CE872">
        <v>0.62452429644353624</v>
      </c>
      <c r="CF872" t="str">
        <f t="shared" si="53"/>
        <v>A1</v>
      </c>
      <c r="CG872">
        <f t="shared" si="54"/>
        <v>0</v>
      </c>
      <c r="CH872" t="str">
        <f t="shared" si="55"/>
        <v>NOT</v>
      </c>
    </row>
    <row r="873" spans="1:86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  <c r="CD873">
        <f t="shared" si="52"/>
        <v>0</v>
      </c>
      <c r="CE873">
        <v>0.78543759441917227</v>
      </c>
      <c r="CF873" t="str">
        <f t="shared" si="53"/>
        <v>A1</v>
      </c>
      <c r="CG873">
        <f t="shared" si="54"/>
        <v>1</v>
      </c>
      <c r="CH873" t="str">
        <f t="shared" si="55"/>
        <v>2</v>
      </c>
    </row>
    <row r="874" spans="1:86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  <c r="CD874">
        <f t="shared" si="52"/>
        <v>0</v>
      </c>
      <c r="CE874">
        <v>8.5433295699464007E-2</v>
      </c>
      <c r="CF874" t="str">
        <f t="shared" si="53"/>
        <v>A2</v>
      </c>
      <c r="CG874">
        <f t="shared" si="54"/>
        <v>0</v>
      </c>
      <c r="CH874" t="str">
        <f t="shared" si="55"/>
        <v>NOT</v>
      </c>
    </row>
    <row r="875" spans="1:86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  <c r="CD875">
        <f t="shared" si="52"/>
        <v>1</v>
      </c>
      <c r="CE875">
        <v>0.48285355201656521</v>
      </c>
      <c r="CF875" t="str">
        <f t="shared" si="53"/>
        <v>treatment</v>
      </c>
      <c r="CG875">
        <f t="shared" si="54"/>
        <v>0</v>
      </c>
      <c r="CH875" t="str">
        <f t="shared" si="55"/>
        <v>NOT</v>
      </c>
    </row>
    <row r="876" spans="1:86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  <c r="CD876">
        <f t="shared" si="52"/>
        <v>0</v>
      </c>
      <c r="CE876">
        <v>0.17063462285474384</v>
      </c>
      <c r="CF876" t="str">
        <f t="shared" si="53"/>
        <v>A2</v>
      </c>
      <c r="CG876">
        <f t="shared" si="54"/>
        <v>0</v>
      </c>
      <c r="CH876" t="str">
        <f t="shared" si="55"/>
        <v>NOT</v>
      </c>
    </row>
    <row r="877" spans="1:86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  <c r="CD877">
        <f t="shared" si="52"/>
        <v>1</v>
      </c>
      <c r="CE877">
        <v>5.3868728273870903E-2</v>
      </c>
      <c r="CF877" t="str">
        <f t="shared" si="53"/>
        <v>treatment</v>
      </c>
      <c r="CG877">
        <f t="shared" si="54"/>
        <v>1</v>
      </c>
      <c r="CH877" t="str">
        <f t="shared" si="55"/>
        <v>2</v>
      </c>
    </row>
    <row r="878" spans="1:86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  <c r="CD878">
        <f t="shared" si="52"/>
        <v>0</v>
      </c>
      <c r="CE878">
        <v>0.74249345966215263</v>
      </c>
      <c r="CF878" t="str">
        <f t="shared" si="53"/>
        <v>A1</v>
      </c>
      <c r="CG878">
        <f t="shared" si="54"/>
        <v>0</v>
      </c>
      <c r="CH878" t="str">
        <f t="shared" si="55"/>
        <v>NOT</v>
      </c>
    </row>
    <row r="879" spans="1:86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  <c r="CD879">
        <f t="shared" si="52"/>
        <v>1</v>
      </c>
      <c r="CE879">
        <v>0.50481038008365398</v>
      </c>
      <c r="CF879" t="str">
        <f t="shared" si="53"/>
        <v>treatment</v>
      </c>
      <c r="CG879">
        <f t="shared" si="54"/>
        <v>1</v>
      </c>
      <c r="CH879" t="str">
        <f t="shared" si="55"/>
        <v>2</v>
      </c>
    </row>
    <row r="880" spans="1:86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  <c r="CD880">
        <f t="shared" si="52"/>
        <v>0</v>
      </c>
      <c r="CE880">
        <v>0.80182427915071586</v>
      </c>
      <c r="CF880" t="str">
        <f t="shared" si="53"/>
        <v>A1</v>
      </c>
      <c r="CG880">
        <f t="shared" si="54"/>
        <v>0</v>
      </c>
      <c r="CH880" t="str">
        <f t="shared" si="55"/>
        <v>NOT</v>
      </c>
    </row>
    <row r="881" spans="1:86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  <c r="CD881">
        <f t="shared" si="52"/>
        <v>0</v>
      </c>
      <c r="CE881">
        <v>0.36629001131031624</v>
      </c>
      <c r="CF881" t="str">
        <f t="shared" si="53"/>
        <v>A2</v>
      </c>
      <c r="CG881">
        <f t="shared" si="54"/>
        <v>0</v>
      </c>
      <c r="CH881" t="str">
        <f t="shared" si="55"/>
        <v>NOT</v>
      </c>
    </row>
    <row r="882" spans="1:86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  <c r="CD882">
        <f t="shared" si="52"/>
        <v>0</v>
      </c>
      <c r="CE882">
        <v>0.20409408512066518</v>
      </c>
      <c r="CF882" t="str">
        <f t="shared" si="53"/>
        <v>A2</v>
      </c>
      <c r="CG882">
        <f t="shared" si="54"/>
        <v>0</v>
      </c>
      <c r="CH882" t="str">
        <f t="shared" si="55"/>
        <v>NOT</v>
      </c>
    </row>
    <row r="883" spans="1:86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  <c r="CD883">
        <f t="shared" si="52"/>
        <v>1</v>
      </c>
      <c r="CE883">
        <v>0.69789172294826851</v>
      </c>
      <c r="CF883" t="str">
        <f t="shared" si="53"/>
        <v>treatment</v>
      </c>
      <c r="CG883">
        <f t="shared" si="54"/>
        <v>1</v>
      </c>
      <c r="CH883" t="str">
        <f t="shared" si="55"/>
        <v>2</v>
      </c>
    </row>
    <row r="884" spans="1:86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  <c r="CD884">
        <f t="shared" si="52"/>
        <v>1</v>
      </c>
      <c r="CE884">
        <v>5.0203977039968817E-2</v>
      </c>
      <c r="CF884" t="str">
        <f t="shared" si="53"/>
        <v>treatment</v>
      </c>
      <c r="CG884">
        <f t="shared" si="54"/>
        <v>1</v>
      </c>
      <c r="CH884" t="str">
        <f t="shared" si="55"/>
        <v>2</v>
      </c>
    </row>
    <row r="885" spans="1:86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  <c r="CD885">
        <f t="shared" si="52"/>
        <v>0</v>
      </c>
      <c r="CE885">
        <v>0.46851932052579637</v>
      </c>
      <c r="CF885" t="str">
        <f t="shared" si="53"/>
        <v>A2</v>
      </c>
      <c r="CG885">
        <f t="shared" si="54"/>
        <v>0</v>
      </c>
      <c r="CH885" t="str">
        <f t="shared" si="55"/>
        <v>NOT</v>
      </c>
    </row>
    <row r="886" spans="1:86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  <c r="CD886">
        <f t="shared" si="52"/>
        <v>0</v>
      </c>
      <c r="CE886">
        <v>0.11403542847151593</v>
      </c>
      <c r="CF886" t="str">
        <f t="shared" si="53"/>
        <v>A2</v>
      </c>
      <c r="CG886">
        <f t="shared" si="54"/>
        <v>0</v>
      </c>
      <c r="CH886" t="str">
        <f t="shared" si="55"/>
        <v>NOT</v>
      </c>
    </row>
    <row r="887" spans="1:86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  <c r="CD887">
        <f t="shared" si="52"/>
        <v>1</v>
      </c>
      <c r="CE887">
        <v>0.12597090363313657</v>
      </c>
      <c r="CF887" t="str">
        <f t="shared" si="53"/>
        <v>treatment</v>
      </c>
      <c r="CG887">
        <f t="shared" si="54"/>
        <v>1</v>
      </c>
      <c r="CH887" t="str">
        <f t="shared" si="55"/>
        <v>2</v>
      </c>
    </row>
    <row r="888" spans="1:86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  <c r="CD888">
        <f t="shared" si="52"/>
        <v>0</v>
      </c>
      <c r="CE888">
        <v>0.49649532776263416</v>
      </c>
      <c r="CF888" t="str">
        <f t="shared" si="53"/>
        <v>A2</v>
      </c>
      <c r="CG888">
        <f t="shared" si="54"/>
        <v>0</v>
      </c>
      <c r="CH888" t="str">
        <f t="shared" si="55"/>
        <v>2</v>
      </c>
    </row>
    <row r="889" spans="1:86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  <c r="CD889">
        <f t="shared" si="52"/>
        <v>0</v>
      </c>
      <c r="CE889">
        <v>0.65339772897246018</v>
      </c>
      <c r="CF889" t="str">
        <f t="shared" si="53"/>
        <v>A1</v>
      </c>
      <c r="CG889">
        <f t="shared" si="54"/>
        <v>0</v>
      </c>
      <c r="CH889" t="str">
        <f t="shared" si="55"/>
        <v>NOT</v>
      </c>
    </row>
    <row r="890" spans="1:86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  <c r="CD890">
        <f t="shared" si="52"/>
        <v>1</v>
      </c>
      <c r="CE890">
        <v>0.50912468804293387</v>
      </c>
      <c r="CF890" t="str">
        <f t="shared" si="53"/>
        <v>treatment</v>
      </c>
      <c r="CG890">
        <f t="shared" si="54"/>
        <v>1</v>
      </c>
      <c r="CH890" t="str">
        <f t="shared" si="55"/>
        <v>2</v>
      </c>
    </row>
    <row r="891" spans="1:86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  <c r="CD891">
        <f t="shared" si="52"/>
        <v>1</v>
      </c>
      <c r="CE891">
        <v>0.94887903485552816</v>
      </c>
      <c r="CF891" t="str">
        <f t="shared" si="53"/>
        <v>treatment</v>
      </c>
      <c r="CG891">
        <f t="shared" si="54"/>
        <v>0</v>
      </c>
      <c r="CH891" t="str">
        <f t="shared" si="55"/>
        <v>NOT</v>
      </c>
    </row>
    <row r="892" spans="1:86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  <c r="CD892">
        <f t="shared" si="52"/>
        <v>1</v>
      </c>
      <c r="CE892">
        <v>0.30372346020198471</v>
      </c>
      <c r="CF892" t="str">
        <f t="shared" si="53"/>
        <v>treatment</v>
      </c>
      <c r="CG892">
        <f t="shared" si="54"/>
        <v>0</v>
      </c>
      <c r="CH892" t="str">
        <f t="shared" si="55"/>
        <v>NOT</v>
      </c>
    </row>
    <row r="893" spans="1:86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  <c r="CD893">
        <f t="shared" si="52"/>
        <v>1</v>
      </c>
      <c r="CE893">
        <v>0.19597071237767005</v>
      </c>
      <c r="CF893" t="str">
        <f t="shared" si="53"/>
        <v>treatment</v>
      </c>
      <c r="CG893">
        <f t="shared" si="54"/>
        <v>1</v>
      </c>
      <c r="CH893" t="str">
        <f t="shared" si="55"/>
        <v>2</v>
      </c>
    </row>
    <row r="894" spans="1:86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  <c r="CD894">
        <f t="shared" si="52"/>
        <v>0</v>
      </c>
      <c r="CE894">
        <v>0.59359341054493642</v>
      </c>
      <c r="CF894" t="str">
        <f t="shared" si="53"/>
        <v>A1</v>
      </c>
      <c r="CG894">
        <f t="shared" si="54"/>
        <v>0</v>
      </c>
      <c r="CH894" t="str">
        <f t="shared" si="55"/>
        <v>NOT</v>
      </c>
    </row>
    <row r="895" spans="1:86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  <c r="CD895">
        <f t="shared" si="52"/>
        <v>1</v>
      </c>
      <c r="CE895">
        <v>0.94017289395761294</v>
      </c>
      <c r="CF895" t="str">
        <f t="shared" si="53"/>
        <v>treatment</v>
      </c>
      <c r="CG895">
        <f t="shared" si="54"/>
        <v>1</v>
      </c>
      <c r="CH895" t="str">
        <f t="shared" si="55"/>
        <v>NOT</v>
      </c>
    </row>
    <row r="896" spans="1:86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  <c r="CD896">
        <f t="shared" si="52"/>
        <v>0</v>
      </c>
      <c r="CE896">
        <v>0.13564717610397292</v>
      </c>
      <c r="CF896" t="str">
        <f t="shared" si="53"/>
        <v>A2</v>
      </c>
      <c r="CG896">
        <f t="shared" si="54"/>
        <v>0</v>
      </c>
      <c r="CH896" t="str">
        <f t="shared" si="55"/>
        <v>2</v>
      </c>
    </row>
    <row r="897" spans="1:86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  <c r="CD897">
        <f t="shared" si="52"/>
        <v>1</v>
      </c>
      <c r="CE897">
        <v>0.18821877976872059</v>
      </c>
      <c r="CF897" t="str">
        <f t="shared" si="53"/>
        <v>treatment</v>
      </c>
      <c r="CG897">
        <f t="shared" si="54"/>
        <v>0</v>
      </c>
      <c r="CH897" t="str">
        <f t="shared" si="55"/>
        <v>NOT</v>
      </c>
    </row>
    <row r="898" spans="1:86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  <c r="CD898">
        <f t="shared" si="52"/>
        <v>0</v>
      </c>
      <c r="CE898">
        <v>0.59850682410906131</v>
      </c>
      <c r="CF898" t="str">
        <f t="shared" si="53"/>
        <v>A1</v>
      </c>
      <c r="CG898">
        <f t="shared" si="54"/>
        <v>0</v>
      </c>
      <c r="CH898" t="str">
        <f t="shared" si="55"/>
        <v>NOT</v>
      </c>
    </row>
    <row r="899" spans="1:86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  <c r="CD899">
        <f t="shared" ref="CD899:CD962" si="56">IF(BF899="NA", 0, 1)</f>
        <v>0</v>
      </c>
      <c r="CE899">
        <v>0.363939642121756</v>
      </c>
      <c r="CF899" t="str">
        <f t="shared" ref="CF899:CF962" si="57">IF(AND(CD899=0,CE899&gt;0.5),"A1",IF(AND(CD899=0,CE899&lt;0.5),"A2","treatment"))</f>
        <v>A2</v>
      </c>
      <c r="CG899">
        <f t="shared" ref="CG899:CG962" si="58">IF(CC899&gt;163000, 1, 0)</f>
        <v>0</v>
      </c>
      <c r="CH899" t="str">
        <f t="shared" ref="CH899:CH962" si="59">IF(AX899=2, "2", "NOT")</f>
        <v>2</v>
      </c>
    </row>
    <row r="900" spans="1:86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  <c r="CD900">
        <f t="shared" si="56"/>
        <v>1</v>
      </c>
      <c r="CE900">
        <v>0.90731078000429843</v>
      </c>
      <c r="CF900" t="str">
        <f t="shared" si="57"/>
        <v>treatment</v>
      </c>
      <c r="CG900">
        <f t="shared" si="58"/>
        <v>1</v>
      </c>
      <c r="CH900" t="str">
        <f t="shared" si="59"/>
        <v>2</v>
      </c>
    </row>
    <row r="901" spans="1:86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  <c r="CD901">
        <f t="shared" si="56"/>
        <v>1</v>
      </c>
      <c r="CE901">
        <v>0.14865612554151342</v>
      </c>
      <c r="CF901" t="str">
        <f t="shared" si="57"/>
        <v>treatment</v>
      </c>
      <c r="CG901">
        <f t="shared" si="58"/>
        <v>0</v>
      </c>
      <c r="CH901" t="str">
        <f t="shared" si="59"/>
        <v>NOT</v>
      </c>
    </row>
    <row r="902" spans="1:86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  <c r="CD902">
        <f t="shared" si="56"/>
        <v>0</v>
      </c>
      <c r="CE902">
        <v>0.15612018661030824</v>
      </c>
      <c r="CF902" t="str">
        <f t="shared" si="57"/>
        <v>A2</v>
      </c>
      <c r="CG902">
        <f t="shared" si="58"/>
        <v>0</v>
      </c>
      <c r="CH902" t="str">
        <f t="shared" si="59"/>
        <v>NOT</v>
      </c>
    </row>
    <row r="903" spans="1:86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  <c r="CD903">
        <f t="shared" si="56"/>
        <v>0</v>
      </c>
      <c r="CE903">
        <v>0.78837558886859704</v>
      </c>
      <c r="CF903" t="str">
        <f t="shared" si="57"/>
        <v>A1</v>
      </c>
      <c r="CG903">
        <f t="shared" si="58"/>
        <v>0</v>
      </c>
      <c r="CH903" t="str">
        <f t="shared" si="59"/>
        <v>NOT</v>
      </c>
    </row>
    <row r="904" spans="1:86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  <c r="CD904">
        <f t="shared" si="56"/>
        <v>1</v>
      </c>
      <c r="CE904">
        <v>0.18692360308402767</v>
      </c>
      <c r="CF904" t="str">
        <f t="shared" si="57"/>
        <v>treatment</v>
      </c>
      <c r="CG904">
        <f t="shared" si="58"/>
        <v>1</v>
      </c>
      <c r="CH904" t="str">
        <f t="shared" si="59"/>
        <v>2</v>
      </c>
    </row>
    <row r="905" spans="1:86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  <c r="CD905">
        <f t="shared" si="56"/>
        <v>1</v>
      </c>
      <c r="CE905">
        <v>0.16482610976486867</v>
      </c>
      <c r="CF905" t="str">
        <f t="shared" si="57"/>
        <v>treatment</v>
      </c>
      <c r="CG905">
        <f t="shared" si="58"/>
        <v>1</v>
      </c>
      <c r="CH905" t="str">
        <f t="shared" si="59"/>
        <v>2</v>
      </c>
    </row>
    <row r="906" spans="1:86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  <c r="CD906">
        <f t="shared" si="56"/>
        <v>0</v>
      </c>
      <c r="CE906">
        <v>0.77913706540208849</v>
      </c>
      <c r="CF906" t="str">
        <f t="shared" si="57"/>
        <v>A1</v>
      </c>
      <c r="CG906">
        <f t="shared" si="58"/>
        <v>0</v>
      </c>
      <c r="CH906" t="str">
        <f t="shared" si="59"/>
        <v>NOT</v>
      </c>
    </row>
    <row r="907" spans="1:86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  <c r="CD907">
        <f t="shared" si="56"/>
        <v>0</v>
      </c>
      <c r="CE907">
        <v>0.15209995090808215</v>
      </c>
      <c r="CF907" t="str">
        <f t="shared" si="57"/>
        <v>A2</v>
      </c>
      <c r="CG907">
        <f t="shared" si="58"/>
        <v>0</v>
      </c>
      <c r="CH907" t="str">
        <f t="shared" si="59"/>
        <v>NOT</v>
      </c>
    </row>
    <row r="908" spans="1:86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  <c r="CD908">
        <f t="shared" si="56"/>
        <v>1</v>
      </c>
      <c r="CE908">
        <v>0.51353831858173737</v>
      </c>
      <c r="CF908" t="str">
        <f t="shared" si="57"/>
        <v>treatment</v>
      </c>
      <c r="CG908">
        <f t="shared" si="58"/>
        <v>1</v>
      </c>
      <c r="CH908" t="str">
        <f t="shared" si="59"/>
        <v>2</v>
      </c>
    </row>
    <row r="909" spans="1:86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  <c r="CD909">
        <f t="shared" si="56"/>
        <v>1</v>
      </c>
      <c r="CE909">
        <v>8.1856702848759788E-2</v>
      </c>
      <c r="CF909" t="str">
        <f t="shared" si="57"/>
        <v>treatment</v>
      </c>
      <c r="CG909">
        <f t="shared" si="58"/>
        <v>1</v>
      </c>
      <c r="CH909" t="str">
        <f t="shared" si="59"/>
        <v>NOT</v>
      </c>
    </row>
    <row r="910" spans="1:86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  <c r="CD910">
        <f t="shared" si="56"/>
        <v>0</v>
      </c>
      <c r="CE910">
        <v>0.19181719250781704</v>
      </c>
      <c r="CF910" t="str">
        <f t="shared" si="57"/>
        <v>A2</v>
      </c>
      <c r="CG910">
        <f t="shared" si="58"/>
        <v>0</v>
      </c>
      <c r="CH910" t="str">
        <f t="shared" si="59"/>
        <v>NOT</v>
      </c>
    </row>
    <row r="911" spans="1:86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  <c r="CD911">
        <f t="shared" si="56"/>
        <v>1</v>
      </c>
      <c r="CE911">
        <v>0.18046984434889357</v>
      </c>
      <c r="CF911" t="str">
        <f t="shared" si="57"/>
        <v>treatment</v>
      </c>
      <c r="CG911">
        <f t="shared" si="58"/>
        <v>1</v>
      </c>
      <c r="CH911" t="str">
        <f t="shared" si="59"/>
        <v>2</v>
      </c>
    </row>
    <row r="912" spans="1:86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  <c r="CD912">
        <f t="shared" si="56"/>
        <v>0</v>
      </c>
      <c r="CE912">
        <v>0.35744851730040628</v>
      </c>
      <c r="CF912" t="str">
        <f t="shared" si="57"/>
        <v>A2</v>
      </c>
      <c r="CG912">
        <f t="shared" si="58"/>
        <v>0</v>
      </c>
      <c r="CH912" t="str">
        <f t="shared" si="59"/>
        <v>2</v>
      </c>
    </row>
    <row r="913" spans="1:86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  <c r="CD913">
        <f t="shared" si="56"/>
        <v>0</v>
      </c>
      <c r="CE913">
        <v>7.9321697578148553E-2</v>
      </c>
      <c r="CF913" t="str">
        <f t="shared" si="57"/>
        <v>A2</v>
      </c>
      <c r="CG913">
        <f t="shared" si="58"/>
        <v>0</v>
      </c>
      <c r="CH913" t="str">
        <f t="shared" si="59"/>
        <v>NOT</v>
      </c>
    </row>
    <row r="914" spans="1:86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  <c r="CD914">
        <f t="shared" si="56"/>
        <v>0</v>
      </c>
      <c r="CE914">
        <v>0.43367536965522324</v>
      </c>
      <c r="CF914" t="str">
        <f t="shared" si="57"/>
        <v>A2</v>
      </c>
      <c r="CG914">
        <f t="shared" si="58"/>
        <v>0</v>
      </c>
      <c r="CH914" t="str">
        <f t="shared" si="59"/>
        <v>NOT</v>
      </c>
    </row>
    <row r="915" spans="1:86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  <c r="CD915">
        <f t="shared" si="56"/>
        <v>0</v>
      </c>
      <c r="CE915">
        <v>0.6235740314675825</v>
      </c>
      <c r="CF915" t="str">
        <f t="shared" si="57"/>
        <v>A1</v>
      </c>
      <c r="CG915">
        <f t="shared" si="58"/>
        <v>0</v>
      </c>
      <c r="CH915" t="str">
        <f t="shared" si="59"/>
        <v>2</v>
      </c>
    </row>
    <row r="916" spans="1:86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  <c r="CD916">
        <f t="shared" si="56"/>
        <v>0</v>
      </c>
      <c r="CE916">
        <v>0.88384869283912371</v>
      </c>
      <c r="CF916" t="str">
        <f t="shared" si="57"/>
        <v>A1</v>
      </c>
      <c r="CG916">
        <f t="shared" si="58"/>
        <v>1</v>
      </c>
      <c r="CH916" t="str">
        <f t="shared" si="59"/>
        <v>2</v>
      </c>
    </row>
    <row r="917" spans="1:86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  <c r="CD917">
        <f t="shared" si="56"/>
        <v>0</v>
      </c>
      <c r="CE917">
        <v>0.7597549814605512</v>
      </c>
      <c r="CF917" t="str">
        <f t="shared" si="57"/>
        <v>A1</v>
      </c>
      <c r="CG917">
        <f t="shared" si="58"/>
        <v>0</v>
      </c>
      <c r="CH917" t="str">
        <f t="shared" si="59"/>
        <v>NOT</v>
      </c>
    </row>
    <row r="918" spans="1:86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  <c r="CD918">
        <f t="shared" si="56"/>
        <v>0</v>
      </c>
      <c r="CE918">
        <v>0.25980292826381246</v>
      </c>
      <c r="CF918" t="str">
        <f t="shared" si="57"/>
        <v>A2</v>
      </c>
      <c r="CG918">
        <f t="shared" si="58"/>
        <v>0</v>
      </c>
      <c r="CH918" t="str">
        <f t="shared" si="59"/>
        <v>NOT</v>
      </c>
    </row>
    <row r="919" spans="1:86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  <c r="CD919">
        <f t="shared" si="56"/>
        <v>0</v>
      </c>
      <c r="CE919">
        <v>0.98543655241651529</v>
      </c>
      <c r="CF919" t="str">
        <f t="shared" si="57"/>
        <v>A1</v>
      </c>
      <c r="CG919">
        <f t="shared" si="58"/>
        <v>0</v>
      </c>
      <c r="CH919" t="str">
        <f t="shared" si="59"/>
        <v>NOT</v>
      </c>
    </row>
    <row r="920" spans="1:86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  <c r="CD920">
        <f t="shared" si="56"/>
        <v>1</v>
      </c>
      <c r="CE920">
        <v>0.41236990262489137</v>
      </c>
      <c r="CF920" t="str">
        <f t="shared" si="57"/>
        <v>treatment</v>
      </c>
      <c r="CG920">
        <f t="shared" si="58"/>
        <v>1</v>
      </c>
      <c r="CH920" t="str">
        <f t="shared" si="59"/>
        <v>2</v>
      </c>
    </row>
    <row r="921" spans="1:86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  <c r="CD921">
        <f t="shared" si="56"/>
        <v>1</v>
      </c>
      <c r="CE921">
        <v>0.76183222379647453</v>
      </c>
      <c r="CF921" t="str">
        <f t="shared" si="57"/>
        <v>treatment</v>
      </c>
      <c r="CG921">
        <f t="shared" si="58"/>
        <v>1</v>
      </c>
      <c r="CH921" t="str">
        <f t="shared" si="59"/>
        <v>NOT</v>
      </c>
    </row>
    <row r="922" spans="1:86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  <c r="CD922">
        <f t="shared" si="56"/>
        <v>0</v>
      </c>
      <c r="CE922">
        <v>0.24174122648103935</v>
      </c>
      <c r="CF922" t="str">
        <f t="shared" si="57"/>
        <v>A2</v>
      </c>
      <c r="CG922">
        <f t="shared" si="58"/>
        <v>1</v>
      </c>
      <c r="CH922" t="str">
        <f t="shared" si="59"/>
        <v>2</v>
      </c>
    </row>
    <row r="923" spans="1:86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  <c r="CD923">
        <f t="shared" si="56"/>
        <v>0</v>
      </c>
      <c r="CE923">
        <v>0.3674655293820841</v>
      </c>
      <c r="CF923" t="str">
        <f t="shared" si="57"/>
        <v>A2</v>
      </c>
      <c r="CG923">
        <f t="shared" si="58"/>
        <v>0</v>
      </c>
      <c r="CH923" t="str">
        <f t="shared" si="59"/>
        <v>2</v>
      </c>
    </row>
    <row r="924" spans="1:86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  <c r="CD924">
        <f t="shared" si="56"/>
        <v>1</v>
      </c>
      <c r="CE924">
        <v>0.6904464711294257</v>
      </c>
      <c r="CF924" t="str">
        <f t="shared" si="57"/>
        <v>treatment</v>
      </c>
      <c r="CG924">
        <f t="shared" si="58"/>
        <v>1</v>
      </c>
      <c r="CH924" t="str">
        <f t="shared" si="59"/>
        <v>2</v>
      </c>
    </row>
    <row r="925" spans="1:86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  <c r="CD925">
        <f t="shared" si="56"/>
        <v>1</v>
      </c>
      <c r="CE925">
        <v>2.8914382031218322E-2</v>
      </c>
      <c r="CF925" t="str">
        <f t="shared" si="57"/>
        <v>treatment</v>
      </c>
      <c r="CG925">
        <f t="shared" si="58"/>
        <v>1</v>
      </c>
      <c r="CH925" t="str">
        <f t="shared" si="59"/>
        <v>2</v>
      </c>
    </row>
    <row r="926" spans="1:86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  <c r="CD926">
        <f t="shared" si="56"/>
        <v>1</v>
      </c>
      <c r="CE926">
        <v>8.463588031130842E-2</v>
      </c>
      <c r="CF926" t="str">
        <f t="shared" si="57"/>
        <v>treatment</v>
      </c>
      <c r="CG926">
        <f t="shared" si="58"/>
        <v>1</v>
      </c>
      <c r="CH926" t="str">
        <f t="shared" si="59"/>
        <v>2</v>
      </c>
    </row>
    <row r="927" spans="1:86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  <c r="CD927">
        <f t="shared" si="56"/>
        <v>0</v>
      </c>
      <c r="CE927">
        <v>0.2137416377920105</v>
      </c>
      <c r="CF927" t="str">
        <f t="shared" si="57"/>
        <v>A2</v>
      </c>
      <c r="CG927">
        <f t="shared" si="58"/>
        <v>1</v>
      </c>
      <c r="CH927" t="str">
        <f t="shared" si="59"/>
        <v>2</v>
      </c>
    </row>
    <row r="928" spans="1:86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  <c r="CD928">
        <f t="shared" si="56"/>
        <v>1</v>
      </c>
      <c r="CE928">
        <v>0.20473411791621299</v>
      </c>
      <c r="CF928" t="str">
        <f t="shared" si="57"/>
        <v>treatment</v>
      </c>
      <c r="CG928">
        <f t="shared" si="58"/>
        <v>1</v>
      </c>
      <c r="CH928" t="str">
        <f t="shared" si="59"/>
        <v>2</v>
      </c>
    </row>
    <row r="929" spans="1:86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  <c r="CD929">
        <f t="shared" si="56"/>
        <v>1</v>
      </c>
      <c r="CE929">
        <v>0.49346829994438746</v>
      </c>
      <c r="CF929" t="str">
        <f t="shared" si="57"/>
        <v>treatment</v>
      </c>
      <c r="CG929">
        <f t="shared" si="58"/>
        <v>1</v>
      </c>
      <c r="CH929" t="str">
        <f t="shared" si="59"/>
        <v>2</v>
      </c>
    </row>
    <row r="930" spans="1:86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  <c r="CD930">
        <f t="shared" si="56"/>
        <v>1</v>
      </c>
      <c r="CE930">
        <v>0.50239434111402925</v>
      </c>
      <c r="CF930" t="str">
        <f t="shared" si="57"/>
        <v>treatment</v>
      </c>
      <c r="CG930">
        <f t="shared" si="58"/>
        <v>1</v>
      </c>
      <c r="CH930" t="str">
        <f t="shared" si="59"/>
        <v>2</v>
      </c>
    </row>
    <row r="931" spans="1:86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  <c r="CD931">
        <f t="shared" si="56"/>
        <v>1</v>
      </c>
      <c r="CE931">
        <v>0.94022220666863277</v>
      </c>
      <c r="CF931" t="str">
        <f t="shared" si="57"/>
        <v>treatment</v>
      </c>
      <c r="CG931">
        <f t="shared" si="58"/>
        <v>1</v>
      </c>
      <c r="CH931" t="str">
        <f t="shared" si="59"/>
        <v>2</v>
      </c>
    </row>
    <row r="932" spans="1:86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  <c r="CD932">
        <f t="shared" si="56"/>
        <v>0</v>
      </c>
      <c r="CE932">
        <v>0.10022568456870207</v>
      </c>
      <c r="CF932" t="str">
        <f t="shared" si="57"/>
        <v>A2</v>
      </c>
      <c r="CG932">
        <f t="shared" si="58"/>
        <v>1</v>
      </c>
      <c r="CH932" t="str">
        <f t="shared" si="59"/>
        <v>2</v>
      </c>
    </row>
    <row r="933" spans="1:86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  <c r="CD933">
        <f t="shared" si="56"/>
        <v>0</v>
      </c>
      <c r="CE933">
        <v>0.69897371532810892</v>
      </c>
      <c r="CF933" t="str">
        <f t="shared" si="57"/>
        <v>A1</v>
      </c>
      <c r="CG933">
        <f t="shared" si="58"/>
        <v>0</v>
      </c>
      <c r="CH933" t="str">
        <f t="shared" si="59"/>
        <v>NOT</v>
      </c>
    </row>
    <row r="934" spans="1:86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  <c r="CD934">
        <f t="shared" si="56"/>
        <v>1</v>
      </c>
      <c r="CE934">
        <v>0.15740429539446266</v>
      </c>
      <c r="CF934" t="str">
        <f t="shared" si="57"/>
        <v>treatment</v>
      </c>
      <c r="CG934">
        <f t="shared" si="58"/>
        <v>1</v>
      </c>
      <c r="CH934" t="str">
        <f t="shared" si="59"/>
        <v>2</v>
      </c>
    </row>
    <row r="935" spans="1:86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  <c r="CD935">
        <f t="shared" si="56"/>
        <v>0</v>
      </c>
      <c r="CE935">
        <v>6.3657657622669839E-2</v>
      </c>
      <c r="CF935" t="str">
        <f t="shared" si="57"/>
        <v>A2</v>
      </c>
      <c r="CG935">
        <f t="shared" si="58"/>
        <v>1</v>
      </c>
      <c r="CH935" t="str">
        <f t="shared" si="59"/>
        <v>2</v>
      </c>
    </row>
    <row r="936" spans="1:86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  <c r="CD936">
        <f t="shared" si="56"/>
        <v>1</v>
      </c>
      <c r="CE936">
        <v>0.12213991129940538</v>
      </c>
      <c r="CF936" t="str">
        <f t="shared" si="57"/>
        <v>treatment</v>
      </c>
      <c r="CG936">
        <f t="shared" si="58"/>
        <v>1</v>
      </c>
      <c r="CH936" t="str">
        <f t="shared" si="59"/>
        <v>2</v>
      </c>
    </row>
    <row r="937" spans="1:86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  <c r="CD937">
        <f t="shared" si="56"/>
        <v>0</v>
      </c>
      <c r="CE937">
        <v>0.44924890899615233</v>
      </c>
      <c r="CF937" t="str">
        <f t="shared" si="57"/>
        <v>A2</v>
      </c>
      <c r="CG937">
        <f t="shared" si="58"/>
        <v>0</v>
      </c>
      <c r="CH937" t="str">
        <f t="shared" si="59"/>
        <v>NOT</v>
      </c>
    </row>
    <row r="938" spans="1:86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  <c r="CD938">
        <f t="shared" si="56"/>
        <v>0</v>
      </c>
      <c r="CE938">
        <v>0.7195771385703682</v>
      </c>
      <c r="CF938" t="str">
        <f t="shared" si="57"/>
        <v>A1</v>
      </c>
      <c r="CG938">
        <f t="shared" si="58"/>
        <v>1</v>
      </c>
      <c r="CH938" t="str">
        <f t="shared" si="59"/>
        <v>2</v>
      </c>
    </row>
    <row r="939" spans="1:86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  <c r="CD939">
        <f t="shared" si="56"/>
        <v>1</v>
      </c>
      <c r="CE939">
        <v>0.57335308246636496</v>
      </c>
      <c r="CF939" t="str">
        <f t="shared" si="57"/>
        <v>treatment</v>
      </c>
      <c r="CG939">
        <f t="shared" si="58"/>
        <v>1</v>
      </c>
      <c r="CH939" t="str">
        <f t="shared" si="59"/>
        <v>2</v>
      </c>
    </row>
    <row r="940" spans="1:86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  <c r="CD940">
        <f t="shared" si="56"/>
        <v>0</v>
      </c>
      <c r="CE940">
        <v>0.44229730004784162</v>
      </c>
      <c r="CF940" t="str">
        <f t="shared" si="57"/>
        <v>A2</v>
      </c>
      <c r="CG940">
        <f t="shared" si="58"/>
        <v>1</v>
      </c>
      <c r="CH940" t="str">
        <f t="shared" si="59"/>
        <v>2</v>
      </c>
    </row>
    <row r="941" spans="1:86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  <c r="CD941">
        <f t="shared" si="56"/>
        <v>1</v>
      </c>
      <c r="CE941">
        <v>0.7651018864315523</v>
      </c>
      <c r="CF941" t="str">
        <f t="shared" si="57"/>
        <v>treatment</v>
      </c>
      <c r="CG941">
        <f t="shared" si="58"/>
        <v>1</v>
      </c>
      <c r="CH941" t="str">
        <f t="shared" si="59"/>
        <v>2</v>
      </c>
    </row>
    <row r="942" spans="1:86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  <c r="CD942">
        <f t="shared" si="56"/>
        <v>0</v>
      </c>
      <c r="CE942">
        <v>0.40535109538237935</v>
      </c>
      <c r="CF942" t="str">
        <f t="shared" si="57"/>
        <v>A2</v>
      </c>
      <c r="CG942">
        <f t="shared" si="58"/>
        <v>0</v>
      </c>
      <c r="CH942" t="str">
        <f t="shared" si="59"/>
        <v>2</v>
      </c>
    </row>
    <row r="943" spans="1:86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  <c r="CD943">
        <f t="shared" si="56"/>
        <v>1</v>
      </c>
      <c r="CE943">
        <v>0.96931742900694196</v>
      </c>
      <c r="CF943" t="str">
        <f t="shared" si="57"/>
        <v>treatment</v>
      </c>
      <c r="CG943">
        <f t="shared" si="58"/>
        <v>1</v>
      </c>
      <c r="CH943" t="str">
        <f t="shared" si="59"/>
        <v>2</v>
      </c>
    </row>
    <row r="944" spans="1:86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  <c r="CD944">
        <f t="shared" si="56"/>
        <v>0</v>
      </c>
      <c r="CE944">
        <v>0.14071618625281579</v>
      </c>
      <c r="CF944" t="str">
        <f t="shared" si="57"/>
        <v>A2</v>
      </c>
      <c r="CG944">
        <f t="shared" si="58"/>
        <v>0</v>
      </c>
      <c r="CH944" t="str">
        <f t="shared" si="59"/>
        <v>2</v>
      </c>
    </row>
    <row r="945" spans="1:86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  <c r="CD945">
        <f t="shared" si="56"/>
        <v>0</v>
      </c>
      <c r="CE945">
        <v>0.84655185971090097</v>
      </c>
      <c r="CF945" t="str">
        <f t="shared" si="57"/>
        <v>A1</v>
      </c>
      <c r="CG945">
        <f t="shared" si="58"/>
        <v>0</v>
      </c>
      <c r="CH945" t="str">
        <f t="shared" si="59"/>
        <v>2</v>
      </c>
    </row>
    <row r="946" spans="1:86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  <c r="CD946">
        <f t="shared" si="56"/>
        <v>1</v>
      </c>
      <c r="CE946">
        <v>0.35773507351667844</v>
      </c>
      <c r="CF946" t="str">
        <f t="shared" si="57"/>
        <v>treatment</v>
      </c>
      <c r="CG946">
        <f t="shared" si="58"/>
        <v>0</v>
      </c>
      <c r="CH946" t="str">
        <f t="shared" si="59"/>
        <v>NOT</v>
      </c>
    </row>
    <row r="947" spans="1:86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  <c r="CD947">
        <f t="shared" si="56"/>
        <v>0</v>
      </c>
      <c r="CE947">
        <v>0.92715872820880874</v>
      </c>
      <c r="CF947" t="str">
        <f t="shared" si="57"/>
        <v>A1</v>
      </c>
      <c r="CG947">
        <f t="shared" si="58"/>
        <v>0</v>
      </c>
      <c r="CH947" t="str">
        <f t="shared" si="59"/>
        <v>NOT</v>
      </c>
    </row>
    <row r="948" spans="1:86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  <c r="CD948">
        <f t="shared" si="56"/>
        <v>1</v>
      </c>
      <c r="CE948">
        <v>0.12496693647208801</v>
      </c>
      <c r="CF948" t="str">
        <f t="shared" si="57"/>
        <v>treatment</v>
      </c>
      <c r="CG948">
        <f t="shared" si="58"/>
        <v>0</v>
      </c>
      <c r="CH948" t="str">
        <f t="shared" si="59"/>
        <v>NOT</v>
      </c>
    </row>
    <row r="949" spans="1:86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  <c r="CD949">
        <f t="shared" si="56"/>
        <v>1</v>
      </c>
      <c r="CE949">
        <v>0.3521894976179607</v>
      </c>
      <c r="CF949" t="str">
        <f t="shared" si="57"/>
        <v>treatment</v>
      </c>
      <c r="CG949">
        <f t="shared" si="58"/>
        <v>1</v>
      </c>
      <c r="CH949" t="str">
        <f t="shared" si="59"/>
        <v>2</v>
      </c>
    </row>
    <row r="950" spans="1:86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  <c r="CD950">
        <f t="shared" si="56"/>
        <v>1</v>
      </c>
      <c r="CE950">
        <v>4.4148854451048103E-2</v>
      </c>
      <c r="CF950" t="str">
        <f t="shared" si="57"/>
        <v>treatment</v>
      </c>
      <c r="CG950">
        <f t="shared" si="58"/>
        <v>1</v>
      </c>
      <c r="CH950" t="str">
        <f t="shared" si="59"/>
        <v>2</v>
      </c>
    </row>
    <row r="951" spans="1:86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  <c r="CD951">
        <f t="shared" si="56"/>
        <v>1</v>
      </c>
      <c r="CE951">
        <v>7.6656094972405553E-2</v>
      </c>
      <c r="CF951" t="str">
        <f t="shared" si="57"/>
        <v>treatment</v>
      </c>
      <c r="CG951">
        <f t="shared" si="58"/>
        <v>1</v>
      </c>
      <c r="CH951" t="str">
        <f t="shared" si="59"/>
        <v>NOT</v>
      </c>
    </row>
    <row r="952" spans="1:86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  <c r="CD952">
        <f t="shared" si="56"/>
        <v>0</v>
      </c>
      <c r="CE952">
        <v>0.18820063182485214</v>
      </c>
      <c r="CF952" t="str">
        <f t="shared" si="57"/>
        <v>A2</v>
      </c>
      <c r="CG952">
        <f t="shared" si="58"/>
        <v>0</v>
      </c>
      <c r="CH952" t="str">
        <f t="shared" si="59"/>
        <v>NOT</v>
      </c>
    </row>
    <row r="953" spans="1:86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  <c r="CD953">
        <f t="shared" si="56"/>
        <v>0</v>
      </c>
      <c r="CE953">
        <v>0.26561918458583234</v>
      </c>
      <c r="CF953" t="str">
        <f t="shared" si="57"/>
        <v>A2</v>
      </c>
      <c r="CG953">
        <f t="shared" si="58"/>
        <v>0</v>
      </c>
      <c r="CH953" t="str">
        <f t="shared" si="59"/>
        <v>NOT</v>
      </c>
    </row>
    <row r="954" spans="1:86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  <c r="CD954">
        <f t="shared" si="56"/>
        <v>0</v>
      </c>
      <c r="CE954">
        <v>0.41583881026225888</v>
      </c>
      <c r="CF954" t="str">
        <f t="shared" si="57"/>
        <v>A2</v>
      </c>
      <c r="CG954">
        <f t="shared" si="58"/>
        <v>0</v>
      </c>
      <c r="CH954" t="str">
        <f t="shared" si="59"/>
        <v>NOT</v>
      </c>
    </row>
    <row r="955" spans="1:86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  <c r="CD955">
        <f t="shared" si="56"/>
        <v>1</v>
      </c>
      <c r="CE955">
        <v>0.4291895291408161</v>
      </c>
      <c r="CF955" t="str">
        <f t="shared" si="57"/>
        <v>treatment</v>
      </c>
      <c r="CG955">
        <f t="shared" si="58"/>
        <v>1</v>
      </c>
      <c r="CH955" t="str">
        <f t="shared" si="59"/>
        <v>2</v>
      </c>
    </row>
    <row r="956" spans="1:86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  <c r="CD956">
        <f t="shared" si="56"/>
        <v>0</v>
      </c>
      <c r="CE956">
        <v>0.79334121464246232</v>
      </c>
      <c r="CF956" t="str">
        <f t="shared" si="57"/>
        <v>A1</v>
      </c>
      <c r="CG956">
        <f t="shared" si="58"/>
        <v>0</v>
      </c>
      <c r="CH956" t="str">
        <f t="shared" si="59"/>
        <v>2</v>
      </c>
    </row>
    <row r="957" spans="1:86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  <c r="CD957">
        <f t="shared" si="56"/>
        <v>0</v>
      </c>
      <c r="CE957">
        <v>0.73960434169204126</v>
      </c>
      <c r="CF957" t="str">
        <f t="shared" si="57"/>
        <v>A1</v>
      </c>
      <c r="CG957">
        <f t="shared" si="58"/>
        <v>0</v>
      </c>
      <c r="CH957" t="str">
        <f t="shared" si="59"/>
        <v>2</v>
      </c>
    </row>
    <row r="958" spans="1:86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  <c r="CD958">
        <f t="shared" si="56"/>
        <v>1</v>
      </c>
      <c r="CE958">
        <v>0.78259120531991144</v>
      </c>
      <c r="CF958" t="str">
        <f t="shared" si="57"/>
        <v>treatment</v>
      </c>
      <c r="CG958">
        <f t="shared" si="58"/>
        <v>0</v>
      </c>
      <c r="CH958" t="str">
        <f t="shared" si="59"/>
        <v>NOT</v>
      </c>
    </row>
    <row r="959" spans="1:86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  <c r="CD959">
        <f t="shared" si="56"/>
        <v>0</v>
      </c>
      <c r="CE959">
        <v>5.5972428024548271E-2</v>
      </c>
      <c r="CF959" t="str">
        <f t="shared" si="57"/>
        <v>A2</v>
      </c>
      <c r="CG959">
        <f t="shared" si="58"/>
        <v>0</v>
      </c>
      <c r="CH959" t="str">
        <f t="shared" si="59"/>
        <v>NOT</v>
      </c>
    </row>
    <row r="960" spans="1:86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  <c r="CD960">
        <f t="shared" si="56"/>
        <v>0</v>
      </c>
      <c r="CE960">
        <v>0.19600000601122636</v>
      </c>
      <c r="CF960" t="str">
        <f t="shared" si="57"/>
        <v>A2</v>
      </c>
      <c r="CG960">
        <f t="shared" si="58"/>
        <v>1</v>
      </c>
      <c r="CH960" t="str">
        <f t="shared" si="59"/>
        <v>2</v>
      </c>
    </row>
    <row r="961" spans="1:86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  <c r="CD961">
        <f t="shared" si="56"/>
        <v>0</v>
      </c>
      <c r="CE961">
        <v>0.79538053921967555</v>
      </c>
      <c r="CF961" t="str">
        <f t="shared" si="57"/>
        <v>A1</v>
      </c>
      <c r="CG961">
        <f t="shared" si="58"/>
        <v>0</v>
      </c>
      <c r="CH961" t="str">
        <f t="shared" si="59"/>
        <v>2</v>
      </c>
    </row>
    <row r="962" spans="1:86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  <c r="CD962">
        <f t="shared" si="56"/>
        <v>0</v>
      </c>
      <c r="CE962">
        <v>0.53642844122824684</v>
      </c>
      <c r="CF962" t="str">
        <f t="shared" si="57"/>
        <v>A1</v>
      </c>
      <c r="CG962">
        <f t="shared" si="58"/>
        <v>0</v>
      </c>
      <c r="CH962" t="str">
        <f t="shared" si="59"/>
        <v>NOT</v>
      </c>
    </row>
    <row r="963" spans="1:86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  <c r="CD963">
        <f t="shared" ref="CD963:CD1026" si="60">IF(BF963="NA", 0, 1)</f>
        <v>1</v>
      </c>
      <c r="CE963">
        <v>0.2018525464729749</v>
      </c>
      <c r="CF963" t="str">
        <f t="shared" ref="CF963:CF1026" si="61">IF(AND(CD963=0,CE963&gt;0.5),"A1",IF(AND(CD963=0,CE963&lt;0.5),"A2","treatment"))</f>
        <v>treatment</v>
      </c>
      <c r="CG963">
        <f t="shared" ref="CG963:CG1026" si="62">IF(CC963&gt;163000, 1, 0)</f>
        <v>1</v>
      </c>
      <c r="CH963" t="str">
        <f t="shared" ref="CH963:CH1026" si="63">IF(AX963=2, "2", "NOT")</f>
        <v>2</v>
      </c>
    </row>
    <row r="964" spans="1:86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  <c r="CD964">
        <f t="shared" si="60"/>
        <v>1</v>
      </c>
      <c r="CE964">
        <v>0.96835574905702382</v>
      </c>
      <c r="CF964" t="str">
        <f t="shared" si="61"/>
        <v>treatment</v>
      </c>
      <c r="CG964">
        <f t="shared" si="62"/>
        <v>0</v>
      </c>
      <c r="CH964" t="str">
        <f t="shared" si="63"/>
        <v>2</v>
      </c>
    </row>
    <row r="965" spans="1:86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  <c r="CD965">
        <f t="shared" si="60"/>
        <v>0</v>
      </c>
      <c r="CE965">
        <v>0.28317381535023078</v>
      </c>
      <c r="CF965" t="str">
        <f t="shared" si="61"/>
        <v>A2</v>
      </c>
      <c r="CG965">
        <f t="shared" si="62"/>
        <v>1</v>
      </c>
      <c r="CH965" t="str">
        <f t="shared" si="63"/>
        <v>2</v>
      </c>
    </row>
    <row r="966" spans="1:86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  <c r="CD966">
        <f t="shared" si="60"/>
        <v>1</v>
      </c>
      <c r="CE966">
        <v>0.68116257721266005</v>
      </c>
      <c r="CF966" t="str">
        <f t="shared" si="61"/>
        <v>treatment</v>
      </c>
      <c r="CG966">
        <f t="shared" si="62"/>
        <v>1</v>
      </c>
      <c r="CH966" t="str">
        <f t="shared" si="63"/>
        <v>2</v>
      </c>
    </row>
    <row r="967" spans="1:86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  <c r="CD967">
        <f t="shared" si="60"/>
        <v>1</v>
      </c>
      <c r="CE967">
        <v>0.53939719635816274</v>
      </c>
      <c r="CF967" t="str">
        <f t="shared" si="61"/>
        <v>treatment</v>
      </c>
      <c r="CG967">
        <f t="shared" si="62"/>
        <v>1</v>
      </c>
      <c r="CH967" t="str">
        <f t="shared" si="63"/>
        <v>2</v>
      </c>
    </row>
    <row r="968" spans="1:86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  <c r="CD968">
        <f t="shared" si="60"/>
        <v>1</v>
      </c>
      <c r="CE968">
        <v>0.46112087154235515</v>
      </c>
      <c r="CF968" t="str">
        <f t="shared" si="61"/>
        <v>treatment</v>
      </c>
      <c r="CG968">
        <f t="shared" si="62"/>
        <v>0</v>
      </c>
      <c r="CH968" t="str">
        <f t="shared" si="63"/>
        <v>NOT</v>
      </c>
    </row>
    <row r="969" spans="1:86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  <c r="CD969">
        <f t="shared" si="60"/>
        <v>0</v>
      </c>
      <c r="CE969">
        <v>0.53787189938066304</v>
      </c>
      <c r="CF969" t="str">
        <f t="shared" si="61"/>
        <v>A1</v>
      </c>
      <c r="CG969">
        <f t="shared" si="62"/>
        <v>0</v>
      </c>
      <c r="CH969" t="str">
        <f t="shared" si="63"/>
        <v>NOT</v>
      </c>
    </row>
    <row r="970" spans="1:86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  <c r="CD970">
        <f t="shared" si="60"/>
        <v>0</v>
      </c>
      <c r="CE970">
        <v>0.85126187581333168</v>
      </c>
      <c r="CF970" t="str">
        <f t="shared" si="61"/>
        <v>A1</v>
      </c>
      <c r="CG970">
        <f t="shared" si="62"/>
        <v>0</v>
      </c>
      <c r="CH970" t="str">
        <f t="shared" si="63"/>
        <v>NOT</v>
      </c>
    </row>
    <row r="971" spans="1:86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  <c r="CD971">
        <f t="shared" si="60"/>
        <v>0</v>
      </c>
      <c r="CE971">
        <v>0.22827584517620925</v>
      </c>
      <c r="CF971" t="str">
        <f t="shared" si="61"/>
        <v>A2</v>
      </c>
      <c r="CG971">
        <f t="shared" si="62"/>
        <v>0</v>
      </c>
      <c r="CH971" t="str">
        <f t="shared" si="63"/>
        <v>NOT</v>
      </c>
    </row>
    <row r="972" spans="1:86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  <c r="CD972">
        <f t="shared" si="60"/>
        <v>0</v>
      </c>
      <c r="CE972">
        <v>0.2506093826977539</v>
      </c>
      <c r="CF972" t="str">
        <f t="shared" si="61"/>
        <v>A2</v>
      </c>
      <c r="CG972">
        <f t="shared" si="62"/>
        <v>0</v>
      </c>
      <c r="CH972" t="str">
        <f t="shared" si="63"/>
        <v>NOT</v>
      </c>
    </row>
    <row r="973" spans="1:86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  <c r="CD973">
        <f t="shared" si="60"/>
        <v>0</v>
      </c>
      <c r="CE973">
        <v>0.83167051186207841</v>
      </c>
      <c r="CF973" t="str">
        <f t="shared" si="61"/>
        <v>A1</v>
      </c>
      <c r="CG973">
        <f t="shared" si="62"/>
        <v>1</v>
      </c>
      <c r="CH973" t="str">
        <f t="shared" si="63"/>
        <v>2</v>
      </c>
    </row>
    <row r="974" spans="1:86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  <c r="CD974">
        <f t="shared" si="60"/>
        <v>1</v>
      </c>
      <c r="CE974">
        <v>0.44123532069826876</v>
      </c>
      <c r="CF974" t="str">
        <f t="shared" si="61"/>
        <v>treatment</v>
      </c>
      <c r="CG974">
        <f t="shared" si="62"/>
        <v>0</v>
      </c>
      <c r="CH974" t="str">
        <f t="shared" si="63"/>
        <v>2</v>
      </c>
    </row>
    <row r="975" spans="1:86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  <c r="CD975">
        <f t="shared" si="60"/>
        <v>0</v>
      </c>
      <c r="CE975">
        <v>4.2007728346604045E-2</v>
      </c>
      <c r="CF975" t="str">
        <f t="shared" si="61"/>
        <v>A2</v>
      </c>
      <c r="CG975">
        <f t="shared" si="62"/>
        <v>1</v>
      </c>
      <c r="CH975" t="str">
        <f t="shared" si="63"/>
        <v>2</v>
      </c>
    </row>
    <row r="976" spans="1:86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  <c r="CD976">
        <f t="shared" si="60"/>
        <v>0</v>
      </c>
      <c r="CE976">
        <v>0.18704519916948992</v>
      </c>
      <c r="CF976" t="str">
        <f t="shared" si="61"/>
        <v>A2</v>
      </c>
      <c r="CG976">
        <f t="shared" si="62"/>
        <v>1</v>
      </c>
      <c r="CH976" t="str">
        <f t="shared" si="63"/>
        <v>NOT</v>
      </c>
    </row>
    <row r="977" spans="1:86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  <c r="CD977">
        <f t="shared" si="60"/>
        <v>0</v>
      </c>
      <c r="CE977">
        <v>0.90168695950079913</v>
      </c>
      <c r="CF977" t="str">
        <f t="shared" si="61"/>
        <v>A1</v>
      </c>
      <c r="CG977">
        <f t="shared" si="62"/>
        <v>1</v>
      </c>
      <c r="CH977" t="str">
        <f t="shared" si="63"/>
        <v>2</v>
      </c>
    </row>
    <row r="978" spans="1:86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  <c r="CD978">
        <f t="shared" si="60"/>
        <v>0</v>
      </c>
      <c r="CE978">
        <v>0.3959049437684814</v>
      </c>
      <c r="CF978" t="str">
        <f t="shared" si="61"/>
        <v>A2</v>
      </c>
      <c r="CG978">
        <f t="shared" si="62"/>
        <v>0</v>
      </c>
      <c r="CH978" t="str">
        <f t="shared" si="63"/>
        <v>NOT</v>
      </c>
    </row>
    <row r="979" spans="1:86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  <c r="CD979">
        <f t="shared" si="60"/>
        <v>0</v>
      </c>
      <c r="CE979">
        <v>0.82719507234883238</v>
      </c>
      <c r="CF979" t="str">
        <f t="shared" si="61"/>
        <v>A1</v>
      </c>
      <c r="CG979">
        <f t="shared" si="62"/>
        <v>1</v>
      </c>
      <c r="CH979" t="str">
        <f t="shared" si="63"/>
        <v>NOT</v>
      </c>
    </row>
    <row r="980" spans="1:86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  <c r="CD980">
        <f t="shared" si="60"/>
        <v>0</v>
      </c>
      <c r="CE980">
        <v>9.395173619241004E-2</v>
      </c>
      <c r="CF980" t="str">
        <f t="shared" si="61"/>
        <v>A2</v>
      </c>
      <c r="CG980">
        <f t="shared" si="62"/>
        <v>0</v>
      </c>
      <c r="CH980" t="str">
        <f t="shared" si="63"/>
        <v>NOT</v>
      </c>
    </row>
    <row r="981" spans="1:86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  <c r="CD981">
        <f t="shared" si="60"/>
        <v>0</v>
      </c>
      <c r="CE981">
        <v>0.8592193413482806</v>
      </c>
      <c r="CF981" t="str">
        <f t="shared" si="61"/>
        <v>A1</v>
      </c>
      <c r="CG981">
        <f t="shared" si="62"/>
        <v>0</v>
      </c>
      <c r="CH981" t="str">
        <f t="shared" si="63"/>
        <v>NOT</v>
      </c>
    </row>
    <row r="982" spans="1:86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  <c r="CD982">
        <f t="shared" si="60"/>
        <v>0</v>
      </c>
      <c r="CE982">
        <v>0.77201699761252007</v>
      </c>
      <c r="CF982" t="str">
        <f t="shared" si="61"/>
        <v>A1</v>
      </c>
      <c r="CG982">
        <f t="shared" si="62"/>
        <v>1</v>
      </c>
      <c r="CH982" t="str">
        <f t="shared" si="63"/>
        <v>NOT</v>
      </c>
    </row>
    <row r="983" spans="1:86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  <c r="CD983">
        <f t="shared" si="60"/>
        <v>1</v>
      </c>
      <c r="CE983">
        <v>0.23855483149228995</v>
      </c>
      <c r="CF983" t="str">
        <f t="shared" si="61"/>
        <v>treatment</v>
      </c>
      <c r="CG983">
        <f t="shared" si="62"/>
        <v>1</v>
      </c>
      <c r="CH983" t="str">
        <f t="shared" si="63"/>
        <v>2</v>
      </c>
    </row>
    <row r="984" spans="1:86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  <c r="CD984">
        <f t="shared" si="60"/>
        <v>1</v>
      </c>
      <c r="CE984">
        <v>0.50390128811876866</v>
      </c>
      <c r="CF984" t="str">
        <f t="shared" si="61"/>
        <v>treatment</v>
      </c>
      <c r="CG984">
        <f t="shared" si="62"/>
        <v>0</v>
      </c>
      <c r="CH984" t="str">
        <f t="shared" si="63"/>
        <v>2</v>
      </c>
    </row>
    <row r="985" spans="1:86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  <c r="CD985">
        <f t="shared" si="60"/>
        <v>1</v>
      </c>
      <c r="CE985">
        <v>1.1966925005285844E-2</v>
      </c>
      <c r="CF985" t="str">
        <f t="shared" si="61"/>
        <v>treatment</v>
      </c>
      <c r="CG985">
        <f t="shared" si="62"/>
        <v>1</v>
      </c>
      <c r="CH985" t="str">
        <f t="shared" si="63"/>
        <v>2</v>
      </c>
    </row>
    <row r="986" spans="1:86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  <c r="CD986">
        <f t="shared" si="60"/>
        <v>0</v>
      </c>
      <c r="CE986">
        <v>0.78625355501926109</v>
      </c>
      <c r="CF986" t="str">
        <f t="shared" si="61"/>
        <v>A1</v>
      </c>
      <c r="CG986">
        <f t="shared" si="62"/>
        <v>0</v>
      </c>
      <c r="CH986" t="str">
        <f t="shared" si="63"/>
        <v>2</v>
      </c>
    </row>
    <row r="987" spans="1:86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  <c r="CD987">
        <f t="shared" si="60"/>
        <v>0</v>
      </c>
      <c r="CE987">
        <v>1.0226266910360327E-3</v>
      </c>
      <c r="CF987" t="str">
        <f t="shared" si="61"/>
        <v>A2</v>
      </c>
      <c r="CG987">
        <f t="shared" si="62"/>
        <v>0</v>
      </c>
      <c r="CH987" t="str">
        <f t="shared" si="63"/>
        <v>NOT</v>
      </c>
    </row>
    <row r="988" spans="1:86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  <c r="CD988">
        <f t="shared" si="60"/>
        <v>0</v>
      </c>
      <c r="CE988">
        <v>0.45975552518368845</v>
      </c>
      <c r="CF988" t="str">
        <f t="shared" si="61"/>
        <v>A2</v>
      </c>
      <c r="CG988">
        <f t="shared" si="62"/>
        <v>0</v>
      </c>
      <c r="CH988" t="str">
        <f t="shared" si="63"/>
        <v>NOT</v>
      </c>
    </row>
    <row r="989" spans="1:86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  <c r="CD989">
        <f t="shared" si="60"/>
        <v>1</v>
      </c>
      <c r="CE989">
        <v>0.53601604742365194</v>
      </c>
      <c r="CF989" t="str">
        <f t="shared" si="61"/>
        <v>treatment</v>
      </c>
      <c r="CG989">
        <f t="shared" si="62"/>
        <v>1</v>
      </c>
      <c r="CH989" t="str">
        <f t="shared" si="63"/>
        <v>2</v>
      </c>
    </row>
    <row r="990" spans="1:86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  <c r="CD990">
        <f t="shared" si="60"/>
        <v>1</v>
      </c>
      <c r="CE990">
        <v>8.0851570756918623E-2</v>
      </c>
      <c r="CF990" t="str">
        <f t="shared" si="61"/>
        <v>treatment</v>
      </c>
      <c r="CG990">
        <f t="shared" si="62"/>
        <v>1</v>
      </c>
      <c r="CH990" t="str">
        <f t="shared" si="63"/>
        <v>2</v>
      </c>
    </row>
    <row r="991" spans="1:86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  <c r="CD991">
        <f t="shared" si="60"/>
        <v>0</v>
      </c>
      <c r="CE991">
        <v>0.23752951273504042</v>
      </c>
      <c r="CF991" t="str">
        <f t="shared" si="61"/>
        <v>A2</v>
      </c>
      <c r="CG991">
        <f t="shared" si="62"/>
        <v>1</v>
      </c>
      <c r="CH991" t="str">
        <f t="shared" si="63"/>
        <v>2</v>
      </c>
    </row>
    <row r="992" spans="1:86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  <c r="CD992">
        <f t="shared" si="60"/>
        <v>1</v>
      </c>
      <c r="CE992">
        <v>0.68471344175707294</v>
      </c>
      <c r="CF992" t="str">
        <f t="shared" si="61"/>
        <v>treatment</v>
      </c>
      <c r="CG992">
        <f t="shared" si="62"/>
        <v>1</v>
      </c>
      <c r="CH992" t="str">
        <f t="shared" si="63"/>
        <v>2</v>
      </c>
    </row>
    <row r="993" spans="1:86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  <c r="CD993">
        <f t="shared" si="60"/>
        <v>1</v>
      </c>
      <c r="CE993">
        <v>0.31492917429450762</v>
      </c>
      <c r="CF993" t="str">
        <f t="shared" si="61"/>
        <v>treatment</v>
      </c>
      <c r="CG993">
        <f t="shared" si="62"/>
        <v>1</v>
      </c>
      <c r="CH993" t="str">
        <f t="shared" si="63"/>
        <v>NOT</v>
      </c>
    </row>
    <row r="994" spans="1:86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  <c r="CD994">
        <f t="shared" si="60"/>
        <v>1</v>
      </c>
      <c r="CE994">
        <v>0.45466800695147813</v>
      </c>
      <c r="CF994" t="str">
        <f t="shared" si="61"/>
        <v>treatment</v>
      </c>
      <c r="CG994">
        <f t="shared" si="62"/>
        <v>1</v>
      </c>
      <c r="CH994" t="str">
        <f t="shared" si="63"/>
        <v>2</v>
      </c>
    </row>
    <row r="995" spans="1:86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  <c r="CD995">
        <f t="shared" si="60"/>
        <v>0</v>
      </c>
      <c r="CE995">
        <v>0.61221129958946741</v>
      </c>
      <c r="CF995" t="str">
        <f t="shared" si="61"/>
        <v>A1</v>
      </c>
      <c r="CG995">
        <f t="shared" si="62"/>
        <v>1</v>
      </c>
      <c r="CH995" t="str">
        <f t="shared" si="63"/>
        <v>2</v>
      </c>
    </row>
    <row r="996" spans="1:86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  <c r="CD996">
        <f t="shared" si="60"/>
        <v>1</v>
      </c>
      <c r="CE996">
        <v>0.3896004634295599</v>
      </c>
      <c r="CF996" t="str">
        <f t="shared" si="61"/>
        <v>treatment</v>
      </c>
      <c r="CG996">
        <f t="shared" si="62"/>
        <v>1</v>
      </c>
      <c r="CH996" t="str">
        <f t="shared" si="63"/>
        <v>2</v>
      </c>
    </row>
    <row r="997" spans="1:86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  <c r="CD997">
        <f t="shared" si="60"/>
        <v>0</v>
      </c>
      <c r="CE997">
        <v>0.84023648153348363</v>
      </c>
      <c r="CF997" t="str">
        <f t="shared" si="61"/>
        <v>A1</v>
      </c>
      <c r="CG997">
        <f t="shared" si="62"/>
        <v>0</v>
      </c>
      <c r="CH997" t="str">
        <f t="shared" si="63"/>
        <v>NOT</v>
      </c>
    </row>
    <row r="998" spans="1:86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  <c r="CD998">
        <f t="shared" si="60"/>
        <v>0</v>
      </c>
      <c r="CE998">
        <v>0.3748601363326507</v>
      </c>
      <c r="CF998" t="str">
        <f t="shared" si="61"/>
        <v>A2</v>
      </c>
      <c r="CG998">
        <f t="shared" si="62"/>
        <v>0</v>
      </c>
      <c r="CH998" t="str">
        <f t="shared" si="63"/>
        <v>NOT</v>
      </c>
    </row>
    <row r="999" spans="1:86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  <c r="CD999">
        <f t="shared" si="60"/>
        <v>1</v>
      </c>
      <c r="CE999">
        <v>0.60159298283286033</v>
      </c>
      <c r="CF999" t="str">
        <f t="shared" si="61"/>
        <v>treatment</v>
      </c>
      <c r="CG999">
        <f t="shared" si="62"/>
        <v>1</v>
      </c>
      <c r="CH999" t="str">
        <f t="shared" si="63"/>
        <v>2</v>
      </c>
    </row>
    <row r="1000" spans="1:86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  <c r="CD1000">
        <f t="shared" si="60"/>
        <v>1</v>
      </c>
      <c r="CE1000">
        <v>0.50215844482240879</v>
      </c>
      <c r="CF1000" t="str">
        <f t="shared" si="61"/>
        <v>treatment</v>
      </c>
      <c r="CG1000">
        <f t="shared" si="62"/>
        <v>0</v>
      </c>
      <c r="CH1000" t="str">
        <f t="shared" si="63"/>
        <v>NOT</v>
      </c>
    </row>
    <row r="1001" spans="1:86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  <c r="CD1001">
        <f t="shared" si="60"/>
        <v>0</v>
      </c>
      <c r="CE1001">
        <v>0.12045078954463839</v>
      </c>
      <c r="CF1001" t="str">
        <f t="shared" si="61"/>
        <v>A2</v>
      </c>
      <c r="CG1001">
        <f t="shared" si="62"/>
        <v>1</v>
      </c>
      <c r="CH1001" t="str">
        <f t="shared" si="63"/>
        <v>2</v>
      </c>
    </row>
    <row r="1002" spans="1:86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  <c r="CD1002">
        <f t="shared" si="60"/>
        <v>0</v>
      </c>
      <c r="CE1002">
        <v>0.57108245611963993</v>
      </c>
      <c r="CF1002" t="str">
        <f t="shared" si="61"/>
        <v>A1</v>
      </c>
      <c r="CG1002">
        <f t="shared" si="62"/>
        <v>0</v>
      </c>
      <c r="CH1002" t="str">
        <f t="shared" si="63"/>
        <v>NOT</v>
      </c>
    </row>
    <row r="1003" spans="1:86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  <c r="CD1003">
        <f t="shared" si="60"/>
        <v>0</v>
      </c>
      <c r="CE1003">
        <v>0.68076456609695746</v>
      </c>
      <c r="CF1003" t="str">
        <f t="shared" si="61"/>
        <v>A1</v>
      </c>
      <c r="CG1003">
        <f t="shared" si="62"/>
        <v>0</v>
      </c>
      <c r="CH1003" t="str">
        <f t="shared" si="63"/>
        <v>NOT</v>
      </c>
    </row>
    <row r="1004" spans="1:86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  <c r="CD1004">
        <f t="shared" si="60"/>
        <v>1</v>
      </c>
      <c r="CE1004">
        <v>0.18595196355294574</v>
      </c>
      <c r="CF1004" t="str">
        <f t="shared" si="61"/>
        <v>treatment</v>
      </c>
      <c r="CG1004">
        <f t="shared" si="62"/>
        <v>1</v>
      </c>
      <c r="CH1004" t="str">
        <f t="shared" si="63"/>
        <v>2</v>
      </c>
    </row>
    <row r="1005" spans="1:86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  <c r="CD1005">
        <f t="shared" si="60"/>
        <v>0</v>
      </c>
      <c r="CE1005">
        <v>0.60718810345246732</v>
      </c>
      <c r="CF1005" t="str">
        <f t="shared" si="61"/>
        <v>A1</v>
      </c>
      <c r="CG1005">
        <f t="shared" si="62"/>
        <v>0</v>
      </c>
      <c r="CH1005" t="str">
        <f t="shared" si="63"/>
        <v>2</v>
      </c>
    </row>
    <row r="1006" spans="1:86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  <c r="CD1006">
        <f t="shared" si="60"/>
        <v>1</v>
      </c>
      <c r="CE1006">
        <v>0.73438827470049872</v>
      </c>
      <c r="CF1006" t="str">
        <f t="shared" si="61"/>
        <v>treatment</v>
      </c>
      <c r="CG1006">
        <f t="shared" si="62"/>
        <v>1</v>
      </c>
      <c r="CH1006" t="str">
        <f t="shared" si="63"/>
        <v>2</v>
      </c>
    </row>
    <row r="1007" spans="1:86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  <c r="CD1007">
        <f t="shared" si="60"/>
        <v>0</v>
      </c>
      <c r="CE1007">
        <v>0.59973380283709787</v>
      </c>
      <c r="CF1007" t="str">
        <f t="shared" si="61"/>
        <v>A1</v>
      </c>
      <c r="CG1007">
        <f t="shared" si="62"/>
        <v>0</v>
      </c>
      <c r="CH1007" t="str">
        <f t="shared" si="63"/>
        <v>2</v>
      </c>
    </row>
    <row r="1008" spans="1:86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  <c r="CD1008">
        <f t="shared" si="60"/>
        <v>1</v>
      </c>
      <c r="CE1008">
        <v>0.38711447815791922</v>
      </c>
      <c r="CF1008" t="str">
        <f t="shared" si="61"/>
        <v>treatment</v>
      </c>
      <c r="CG1008">
        <f t="shared" si="62"/>
        <v>1</v>
      </c>
      <c r="CH1008" t="str">
        <f t="shared" si="63"/>
        <v>2</v>
      </c>
    </row>
    <row r="1009" spans="1:86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  <c r="CD1009">
        <f t="shared" si="60"/>
        <v>0</v>
      </c>
      <c r="CE1009">
        <v>0.61015146088085781</v>
      </c>
      <c r="CF1009" t="str">
        <f t="shared" si="61"/>
        <v>A1</v>
      </c>
      <c r="CG1009">
        <f t="shared" si="62"/>
        <v>0</v>
      </c>
      <c r="CH1009" t="str">
        <f t="shared" si="63"/>
        <v>NOT</v>
      </c>
    </row>
    <row r="1010" spans="1:86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  <c r="CD1010">
        <f t="shared" si="60"/>
        <v>1</v>
      </c>
      <c r="CE1010">
        <v>0.54889757625502067</v>
      </c>
      <c r="CF1010" t="str">
        <f t="shared" si="61"/>
        <v>treatment</v>
      </c>
      <c r="CG1010">
        <f t="shared" si="62"/>
        <v>1</v>
      </c>
      <c r="CH1010" t="str">
        <f t="shared" si="63"/>
        <v>2</v>
      </c>
    </row>
    <row r="1011" spans="1:86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  <c r="CD1011">
        <f t="shared" si="60"/>
        <v>0</v>
      </c>
      <c r="CE1011">
        <v>0.61446868512325736</v>
      </c>
      <c r="CF1011" t="str">
        <f t="shared" si="61"/>
        <v>A1</v>
      </c>
      <c r="CG1011">
        <f t="shared" si="62"/>
        <v>0</v>
      </c>
      <c r="CH1011" t="str">
        <f t="shared" si="63"/>
        <v>2</v>
      </c>
    </row>
    <row r="1012" spans="1:86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  <c r="CD1012">
        <f t="shared" si="60"/>
        <v>1</v>
      </c>
      <c r="CE1012">
        <v>0.56414856779138678</v>
      </c>
      <c r="CF1012" t="str">
        <f t="shared" si="61"/>
        <v>treatment</v>
      </c>
      <c r="CG1012">
        <f t="shared" si="62"/>
        <v>0</v>
      </c>
      <c r="CH1012" t="str">
        <f t="shared" si="63"/>
        <v>2</v>
      </c>
    </row>
    <row r="1013" spans="1:86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  <c r="CD1013">
        <f t="shared" si="60"/>
        <v>0</v>
      </c>
      <c r="CE1013">
        <v>0.97138404912693466</v>
      </c>
      <c r="CF1013" t="str">
        <f t="shared" si="61"/>
        <v>A1</v>
      </c>
      <c r="CG1013">
        <f t="shared" si="62"/>
        <v>0</v>
      </c>
      <c r="CH1013" t="str">
        <f t="shared" si="63"/>
        <v>2</v>
      </c>
    </row>
    <row r="1014" spans="1:86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  <c r="CD1014">
        <f t="shared" si="60"/>
        <v>1</v>
      </c>
      <c r="CE1014">
        <v>0.37853432906705953</v>
      </c>
      <c r="CF1014" t="str">
        <f t="shared" si="61"/>
        <v>treatment</v>
      </c>
      <c r="CG1014">
        <f t="shared" si="62"/>
        <v>1</v>
      </c>
      <c r="CH1014" t="str">
        <f t="shared" si="63"/>
        <v>NOT</v>
      </c>
    </row>
    <row r="1015" spans="1:86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  <c r="CD1015">
        <f t="shared" si="60"/>
        <v>0</v>
      </c>
      <c r="CE1015">
        <v>0.75073089860385023</v>
      </c>
      <c r="CF1015" t="str">
        <f t="shared" si="61"/>
        <v>A1</v>
      </c>
      <c r="CG1015">
        <f t="shared" si="62"/>
        <v>0</v>
      </c>
      <c r="CH1015" t="str">
        <f t="shared" si="63"/>
        <v>NOT</v>
      </c>
    </row>
    <row r="1016" spans="1:86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  <c r="CD1016">
        <f t="shared" si="60"/>
        <v>1</v>
      </c>
      <c r="CE1016">
        <v>0.33765288284315431</v>
      </c>
      <c r="CF1016" t="str">
        <f t="shared" si="61"/>
        <v>treatment</v>
      </c>
      <c r="CG1016">
        <f t="shared" si="62"/>
        <v>0</v>
      </c>
      <c r="CH1016" t="str">
        <f t="shared" si="63"/>
        <v>NOT</v>
      </c>
    </row>
    <row r="1017" spans="1:86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  <c r="CD1017">
        <f t="shared" si="60"/>
        <v>0</v>
      </c>
      <c r="CE1017">
        <v>0.91960798394724808</v>
      </c>
      <c r="CF1017" t="str">
        <f t="shared" si="61"/>
        <v>A1</v>
      </c>
      <c r="CG1017">
        <f t="shared" si="62"/>
        <v>1</v>
      </c>
      <c r="CH1017" t="str">
        <f t="shared" si="63"/>
        <v>2</v>
      </c>
    </row>
    <row r="1018" spans="1:86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  <c r="CD1018">
        <f t="shared" si="60"/>
        <v>1</v>
      </c>
      <c r="CE1018">
        <v>3.2202558104872159E-2</v>
      </c>
      <c r="CF1018" t="str">
        <f t="shared" si="61"/>
        <v>treatment</v>
      </c>
      <c r="CG1018">
        <f t="shared" si="62"/>
        <v>1</v>
      </c>
      <c r="CH1018" t="str">
        <f t="shared" si="63"/>
        <v>2</v>
      </c>
    </row>
    <row r="1019" spans="1:86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  <c r="CD1019">
        <f t="shared" si="60"/>
        <v>1</v>
      </c>
      <c r="CE1019">
        <v>0.81995816654620868</v>
      </c>
      <c r="CF1019" t="str">
        <f t="shared" si="61"/>
        <v>treatment</v>
      </c>
      <c r="CG1019">
        <f t="shared" si="62"/>
        <v>1</v>
      </c>
      <c r="CH1019" t="str">
        <f t="shared" si="63"/>
        <v>NOT</v>
      </c>
    </row>
    <row r="1020" spans="1:86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  <c r="CD1020">
        <f t="shared" si="60"/>
        <v>1</v>
      </c>
      <c r="CE1020">
        <v>0.16613230651077449</v>
      </c>
      <c r="CF1020" t="str">
        <f t="shared" si="61"/>
        <v>treatment</v>
      </c>
      <c r="CG1020">
        <f t="shared" si="62"/>
        <v>0</v>
      </c>
      <c r="CH1020" t="str">
        <f t="shared" si="63"/>
        <v>2</v>
      </c>
    </row>
    <row r="1021" spans="1:86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  <c r="CD1021">
        <f t="shared" si="60"/>
        <v>1</v>
      </c>
      <c r="CE1021">
        <v>0.49932144657516397</v>
      </c>
      <c r="CF1021" t="str">
        <f t="shared" si="61"/>
        <v>treatment</v>
      </c>
      <c r="CG1021">
        <f t="shared" si="62"/>
        <v>1</v>
      </c>
      <c r="CH1021" t="str">
        <f t="shared" si="63"/>
        <v>2</v>
      </c>
    </row>
    <row r="1022" spans="1:86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  <c r="CD1022">
        <f t="shared" si="60"/>
        <v>0</v>
      </c>
      <c r="CE1022">
        <v>0.6083691306430451</v>
      </c>
      <c r="CF1022" t="str">
        <f t="shared" si="61"/>
        <v>A1</v>
      </c>
      <c r="CG1022">
        <f t="shared" si="62"/>
        <v>1</v>
      </c>
      <c r="CH1022" t="str">
        <f t="shared" si="63"/>
        <v>NOT</v>
      </c>
    </row>
    <row r="1023" spans="1:86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  <c r="CD1023">
        <f t="shared" si="60"/>
        <v>0</v>
      </c>
      <c r="CE1023">
        <v>0.95256882875718807</v>
      </c>
      <c r="CF1023" t="str">
        <f t="shared" si="61"/>
        <v>A1</v>
      </c>
      <c r="CG1023">
        <f t="shared" si="62"/>
        <v>1</v>
      </c>
      <c r="CH1023" t="str">
        <f t="shared" si="63"/>
        <v>2</v>
      </c>
    </row>
    <row r="1024" spans="1:86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  <c r="CD1024">
        <f t="shared" si="60"/>
        <v>0</v>
      </c>
      <c r="CE1024">
        <v>0.77316651450678042</v>
      </c>
      <c r="CF1024" t="str">
        <f t="shared" si="61"/>
        <v>A1</v>
      </c>
      <c r="CG1024">
        <f t="shared" si="62"/>
        <v>0</v>
      </c>
      <c r="CH1024" t="str">
        <f t="shared" si="63"/>
        <v>NOT</v>
      </c>
    </row>
    <row r="1025" spans="1:86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  <c r="CD1025">
        <f t="shared" si="60"/>
        <v>1</v>
      </c>
      <c r="CE1025">
        <v>0.48693886335230929</v>
      </c>
      <c r="CF1025" t="str">
        <f t="shared" si="61"/>
        <v>treatment</v>
      </c>
      <c r="CG1025">
        <f t="shared" si="62"/>
        <v>1</v>
      </c>
      <c r="CH1025" t="str">
        <f t="shared" si="63"/>
        <v>2</v>
      </c>
    </row>
    <row r="1026" spans="1:86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  <c r="CD1026">
        <f t="shared" si="60"/>
        <v>1</v>
      </c>
      <c r="CE1026">
        <v>0.14445029610767224</v>
      </c>
      <c r="CF1026" t="str">
        <f t="shared" si="61"/>
        <v>treatment</v>
      </c>
      <c r="CG1026">
        <f t="shared" si="62"/>
        <v>1</v>
      </c>
      <c r="CH1026" t="str">
        <f t="shared" si="63"/>
        <v>2</v>
      </c>
    </row>
    <row r="1027" spans="1:86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  <c r="CD1027">
        <f t="shared" ref="CD1027:CD1090" si="64">IF(BF1027="NA", 0, 1)</f>
        <v>0</v>
      </c>
      <c r="CE1027">
        <v>0.3614956477703436</v>
      </c>
      <c r="CF1027" t="str">
        <f t="shared" ref="CF1027:CF1090" si="65">IF(AND(CD1027=0,CE1027&gt;0.5),"A1",IF(AND(CD1027=0,CE1027&lt;0.5),"A2","treatment"))</f>
        <v>A2</v>
      </c>
      <c r="CG1027">
        <f t="shared" ref="CG1027:CG1090" si="66">IF(CC1027&gt;163000, 1, 0)</f>
        <v>0</v>
      </c>
      <c r="CH1027" t="str">
        <f t="shared" ref="CH1027:CH1090" si="67">IF(AX1027=2, "2", "NOT")</f>
        <v>NOT</v>
      </c>
    </row>
    <row r="1028" spans="1:86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  <c r="CD1028">
        <f t="shared" si="64"/>
        <v>1</v>
      </c>
      <c r="CE1028">
        <v>0.34165137898707854</v>
      </c>
      <c r="CF1028" t="str">
        <f t="shared" si="65"/>
        <v>treatment</v>
      </c>
      <c r="CG1028">
        <f t="shared" si="66"/>
        <v>1</v>
      </c>
      <c r="CH1028" t="str">
        <f t="shared" si="67"/>
        <v>NOT</v>
      </c>
    </row>
    <row r="1029" spans="1:86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  <c r="CD1029">
        <f t="shared" si="64"/>
        <v>1</v>
      </c>
      <c r="CE1029">
        <v>2.9901913888676135E-2</v>
      </c>
      <c r="CF1029" t="str">
        <f t="shared" si="65"/>
        <v>treatment</v>
      </c>
      <c r="CG1029">
        <f t="shared" si="66"/>
        <v>1</v>
      </c>
      <c r="CH1029" t="str">
        <f t="shared" si="67"/>
        <v>2</v>
      </c>
    </row>
    <row r="1030" spans="1:86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  <c r="CD1030">
        <f t="shared" si="64"/>
        <v>1</v>
      </c>
      <c r="CE1030">
        <v>0.16822631611990879</v>
      </c>
      <c r="CF1030" t="str">
        <f t="shared" si="65"/>
        <v>treatment</v>
      </c>
      <c r="CG1030">
        <f t="shared" si="66"/>
        <v>0</v>
      </c>
      <c r="CH1030" t="str">
        <f t="shared" si="67"/>
        <v>NOT</v>
      </c>
    </row>
    <row r="1031" spans="1:86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  <c r="CD1031">
        <f t="shared" si="64"/>
        <v>0</v>
      </c>
      <c r="CE1031">
        <v>0.39085179595596653</v>
      </c>
      <c r="CF1031" t="str">
        <f t="shared" si="65"/>
        <v>A2</v>
      </c>
      <c r="CG1031">
        <f t="shared" si="66"/>
        <v>0</v>
      </c>
      <c r="CH1031" t="str">
        <f t="shared" si="67"/>
        <v>NOT</v>
      </c>
    </row>
    <row r="1032" spans="1:86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  <c r="CD1032">
        <f t="shared" si="64"/>
        <v>0</v>
      </c>
      <c r="CE1032">
        <v>0.84945379446792402</v>
      </c>
      <c r="CF1032" t="str">
        <f t="shared" si="65"/>
        <v>A1</v>
      </c>
      <c r="CG1032">
        <f t="shared" si="66"/>
        <v>0</v>
      </c>
      <c r="CH1032" t="str">
        <f t="shared" si="67"/>
        <v>2</v>
      </c>
    </row>
    <row r="1033" spans="1:86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  <c r="CD1033">
        <f t="shared" si="64"/>
        <v>1</v>
      </c>
      <c r="CE1033">
        <v>0.8604378262442004</v>
      </c>
      <c r="CF1033" t="str">
        <f t="shared" si="65"/>
        <v>treatment</v>
      </c>
      <c r="CG1033">
        <f t="shared" si="66"/>
        <v>1</v>
      </c>
      <c r="CH1033" t="str">
        <f t="shared" si="67"/>
        <v>2</v>
      </c>
    </row>
    <row r="1034" spans="1:86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  <c r="CD1034">
        <f t="shared" si="64"/>
        <v>1</v>
      </c>
      <c r="CE1034">
        <v>0.2379083420640965</v>
      </c>
      <c r="CF1034" t="str">
        <f t="shared" si="65"/>
        <v>treatment</v>
      </c>
      <c r="CG1034">
        <f t="shared" si="66"/>
        <v>1</v>
      </c>
      <c r="CH1034" t="str">
        <f t="shared" si="67"/>
        <v>2</v>
      </c>
    </row>
    <row r="1035" spans="1:86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  <c r="CD1035">
        <f t="shared" si="64"/>
        <v>0</v>
      </c>
      <c r="CE1035">
        <v>0.48054412562009918</v>
      </c>
      <c r="CF1035" t="str">
        <f t="shared" si="65"/>
        <v>A2</v>
      </c>
      <c r="CG1035">
        <f t="shared" si="66"/>
        <v>1</v>
      </c>
      <c r="CH1035" t="str">
        <f t="shared" si="67"/>
        <v>2</v>
      </c>
    </row>
    <row r="1036" spans="1:86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  <c r="CD1036">
        <f t="shared" si="64"/>
        <v>1</v>
      </c>
      <c r="CE1036">
        <v>0.85228708662187147</v>
      </c>
      <c r="CF1036" t="str">
        <f t="shared" si="65"/>
        <v>treatment</v>
      </c>
      <c r="CG1036">
        <f t="shared" si="66"/>
        <v>0</v>
      </c>
      <c r="CH1036" t="str">
        <f t="shared" si="67"/>
        <v>NOT</v>
      </c>
    </row>
    <row r="1037" spans="1:86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  <c r="CD1037">
        <f t="shared" si="64"/>
        <v>0</v>
      </c>
      <c r="CE1037">
        <v>0.39302018201042033</v>
      </c>
      <c r="CF1037" t="str">
        <f t="shared" si="65"/>
        <v>A2</v>
      </c>
      <c r="CG1037">
        <f t="shared" si="66"/>
        <v>0</v>
      </c>
      <c r="CH1037" t="str">
        <f t="shared" si="67"/>
        <v>NOT</v>
      </c>
    </row>
    <row r="1038" spans="1:86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  <c r="CD1038">
        <f t="shared" si="64"/>
        <v>1</v>
      </c>
      <c r="CE1038">
        <v>0.11716640758072372</v>
      </c>
      <c r="CF1038" t="str">
        <f t="shared" si="65"/>
        <v>treatment</v>
      </c>
      <c r="CG1038">
        <f t="shared" si="66"/>
        <v>1</v>
      </c>
      <c r="CH1038" t="str">
        <f t="shared" si="67"/>
        <v>2</v>
      </c>
    </row>
    <row r="1039" spans="1:86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  <c r="CD1039">
        <f t="shared" si="64"/>
        <v>1</v>
      </c>
      <c r="CE1039">
        <v>0.80000483378751186</v>
      </c>
      <c r="CF1039" t="str">
        <f t="shared" si="65"/>
        <v>treatment</v>
      </c>
      <c r="CG1039">
        <f t="shared" si="66"/>
        <v>1</v>
      </c>
      <c r="CH1039" t="str">
        <f t="shared" si="67"/>
        <v>2</v>
      </c>
    </row>
    <row r="1040" spans="1:86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  <c r="CD1040">
        <f t="shared" si="64"/>
        <v>1</v>
      </c>
      <c r="CE1040">
        <v>0.23563508032804481</v>
      </c>
      <c r="CF1040" t="str">
        <f t="shared" si="65"/>
        <v>treatment</v>
      </c>
      <c r="CG1040">
        <f t="shared" si="66"/>
        <v>0</v>
      </c>
      <c r="CH1040" t="str">
        <f t="shared" si="67"/>
        <v>NOT</v>
      </c>
    </row>
    <row r="1041" spans="1:86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  <c r="CD1041">
        <f t="shared" si="64"/>
        <v>0</v>
      </c>
      <c r="CE1041">
        <v>6.157403361479763E-2</v>
      </c>
      <c r="CF1041" t="str">
        <f t="shared" si="65"/>
        <v>A2</v>
      </c>
      <c r="CG1041">
        <f t="shared" si="66"/>
        <v>0</v>
      </c>
      <c r="CH1041" t="str">
        <f t="shared" si="67"/>
        <v>NOT</v>
      </c>
    </row>
    <row r="1042" spans="1:86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  <c r="CD1042">
        <f t="shared" si="64"/>
        <v>1</v>
      </c>
      <c r="CE1042">
        <v>0.55670580126770886</v>
      </c>
      <c r="CF1042" t="str">
        <f t="shared" si="65"/>
        <v>treatment</v>
      </c>
      <c r="CG1042">
        <f t="shared" si="66"/>
        <v>0</v>
      </c>
      <c r="CH1042" t="str">
        <f t="shared" si="67"/>
        <v>2</v>
      </c>
    </row>
    <row r="1043" spans="1:86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  <c r="CD1043">
        <f t="shared" si="64"/>
        <v>0</v>
      </c>
      <c r="CE1043">
        <v>0.63874155214364292</v>
      </c>
      <c r="CF1043" t="str">
        <f t="shared" si="65"/>
        <v>A1</v>
      </c>
      <c r="CG1043">
        <f t="shared" si="66"/>
        <v>1</v>
      </c>
      <c r="CH1043" t="str">
        <f t="shared" si="67"/>
        <v>NOT</v>
      </c>
    </row>
    <row r="1044" spans="1:86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  <c r="CD1044">
        <f t="shared" si="64"/>
        <v>1</v>
      </c>
      <c r="CE1044">
        <v>0.58998432720441385</v>
      </c>
      <c r="CF1044" t="str">
        <f t="shared" si="65"/>
        <v>treatment</v>
      </c>
      <c r="CG1044">
        <f t="shared" si="66"/>
        <v>1</v>
      </c>
      <c r="CH1044" t="str">
        <f t="shared" si="67"/>
        <v>2</v>
      </c>
    </row>
    <row r="1045" spans="1:86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  <c r="CD1045">
        <f t="shared" si="64"/>
        <v>1</v>
      </c>
      <c r="CE1045">
        <v>0.86707471941821346</v>
      </c>
      <c r="CF1045" t="str">
        <f t="shared" si="65"/>
        <v>treatment</v>
      </c>
      <c r="CG1045">
        <f t="shared" si="66"/>
        <v>1</v>
      </c>
      <c r="CH1045" t="str">
        <f t="shared" si="67"/>
        <v>2</v>
      </c>
    </row>
    <row r="1046" spans="1:86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  <c r="CD1046">
        <f t="shared" si="64"/>
        <v>1</v>
      </c>
      <c r="CE1046">
        <v>0.36767837440943107</v>
      </c>
      <c r="CF1046" t="str">
        <f t="shared" si="65"/>
        <v>treatment</v>
      </c>
      <c r="CG1046">
        <f t="shared" si="66"/>
        <v>1</v>
      </c>
      <c r="CH1046" t="str">
        <f t="shared" si="67"/>
        <v>2</v>
      </c>
    </row>
    <row r="1047" spans="1:86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  <c r="CD1047">
        <f t="shared" si="64"/>
        <v>1</v>
      </c>
      <c r="CE1047">
        <v>0.9895598171194343</v>
      </c>
      <c r="CF1047" t="str">
        <f t="shared" si="65"/>
        <v>treatment</v>
      </c>
      <c r="CG1047">
        <f t="shared" si="66"/>
        <v>0</v>
      </c>
      <c r="CH1047" t="str">
        <f t="shared" si="67"/>
        <v>2</v>
      </c>
    </row>
    <row r="1048" spans="1:86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  <c r="CD1048">
        <f t="shared" si="64"/>
        <v>1</v>
      </c>
      <c r="CE1048">
        <v>9.9257368865133921E-2</v>
      </c>
      <c r="CF1048" t="str">
        <f t="shared" si="65"/>
        <v>treatment</v>
      </c>
      <c r="CG1048">
        <f t="shared" si="66"/>
        <v>1</v>
      </c>
      <c r="CH1048" t="str">
        <f t="shared" si="67"/>
        <v>NOT</v>
      </c>
    </row>
    <row r="1049" spans="1:86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  <c r="CD1049">
        <f t="shared" si="64"/>
        <v>0</v>
      </c>
      <c r="CE1049">
        <v>0.75446599438458206</v>
      </c>
      <c r="CF1049" t="str">
        <f t="shared" si="65"/>
        <v>A1</v>
      </c>
      <c r="CG1049">
        <f t="shared" si="66"/>
        <v>0</v>
      </c>
      <c r="CH1049" t="str">
        <f t="shared" si="67"/>
        <v>NOT</v>
      </c>
    </row>
    <row r="1050" spans="1:86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  <c r="CD1050">
        <f t="shared" si="64"/>
        <v>1</v>
      </c>
      <c r="CE1050">
        <v>0.56832328970543056</v>
      </c>
      <c r="CF1050" t="str">
        <f t="shared" si="65"/>
        <v>treatment</v>
      </c>
      <c r="CG1050">
        <f t="shared" si="66"/>
        <v>0</v>
      </c>
      <c r="CH1050" t="str">
        <f t="shared" si="67"/>
        <v>NOT</v>
      </c>
    </row>
    <row r="1051" spans="1:86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  <c r="CD1051">
        <f t="shared" si="64"/>
        <v>0</v>
      </c>
      <c r="CE1051">
        <v>0.20476136512349907</v>
      </c>
      <c r="CF1051" t="str">
        <f t="shared" si="65"/>
        <v>A2</v>
      </c>
      <c r="CG1051">
        <f t="shared" si="66"/>
        <v>0</v>
      </c>
      <c r="CH1051" t="str">
        <f t="shared" si="67"/>
        <v>NOT</v>
      </c>
    </row>
    <row r="1052" spans="1:86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  <c r="CD1052">
        <f t="shared" si="64"/>
        <v>0</v>
      </c>
      <c r="CE1052">
        <v>0.18921344930385442</v>
      </c>
      <c r="CF1052" t="str">
        <f t="shared" si="65"/>
        <v>A2</v>
      </c>
      <c r="CG1052">
        <f t="shared" si="66"/>
        <v>1</v>
      </c>
      <c r="CH1052" t="str">
        <f t="shared" si="67"/>
        <v>2</v>
      </c>
    </row>
    <row r="1053" spans="1:86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  <c r="CD1053">
        <f t="shared" si="64"/>
        <v>1</v>
      </c>
      <c r="CE1053">
        <v>0.7124633923501279</v>
      </c>
      <c r="CF1053" t="str">
        <f t="shared" si="65"/>
        <v>treatment</v>
      </c>
      <c r="CG1053">
        <f t="shared" si="66"/>
        <v>1</v>
      </c>
      <c r="CH1053" t="str">
        <f t="shared" si="67"/>
        <v>2</v>
      </c>
    </row>
    <row r="1054" spans="1:86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  <c r="CD1054">
        <f t="shared" si="64"/>
        <v>1</v>
      </c>
      <c r="CE1054">
        <v>0.26302866309468254</v>
      </c>
      <c r="CF1054" t="str">
        <f t="shared" si="65"/>
        <v>treatment</v>
      </c>
      <c r="CG1054">
        <f t="shared" si="66"/>
        <v>1</v>
      </c>
      <c r="CH1054" t="str">
        <f t="shared" si="67"/>
        <v>NOT</v>
      </c>
    </row>
    <row r="1055" spans="1:86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  <c r="CD1055">
        <f t="shared" si="64"/>
        <v>1</v>
      </c>
      <c r="CE1055">
        <v>0.16373766189879413</v>
      </c>
      <c r="CF1055" t="str">
        <f t="shared" si="65"/>
        <v>treatment</v>
      </c>
      <c r="CG1055">
        <f t="shared" si="66"/>
        <v>0</v>
      </c>
      <c r="CH1055" t="str">
        <f t="shared" si="67"/>
        <v>NOT</v>
      </c>
    </row>
    <row r="1056" spans="1:86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  <c r="CD1056">
        <f t="shared" si="64"/>
        <v>1</v>
      </c>
      <c r="CE1056">
        <v>0.13666902074370468</v>
      </c>
      <c r="CF1056" t="str">
        <f t="shared" si="65"/>
        <v>treatment</v>
      </c>
      <c r="CG1056">
        <f t="shared" si="66"/>
        <v>1</v>
      </c>
      <c r="CH1056" t="str">
        <f t="shared" si="67"/>
        <v>2</v>
      </c>
    </row>
    <row r="1057" spans="1:86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  <c r="CD1057">
        <f t="shared" si="64"/>
        <v>1</v>
      </c>
      <c r="CE1057">
        <v>0.55771945117476729</v>
      </c>
      <c r="CF1057" t="str">
        <f t="shared" si="65"/>
        <v>treatment</v>
      </c>
      <c r="CG1057">
        <f t="shared" si="66"/>
        <v>1</v>
      </c>
      <c r="CH1057" t="str">
        <f t="shared" si="67"/>
        <v>2</v>
      </c>
    </row>
    <row r="1058" spans="1:86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  <c r="CD1058">
        <f t="shared" si="64"/>
        <v>1</v>
      </c>
      <c r="CE1058">
        <v>0.91666473717433772</v>
      </c>
      <c r="CF1058" t="str">
        <f t="shared" si="65"/>
        <v>treatment</v>
      </c>
      <c r="CG1058">
        <f t="shared" si="66"/>
        <v>1</v>
      </c>
      <c r="CH1058" t="str">
        <f t="shared" si="67"/>
        <v>2</v>
      </c>
    </row>
    <row r="1059" spans="1:86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  <c r="CD1059">
        <f t="shared" si="64"/>
        <v>1</v>
      </c>
      <c r="CE1059">
        <v>0.23906187910225951</v>
      </c>
      <c r="CF1059" t="str">
        <f t="shared" si="65"/>
        <v>treatment</v>
      </c>
      <c r="CG1059">
        <f t="shared" si="66"/>
        <v>1</v>
      </c>
      <c r="CH1059" t="str">
        <f t="shared" si="67"/>
        <v>2</v>
      </c>
    </row>
    <row r="1060" spans="1:86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  <c r="CD1060">
        <f t="shared" si="64"/>
        <v>1</v>
      </c>
      <c r="CE1060">
        <v>0.35695105123510218</v>
      </c>
      <c r="CF1060" t="str">
        <f t="shared" si="65"/>
        <v>treatment</v>
      </c>
      <c r="CG1060">
        <f t="shared" si="66"/>
        <v>1</v>
      </c>
      <c r="CH1060" t="str">
        <f t="shared" si="67"/>
        <v>2</v>
      </c>
    </row>
    <row r="1061" spans="1:86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  <c r="CD1061">
        <f t="shared" si="64"/>
        <v>1</v>
      </c>
      <c r="CE1061">
        <v>0.66724113284403408</v>
      </c>
      <c r="CF1061" t="str">
        <f t="shared" si="65"/>
        <v>treatment</v>
      </c>
      <c r="CG1061">
        <f t="shared" si="66"/>
        <v>1</v>
      </c>
      <c r="CH1061" t="str">
        <f t="shared" si="67"/>
        <v>NOT</v>
      </c>
    </row>
    <row r="1062" spans="1:86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  <c r="CD1062">
        <f t="shared" si="64"/>
        <v>0</v>
      </c>
      <c r="CE1062">
        <v>0.85114912250046793</v>
      </c>
      <c r="CF1062" t="str">
        <f t="shared" si="65"/>
        <v>A1</v>
      </c>
      <c r="CG1062">
        <f t="shared" si="66"/>
        <v>1</v>
      </c>
      <c r="CH1062" t="str">
        <f t="shared" si="67"/>
        <v>2</v>
      </c>
    </row>
    <row r="1063" spans="1:86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  <c r="CD1063">
        <f t="shared" si="64"/>
        <v>0</v>
      </c>
      <c r="CE1063">
        <v>0.88948217894559445</v>
      </c>
      <c r="CF1063" t="str">
        <f t="shared" si="65"/>
        <v>A1</v>
      </c>
      <c r="CG1063">
        <f t="shared" si="66"/>
        <v>0</v>
      </c>
      <c r="CH1063" t="str">
        <f t="shared" si="67"/>
        <v>NOT</v>
      </c>
    </row>
    <row r="1064" spans="1:86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  <c r="CD1064">
        <f t="shared" si="64"/>
        <v>0</v>
      </c>
      <c r="CE1064">
        <v>0.39617448957426826</v>
      </c>
      <c r="CF1064" t="str">
        <f t="shared" si="65"/>
        <v>A2</v>
      </c>
      <c r="CG1064">
        <f t="shared" si="66"/>
        <v>0</v>
      </c>
      <c r="CH1064" t="str">
        <f t="shared" si="67"/>
        <v>2</v>
      </c>
    </row>
    <row r="1065" spans="1:86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  <c r="CD1065">
        <f t="shared" si="64"/>
        <v>1</v>
      </c>
      <c r="CE1065">
        <v>0.61772814537935661</v>
      </c>
      <c r="CF1065" t="str">
        <f t="shared" si="65"/>
        <v>treatment</v>
      </c>
      <c r="CG1065">
        <f t="shared" si="66"/>
        <v>0</v>
      </c>
      <c r="CH1065" t="str">
        <f t="shared" si="67"/>
        <v>NOT</v>
      </c>
    </row>
    <row r="1066" spans="1:86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  <c r="CD1066">
        <f t="shared" si="64"/>
        <v>1</v>
      </c>
      <c r="CE1066">
        <v>0.21975185591101287</v>
      </c>
      <c r="CF1066" t="str">
        <f t="shared" si="65"/>
        <v>treatment</v>
      </c>
      <c r="CG1066">
        <f t="shared" si="66"/>
        <v>0</v>
      </c>
      <c r="CH1066" t="str">
        <f t="shared" si="67"/>
        <v>NOT</v>
      </c>
    </row>
    <row r="1067" spans="1:86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  <c r="CD1067">
        <f t="shared" si="64"/>
        <v>0</v>
      </c>
      <c r="CE1067">
        <v>0.81498915023346175</v>
      </c>
      <c r="CF1067" t="str">
        <f t="shared" si="65"/>
        <v>A1</v>
      </c>
      <c r="CG1067">
        <f t="shared" si="66"/>
        <v>1</v>
      </c>
      <c r="CH1067" t="str">
        <f t="shared" si="67"/>
        <v>2</v>
      </c>
    </row>
    <row r="1068" spans="1:86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  <c r="CD1068">
        <f t="shared" si="64"/>
        <v>1</v>
      </c>
      <c r="CE1068">
        <v>0.42942715850860635</v>
      </c>
      <c r="CF1068" t="str">
        <f t="shared" si="65"/>
        <v>treatment</v>
      </c>
      <c r="CG1068">
        <f t="shared" si="66"/>
        <v>1</v>
      </c>
      <c r="CH1068" t="str">
        <f t="shared" si="67"/>
        <v>2</v>
      </c>
    </row>
    <row r="1069" spans="1:86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  <c r="CD1069">
        <f t="shared" si="64"/>
        <v>0</v>
      </c>
      <c r="CE1069">
        <v>0.95731791358727381</v>
      </c>
      <c r="CF1069" t="str">
        <f t="shared" si="65"/>
        <v>A1</v>
      </c>
      <c r="CG1069">
        <f t="shared" si="66"/>
        <v>1</v>
      </c>
      <c r="CH1069" t="str">
        <f t="shared" si="67"/>
        <v>NOT</v>
      </c>
    </row>
    <row r="1070" spans="1:86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  <c r="CD1070">
        <f t="shared" si="64"/>
        <v>1</v>
      </c>
      <c r="CE1070">
        <v>0.92832468679227242</v>
      </c>
      <c r="CF1070" t="str">
        <f t="shared" si="65"/>
        <v>treatment</v>
      </c>
      <c r="CG1070">
        <f t="shared" si="66"/>
        <v>0</v>
      </c>
      <c r="CH1070" t="str">
        <f t="shared" si="67"/>
        <v>2</v>
      </c>
    </row>
    <row r="1071" spans="1:86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  <c r="CD1071">
        <f t="shared" si="64"/>
        <v>0</v>
      </c>
      <c r="CE1071">
        <v>0.77924181407788307</v>
      </c>
      <c r="CF1071" t="str">
        <f t="shared" si="65"/>
        <v>A1</v>
      </c>
      <c r="CG1071">
        <f t="shared" si="66"/>
        <v>0</v>
      </c>
      <c r="CH1071" t="str">
        <f t="shared" si="67"/>
        <v>NOT</v>
      </c>
    </row>
    <row r="1072" spans="1:86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  <c r="CD1072">
        <f t="shared" si="64"/>
        <v>0</v>
      </c>
      <c r="CE1072">
        <v>0.1019748747497512</v>
      </c>
      <c r="CF1072" t="str">
        <f t="shared" si="65"/>
        <v>A2</v>
      </c>
      <c r="CG1072">
        <f t="shared" si="66"/>
        <v>0</v>
      </c>
      <c r="CH1072" t="str">
        <f t="shared" si="67"/>
        <v>NOT</v>
      </c>
    </row>
    <row r="1073" spans="1:86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  <c r="CD1073">
        <f t="shared" si="64"/>
        <v>0</v>
      </c>
      <c r="CE1073">
        <v>0.49689891239356632</v>
      </c>
      <c r="CF1073" t="str">
        <f t="shared" si="65"/>
        <v>A2</v>
      </c>
      <c r="CG1073">
        <f t="shared" si="66"/>
        <v>0</v>
      </c>
      <c r="CH1073" t="str">
        <f t="shared" si="67"/>
        <v>NOT</v>
      </c>
    </row>
    <row r="1074" spans="1:86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  <c r="CD1074">
        <f t="shared" si="64"/>
        <v>1</v>
      </c>
      <c r="CE1074">
        <v>0.66158855385662751</v>
      </c>
      <c r="CF1074" t="str">
        <f t="shared" si="65"/>
        <v>treatment</v>
      </c>
      <c r="CG1074">
        <f t="shared" si="66"/>
        <v>0</v>
      </c>
      <c r="CH1074" t="str">
        <f t="shared" si="67"/>
        <v>NOT</v>
      </c>
    </row>
    <row r="1075" spans="1:86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  <c r="CD1075">
        <f t="shared" si="64"/>
        <v>0</v>
      </c>
      <c r="CE1075">
        <v>0.94947612428471539</v>
      </c>
      <c r="CF1075" t="str">
        <f t="shared" si="65"/>
        <v>A1</v>
      </c>
      <c r="CG1075">
        <f t="shared" si="66"/>
        <v>0</v>
      </c>
      <c r="CH1075" t="str">
        <f t="shared" si="67"/>
        <v>NOT</v>
      </c>
    </row>
    <row r="1076" spans="1:86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  <c r="CD1076">
        <f t="shared" si="64"/>
        <v>0</v>
      </c>
      <c r="CE1076">
        <v>0.7226302755003372</v>
      </c>
      <c r="CF1076" t="str">
        <f t="shared" si="65"/>
        <v>A1</v>
      </c>
      <c r="CG1076">
        <f t="shared" si="66"/>
        <v>1</v>
      </c>
      <c r="CH1076" t="str">
        <f t="shared" si="67"/>
        <v>2</v>
      </c>
    </row>
    <row r="1077" spans="1:86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  <c r="CD1077">
        <f t="shared" si="64"/>
        <v>1</v>
      </c>
      <c r="CE1077">
        <v>6.7879697691924146E-2</v>
      </c>
      <c r="CF1077" t="str">
        <f t="shared" si="65"/>
        <v>treatment</v>
      </c>
      <c r="CG1077">
        <f t="shared" si="66"/>
        <v>1</v>
      </c>
      <c r="CH1077" t="str">
        <f t="shared" si="67"/>
        <v>NOT</v>
      </c>
    </row>
    <row r="1078" spans="1:86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  <c r="CD1078">
        <f t="shared" si="64"/>
        <v>1</v>
      </c>
      <c r="CE1078">
        <v>0.90439088344305307</v>
      </c>
      <c r="CF1078" t="str">
        <f t="shared" si="65"/>
        <v>treatment</v>
      </c>
      <c r="CG1078">
        <f t="shared" si="66"/>
        <v>1</v>
      </c>
      <c r="CH1078" t="str">
        <f t="shared" si="67"/>
        <v>2</v>
      </c>
    </row>
    <row r="1079" spans="1:86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  <c r="CD1079">
        <f t="shared" si="64"/>
        <v>0</v>
      </c>
      <c r="CE1079">
        <v>0.91344454223438332</v>
      </c>
      <c r="CF1079" t="str">
        <f t="shared" si="65"/>
        <v>A1</v>
      </c>
      <c r="CG1079">
        <f t="shared" si="66"/>
        <v>0</v>
      </c>
      <c r="CH1079" t="str">
        <f t="shared" si="67"/>
        <v>NOT</v>
      </c>
    </row>
    <row r="1080" spans="1:86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  <c r="CD1080">
        <f t="shared" si="64"/>
        <v>1</v>
      </c>
      <c r="CE1080">
        <v>2.285117449998264E-3</v>
      </c>
      <c r="CF1080" t="str">
        <f t="shared" si="65"/>
        <v>treatment</v>
      </c>
      <c r="CG1080">
        <f t="shared" si="66"/>
        <v>0</v>
      </c>
      <c r="CH1080" t="str">
        <f t="shared" si="67"/>
        <v>NOT</v>
      </c>
    </row>
    <row r="1081" spans="1:86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  <c r="CD1081">
        <f t="shared" si="64"/>
        <v>0</v>
      </c>
      <c r="CE1081">
        <v>0.93514701204259654</v>
      </c>
      <c r="CF1081" t="str">
        <f t="shared" si="65"/>
        <v>A1</v>
      </c>
      <c r="CG1081">
        <f t="shared" si="66"/>
        <v>0</v>
      </c>
      <c r="CH1081" t="str">
        <f t="shared" si="67"/>
        <v>NOT</v>
      </c>
    </row>
    <row r="1082" spans="1:86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  <c r="CD1082">
        <f t="shared" si="64"/>
        <v>0</v>
      </c>
      <c r="CE1082">
        <v>0.35005663628481387</v>
      </c>
      <c r="CF1082" t="str">
        <f t="shared" si="65"/>
        <v>A2</v>
      </c>
      <c r="CG1082">
        <f t="shared" si="66"/>
        <v>0</v>
      </c>
      <c r="CH1082" t="str">
        <f t="shared" si="67"/>
        <v>2</v>
      </c>
    </row>
    <row r="1083" spans="1:86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  <c r="CD1083">
        <f t="shared" si="64"/>
        <v>0</v>
      </c>
      <c r="CE1083">
        <v>0.40491031124593146</v>
      </c>
      <c r="CF1083" t="str">
        <f t="shared" si="65"/>
        <v>A2</v>
      </c>
      <c r="CG1083">
        <f t="shared" si="66"/>
        <v>0</v>
      </c>
      <c r="CH1083" t="str">
        <f t="shared" si="67"/>
        <v>NOT</v>
      </c>
    </row>
    <row r="1084" spans="1:86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  <c r="CD1084">
        <f t="shared" si="64"/>
        <v>1</v>
      </c>
      <c r="CE1084">
        <v>0.74668619773796141</v>
      </c>
      <c r="CF1084" t="str">
        <f t="shared" si="65"/>
        <v>treatment</v>
      </c>
      <c r="CG1084">
        <f t="shared" si="66"/>
        <v>1</v>
      </c>
      <c r="CH1084" t="str">
        <f t="shared" si="67"/>
        <v>2</v>
      </c>
    </row>
    <row r="1085" spans="1:86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  <c r="CD1085">
        <f t="shared" si="64"/>
        <v>1</v>
      </c>
      <c r="CE1085">
        <v>0.759842260633947</v>
      </c>
      <c r="CF1085" t="str">
        <f t="shared" si="65"/>
        <v>treatment</v>
      </c>
      <c r="CG1085">
        <f t="shared" si="66"/>
        <v>0</v>
      </c>
      <c r="CH1085" t="str">
        <f t="shared" si="67"/>
        <v>NOT</v>
      </c>
    </row>
    <row r="1086" spans="1:86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  <c r="CD1086">
        <f t="shared" si="64"/>
        <v>1</v>
      </c>
      <c r="CE1086">
        <v>0.81267337132249073</v>
      </c>
      <c r="CF1086" t="str">
        <f t="shared" si="65"/>
        <v>treatment</v>
      </c>
      <c r="CG1086">
        <f t="shared" si="66"/>
        <v>1</v>
      </c>
      <c r="CH1086" t="str">
        <f t="shared" si="67"/>
        <v>2</v>
      </c>
    </row>
    <row r="1087" spans="1:86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  <c r="CD1087">
        <f t="shared" si="64"/>
        <v>0</v>
      </c>
      <c r="CE1087">
        <v>0.46150465987141687</v>
      </c>
      <c r="CF1087" t="str">
        <f t="shared" si="65"/>
        <v>A2</v>
      </c>
      <c r="CG1087">
        <f t="shared" si="66"/>
        <v>0</v>
      </c>
      <c r="CH1087" t="str">
        <f t="shared" si="67"/>
        <v>NOT</v>
      </c>
    </row>
    <row r="1088" spans="1:86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  <c r="CD1088">
        <f t="shared" si="64"/>
        <v>0</v>
      </c>
      <c r="CE1088">
        <v>9.9552844115818995E-2</v>
      </c>
      <c r="CF1088" t="str">
        <f t="shared" si="65"/>
        <v>A2</v>
      </c>
      <c r="CG1088">
        <f t="shared" si="66"/>
        <v>0</v>
      </c>
      <c r="CH1088" t="str">
        <f t="shared" si="67"/>
        <v>NOT</v>
      </c>
    </row>
    <row r="1089" spans="1:86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  <c r="CD1089">
        <f t="shared" si="64"/>
        <v>1</v>
      </c>
      <c r="CE1089">
        <v>0.5864260566425078</v>
      </c>
      <c r="CF1089" t="str">
        <f t="shared" si="65"/>
        <v>treatment</v>
      </c>
      <c r="CG1089">
        <f t="shared" si="66"/>
        <v>1</v>
      </c>
      <c r="CH1089" t="str">
        <f t="shared" si="67"/>
        <v>2</v>
      </c>
    </row>
    <row r="1090" spans="1:86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  <c r="CD1090">
        <f t="shared" si="64"/>
        <v>0</v>
      </c>
      <c r="CE1090">
        <v>0.63622283105085442</v>
      </c>
      <c r="CF1090" t="str">
        <f t="shared" si="65"/>
        <v>A1</v>
      </c>
      <c r="CG1090">
        <f t="shared" si="66"/>
        <v>0</v>
      </c>
      <c r="CH1090" t="str">
        <f t="shared" si="67"/>
        <v>2</v>
      </c>
    </row>
    <row r="1091" spans="1:86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  <c r="CD1091">
        <f t="shared" ref="CD1091:CD1154" si="68">IF(BF1091="NA", 0, 1)</f>
        <v>1</v>
      </c>
      <c r="CE1091">
        <v>0.85844922356629105</v>
      </c>
      <c r="CF1091" t="str">
        <f t="shared" ref="CF1091:CF1154" si="69">IF(AND(CD1091=0,CE1091&gt;0.5),"A1",IF(AND(CD1091=0,CE1091&lt;0.5),"A2","treatment"))</f>
        <v>treatment</v>
      </c>
      <c r="CG1091">
        <f t="shared" ref="CG1091:CG1154" si="70">IF(CC1091&gt;163000, 1, 0)</f>
        <v>1</v>
      </c>
      <c r="CH1091" t="str">
        <f t="shared" ref="CH1091:CH1154" si="71">IF(AX1091=2, "2", "NOT")</f>
        <v>NOT</v>
      </c>
    </row>
    <row r="1092" spans="1:86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  <c r="CD1092">
        <f t="shared" si="68"/>
        <v>0</v>
      </c>
      <c r="CE1092">
        <v>0.84737644380191901</v>
      </c>
      <c r="CF1092" t="str">
        <f t="shared" si="69"/>
        <v>A1</v>
      </c>
      <c r="CG1092">
        <f t="shared" si="70"/>
        <v>0</v>
      </c>
      <c r="CH1092" t="str">
        <f t="shared" si="71"/>
        <v>2</v>
      </c>
    </row>
    <row r="1093" spans="1:86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  <c r="CD1093">
        <f t="shared" si="68"/>
        <v>0</v>
      </c>
      <c r="CE1093">
        <v>0.14643258049185726</v>
      </c>
      <c r="CF1093" t="str">
        <f t="shared" si="69"/>
        <v>A2</v>
      </c>
      <c r="CG1093">
        <f t="shared" si="70"/>
        <v>0</v>
      </c>
      <c r="CH1093" t="str">
        <f t="shared" si="71"/>
        <v>2</v>
      </c>
    </row>
    <row r="1094" spans="1:86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  <c r="CD1094">
        <f t="shared" si="68"/>
        <v>1</v>
      </c>
      <c r="CE1094">
        <v>0.32269333529188182</v>
      </c>
      <c r="CF1094" t="str">
        <f t="shared" si="69"/>
        <v>treatment</v>
      </c>
      <c r="CG1094">
        <f t="shared" si="70"/>
        <v>0</v>
      </c>
      <c r="CH1094" t="str">
        <f t="shared" si="71"/>
        <v>2</v>
      </c>
    </row>
    <row r="1095" spans="1:86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  <c r="CD1095">
        <f t="shared" si="68"/>
        <v>0</v>
      </c>
      <c r="CE1095">
        <v>0.11682845513308393</v>
      </c>
      <c r="CF1095" t="str">
        <f t="shared" si="69"/>
        <v>A2</v>
      </c>
      <c r="CG1095">
        <f t="shared" si="70"/>
        <v>0</v>
      </c>
      <c r="CH1095" t="str">
        <f t="shared" si="71"/>
        <v>NOT</v>
      </c>
    </row>
    <row r="1096" spans="1:86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  <c r="CD1096">
        <f t="shared" si="68"/>
        <v>0</v>
      </c>
      <c r="CE1096">
        <v>0.97650350069825442</v>
      </c>
      <c r="CF1096" t="str">
        <f t="shared" si="69"/>
        <v>A1</v>
      </c>
      <c r="CG1096">
        <f t="shared" si="70"/>
        <v>0</v>
      </c>
      <c r="CH1096" t="str">
        <f t="shared" si="71"/>
        <v>NOT</v>
      </c>
    </row>
    <row r="1097" spans="1:86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  <c r="CD1097">
        <f t="shared" si="68"/>
        <v>1</v>
      </c>
      <c r="CE1097">
        <v>5.5583227737289187E-2</v>
      </c>
      <c r="CF1097" t="str">
        <f t="shared" si="69"/>
        <v>treatment</v>
      </c>
      <c r="CG1097">
        <f t="shared" si="70"/>
        <v>1</v>
      </c>
      <c r="CH1097" t="str">
        <f t="shared" si="71"/>
        <v>2</v>
      </c>
    </row>
    <row r="1098" spans="1:86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  <c r="CD1098">
        <f t="shared" si="68"/>
        <v>0</v>
      </c>
      <c r="CE1098">
        <v>0.96478794872848539</v>
      </c>
      <c r="CF1098" t="str">
        <f t="shared" si="69"/>
        <v>A1</v>
      </c>
      <c r="CG1098">
        <f t="shared" si="70"/>
        <v>0</v>
      </c>
      <c r="CH1098" t="str">
        <f t="shared" si="71"/>
        <v>NOT</v>
      </c>
    </row>
    <row r="1099" spans="1:86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  <c r="CD1099">
        <f t="shared" si="68"/>
        <v>0</v>
      </c>
      <c r="CE1099">
        <v>0.99140679944496346</v>
      </c>
      <c r="CF1099" t="str">
        <f t="shared" si="69"/>
        <v>A1</v>
      </c>
      <c r="CG1099">
        <f t="shared" si="70"/>
        <v>1</v>
      </c>
      <c r="CH1099" t="str">
        <f t="shared" si="71"/>
        <v>NOT</v>
      </c>
    </row>
    <row r="1100" spans="1:86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  <c r="CD1100">
        <f t="shared" si="68"/>
        <v>0</v>
      </c>
      <c r="CE1100">
        <v>0.19688903812748026</v>
      </c>
      <c r="CF1100" t="str">
        <f t="shared" si="69"/>
        <v>A2</v>
      </c>
      <c r="CG1100">
        <f t="shared" si="70"/>
        <v>0</v>
      </c>
      <c r="CH1100" t="str">
        <f t="shared" si="71"/>
        <v>NOT</v>
      </c>
    </row>
    <row r="1101" spans="1:86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  <c r="CD1101">
        <f t="shared" si="68"/>
        <v>1</v>
      </c>
      <c r="CE1101">
        <v>4.9816431039803599E-2</v>
      </c>
      <c r="CF1101" t="str">
        <f t="shared" si="69"/>
        <v>treatment</v>
      </c>
      <c r="CG1101">
        <f t="shared" si="70"/>
        <v>0</v>
      </c>
      <c r="CH1101" t="str">
        <f t="shared" si="71"/>
        <v>2</v>
      </c>
    </row>
    <row r="1102" spans="1:86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  <c r="CD1102">
        <f t="shared" si="68"/>
        <v>0</v>
      </c>
      <c r="CE1102">
        <v>0.97826731267470024</v>
      </c>
      <c r="CF1102" t="str">
        <f t="shared" si="69"/>
        <v>A1</v>
      </c>
      <c r="CG1102">
        <f t="shared" si="70"/>
        <v>0</v>
      </c>
      <c r="CH1102" t="str">
        <f t="shared" si="71"/>
        <v>NOT</v>
      </c>
    </row>
    <row r="1103" spans="1:86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  <c r="CD1103">
        <f t="shared" si="68"/>
        <v>0</v>
      </c>
      <c r="CE1103">
        <v>0.50131732093297643</v>
      </c>
      <c r="CF1103" t="str">
        <f t="shared" si="69"/>
        <v>A1</v>
      </c>
      <c r="CG1103">
        <f t="shared" si="70"/>
        <v>0</v>
      </c>
      <c r="CH1103" t="str">
        <f t="shared" si="71"/>
        <v>NOT</v>
      </c>
    </row>
    <row r="1104" spans="1:86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  <c r="CD1104">
        <f t="shared" si="68"/>
        <v>0</v>
      </c>
      <c r="CE1104">
        <v>4.5484969201588732E-2</v>
      </c>
      <c r="CF1104" t="str">
        <f t="shared" si="69"/>
        <v>A2</v>
      </c>
      <c r="CG1104">
        <f t="shared" si="70"/>
        <v>0</v>
      </c>
      <c r="CH1104" t="str">
        <f t="shared" si="71"/>
        <v>NOT</v>
      </c>
    </row>
    <row r="1105" spans="1:86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  <c r="CD1105">
        <f t="shared" si="68"/>
        <v>1</v>
      </c>
      <c r="CE1105">
        <v>0.55221269762346803</v>
      </c>
      <c r="CF1105" t="str">
        <f t="shared" si="69"/>
        <v>treatment</v>
      </c>
      <c r="CG1105">
        <f t="shared" si="70"/>
        <v>0</v>
      </c>
      <c r="CH1105" t="str">
        <f t="shared" si="71"/>
        <v>NOT</v>
      </c>
    </row>
    <row r="1106" spans="1:86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  <c r="CD1106">
        <f t="shared" si="68"/>
        <v>0</v>
      </c>
      <c r="CE1106">
        <v>0.73645823858778081</v>
      </c>
      <c r="CF1106" t="str">
        <f t="shared" si="69"/>
        <v>A1</v>
      </c>
      <c r="CG1106">
        <f t="shared" si="70"/>
        <v>0</v>
      </c>
      <c r="CH1106" t="str">
        <f t="shared" si="71"/>
        <v>2</v>
      </c>
    </row>
    <row r="1107" spans="1:86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  <c r="CD1107">
        <f t="shared" si="68"/>
        <v>1</v>
      </c>
      <c r="CE1107">
        <v>0.8706611751599822</v>
      </c>
      <c r="CF1107" t="str">
        <f t="shared" si="69"/>
        <v>treatment</v>
      </c>
      <c r="CG1107">
        <f t="shared" si="70"/>
        <v>1</v>
      </c>
      <c r="CH1107" t="str">
        <f t="shared" si="71"/>
        <v>2</v>
      </c>
    </row>
    <row r="1108" spans="1:86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  <c r="CD1108">
        <f t="shared" si="68"/>
        <v>1</v>
      </c>
      <c r="CE1108">
        <v>0.59568303586531202</v>
      </c>
      <c r="CF1108" t="str">
        <f t="shared" si="69"/>
        <v>treatment</v>
      </c>
      <c r="CG1108">
        <f t="shared" si="70"/>
        <v>1</v>
      </c>
      <c r="CH1108" t="str">
        <f t="shared" si="71"/>
        <v>2</v>
      </c>
    </row>
    <row r="1109" spans="1:86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  <c r="CD1109">
        <f t="shared" si="68"/>
        <v>1</v>
      </c>
      <c r="CE1109">
        <v>0.70750501226908236</v>
      </c>
      <c r="CF1109" t="str">
        <f t="shared" si="69"/>
        <v>treatment</v>
      </c>
      <c r="CG1109">
        <f t="shared" si="70"/>
        <v>1</v>
      </c>
      <c r="CH1109" t="str">
        <f t="shared" si="71"/>
        <v>2</v>
      </c>
    </row>
    <row r="1110" spans="1:86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  <c r="CD1110">
        <f t="shared" si="68"/>
        <v>1</v>
      </c>
      <c r="CE1110">
        <v>0.91603275104945381</v>
      </c>
      <c r="CF1110" t="str">
        <f t="shared" si="69"/>
        <v>treatment</v>
      </c>
      <c r="CG1110">
        <f t="shared" si="70"/>
        <v>1</v>
      </c>
      <c r="CH1110" t="str">
        <f t="shared" si="71"/>
        <v>2</v>
      </c>
    </row>
    <row r="1111" spans="1:86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  <c r="CD1111">
        <f t="shared" si="68"/>
        <v>1</v>
      </c>
      <c r="CE1111">
        <v>6.8509412762963851E-2</v>
      </c>
      <c r="CF1111" t="str">
        <f t="shared" si="69"/>
        <v>treatment</v>
      </c>
      <c r="CG1111">
        <f t="shared" si="70"/>
        <v>1</v>
      </c>
      <c r="CH1111" t="str">
        <f t="shared" si="71"/>
        <v>2</v>
      </c>
    </row>
    <row r="1112" spans="1:86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  <c r="CD1112">
        <f t="shared" si="68"/>
        <v>1</v>
      </c>
      <c r="CE1112">
        <v>0.37466626925397239</v>
      </c>
      <c r="CF1112" t="str">
        <f t="shared" si="69"/>
        <v>treatment</v>
      </c>
      <c r="CG1112">
        <f t="shared" si="70"/>
        <v>1</v>
      </c>
      <c r="CH1112" t="str">
        <f t="shared" si="71"/>
        <v>2</v>
      </c>
    </row>
    <row r="1113" spans="1:86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  <c r="CD1113">
        <f t="shared" si="68"/>
        <v>1</v>
      </c>
      <c r="CE1113">
        <v>0.72566980074837406</v>
      </c>
      <c r="CF1113" t="str">
        <f t="shared" si="69"/>
        <v>treatment</v>
      </c>
      <c r="CG1113">
        <f t="shared" si="70"/>
        <v>1</v>
      </c>
      <c r="CH1113" t="str">
        <f t="shared" si="71"/>
        <v>2</v>
      </c>
    </row>
    <row r="1114" spans="1:86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  <c r="CD1114">
        <f t="shared" si="68"/>
        <v>0</v>
      </c>
      <c r="CE1114">
        <v>0.44302540782580957</v>
      </c>
      <c r="CF1114" t="str">
        <f t="shared" si="69"/>
        <v>A2</v>
      </c>
      <c r="CG1114">
        <f t="shared" si="70"/>
        <v>0</v>
      </c>
      <c r="CH1114" t="str">
        <f t="shared" si="71"/>
        <v>NOT</v>
      </c>
    </row>
    <row r="1115" spans="1:86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  <c r="CD1115">
        <f t="shared" si="68"/>
        <v>0</v>
      </c>
      <c r="CE1115">
        <v>0.6282895159700661</v>
      </c>
      <c r="CF1115" t="str">
        <f t="shared" si="69"/>
        <v>A1</v>
      </c>
      <c r="CG1115">
        <f t="shared" si="70"/>
        <v>0</v>
      </c>
      <c r="CH1115" t="str">
        <f t="shared" si="71"/>
        <v>NOT</v>
      </c>
    </row>
    <row r="1116" spans="1:86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  <c r="CD1116">
        <f t="shared" si="68"/>
        <v>0</v>
      </c>
      <c r="CE1116">
        <v>0.88873470196783177</v>
      </c>
      <c r="CF1116" t="str">
        <f t="shared" si="69"/>
        <v>A1</v>
      </c>
      <c r="CG1116">
        <f t="shared" si="70"/>
        <v>0</v>
      </c>
      <c r="CH1116" t="str">
        <f t="shared" si="71"/>
        <v>NOT</v>
      </c>
    </row>
    <row r="1117" spans="1:86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  <c r="CD1117">
        <f t="shared" si="68"/>
        <v>1</v>
      </c>
      <c r="CE1117">
        <v>0.47957541380069779</v>
      </c>
      <c r="CF1117" t="str">
        <f t="shared" si="69"/>
        <v>treatment</v>
      </c>
      <c r="CG1117">
        <f t="shared" si="70"/>
        <v>1</v>
      </c>
      <c r="CH1117" t="str">
        <f t="shared" si="71"/>
        <v>2</v>
      </c>
    </row>
    <row r="1118" spans="1:86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  <c r="CD1118">
        <f t="shared" si="68"/>
        <v>1</v>
      </c>
      <c r="CE1118">
        <v>0.93189502820640824</v>
      </c>
      <c r="CF1118" t="str">
        <f t="shared" si="69"/>
        <v>treatment</v>
      </c>
      <c r="CG1118">
        <f t="shared" si="70"/>
        <v>1</v>
      </c>
      <c r="CH1118" t="str">
        <f t="shared" si="71"/>
        <v>2</v>
      </c>
    </row>
    <row r="1119" spans="1:86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  <c r="CD1119">
        <f t="shared" si="68"/>
        <v>0</v>
      </c>
      <c r="CE1119">
        <v>0.16060288639804876</v>
      </c>
      <c r="CF1119" t="str">
        <f t="shared" si="69"/>
        <v>A2</v>
      </c>
      <c r="CG1119">
        <f t="shared" si="70"/>
        <v>0</v>
      </c>
      <c r="CH1119" t="str">
        <f t="shared" si="71"/>
        <v>NOT</v>
      </c>
    </row>
    <row r="1120" spans="1:86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  <c r="CD1120">
        <f t="shared" si="68"/>
        <v>0</v>
      </c>
      <c r="CE1120">
        <v>0.92676725041973229</v>
      </c>
      <c r="CF1120" t="str">
        <f t="shared" si="69"/>
        <v>A1</v>
      </c>
      <c r="CG1120">
        <f t="shared" si="70"/>
        <v>0</v>
      </c>
      <c r="CH1120" t="str">
        <f t="shared" si="71"/>
        <v>NOT</v>
      </c>
    </row>
    <row r="1121" spans="1:86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  <c r="CD1121">
        <f t="shared" si="68"/>
        <v>0</v>
      </c>
      <c r="CE1121">
        <v>0.68734982018655622</v>
      </c>
      <c r="CF1121" t="str">
        <f t="shared" si="69"/>
        <v>A1</v>
      </c>
      <c r="CG1121">
        <f t="shared" si="70"/>
        <v>0</v>
      </c>
      <c r="CH1121" t="str">
        <f t="shared" si="71"/>
        <v>NOT</v>
      </c>
    </row>
    <row r="1122" spans="1:86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  <c r="CD1122">
        <f t="shared" si="68"/>
        <v>1</v>
      </c>
      <c r="CE1122">
        <v>0.22041419923505134</v>
      </c>
      <c r="CF1122" t="str">
        <f t="shared" si="69"/>
        <v>treatment</v>
      </c>
      <c r="CG1122">
        <f t="shared" si="70"/>
        <v>0</v>
      </c>
      <c r="CH1122" t="str">
        <f t="shared" si="71"/>
        <v>NOT</v>
      </c>
    </row>
    <row r="1123" spans="1:86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  <c r="CD1123">
        <f t="shared" si="68"/>
        <v>0</v>
      </c>
      <c r="CE1123">
        <v>0.12633452710955351</v>
      </c>
      <c r="CF1123" t="str">
        <f t="shared" si="69"/>
        <v>A2</v>
      </c>
      <c r="CG1123">
        <f t="shared" si="70"/>
        <v>1</v>
      </c>
      <c r="CH1123" t="str">
        <f t="shared" si="71"/>
        <v>2</v>
      </c>
    </row>
    <row r="1124" spans="1:86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  <c r="CD1124">
        <f t="shared" si="68"/>
        <v>0</v>
      </c>
      <c r="CE1124">
        <v>0.50314487909681993</v>
      </c>
      <c r="CF1124" t="str">
        <f t="shared" si="69"/>
        <v>A1</v>
      </c>
      <c r="CG1124">
        <f t="shared" si="70"/>
        <v>0</v>
      </c>
      <c r="CH1124" t="str">
        <f t="shared" si="71"/>
        <v>NOT</v>
      </c>
    </row>
    <row r="1125" spans="1:86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  <c r="CD1125">
        <f t="shared" si="68"/>
        <v>0</v>
      </c>
      <c r="CE1125">
        <v>0.4440479269980947</v>
      </c>
      <c r="CF1125" t="str">
        <f t="shared" si="69"/>
        <v>A2</v>
      </c>
      <c r="CG1125">
        <f t="shared" si="70"/>
        <v>0</v>
      </c>
      <c r="CH1125" t="str">
        <f t="shared" si="71"/>
        <v>NOT</v>
      </c>
    </row>
    <row r="1126" spans="1:86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  <c r="CD1126">
        <f t="shared" si="68"/>
        <v>1</v>
      </c>
      <c r="CE1126">
        <v>0.5116977267090802</v>
      </c>
      <c r="CF1126" t="str">
        <f t="shared" si="69"/>
        <v>treatment</v>
      </c>
      <c r="CG1126">
        <f t="shared" si="70"/>
        <v>1</v>
      </c>
      <c r="CH1126" t="str">
        <f t="shared" si="71"/>
        <v>2</v>
      </c>
    </row>
    <row r="1127" spans="1:86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  <c r="CD1127">
        <f t="shared" si="68"/>
        <v>1</v>
      </c>
      <c r="CE1127">
        <v>0.24959999121462717</v>
      </c>
      <c r="CF1127" t="str">
        <f t="shared" si="69"/>
        <v>treatment</v>
      </c>
      <c r="CG1127">
        <f t="shared" si="70"/>
        <v>0</v>
      </c>
      <c r="CH1127" t="str">
        <f t="shared" si="71"/>
        <v>NOT</v>
      </c>
    </row>
    <row r="1128" spans="1:86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  <c r="CD1128">
        <f t="shared" si="68"/>
        <v>1</v>
      </c>
      <c r="CE1128">
        <v>0.74562418640645378</v>
      </c>
      <c r="CF1128" t="str">
        <f t="shared" si="69"/>
        <v>treatment</v>
      </c>
      <c r="CG1128">
        <f t="shared" si="70"/>
        <v>1</v>
      </c>
      <c r="CH1128" t="str">
        <f t="shared" si="71"/>
        <v>2</v>
      </c>
    </row>
    <row r="1129" spans="1:86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  <c r="CD1129">
        <f t="shared" si="68"/>
        <v>1</v>
      </c>
      <c r="CE1129">
        <v>0.56875469408196655</v>
      </c>
      <c r="CF1129" t="str">
        <f t="shared" si="69"/>
        <v>treatment</v>
      </c>
      <c r="CG1129">
        <f t="shared" si="70"/>
        <v>1</v>
      </c>
      <c r="CH1129" t="str">
        <f t="shared" si="71"/>
        <v>2</v>
      </c>
    </row>
    <row r="1130" spans="1:86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  <c r="CD1130">
        <f t="shared" si="68"/>
        <v>1</v>
      </c>
      <c r="CE1130">
        <v>0.81554295921669007</v>
      </c>
      <c r="CF1130" t="str">
        <f t="shared" si="69"/>
        <v>treatment</v>
      </c>
      <c r="CG1130">
        <f t="shared" si="70"/>
        <v>1</v>
      </c>
      <c r="CH1130" t="str">
        <f t="shared" si="71"/>
        <v>2</v>
      </c>
    </row>
    <row r="1131" spans="1:86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  <c r="CD1131">
        <f t="shared" si="68"/>
        <v>0</v>
      </c>
      <c r="CE1131">
        <v>0.90800046149518399</v>
      </c>
      <c r="CF1131" t="str">
        <f t="shared" si="69"/>
        <v>A1</v>
      </c>
      <c r="CG1131">
        <f t="shared" si="70"/>
        <v>0</v>
      </c>
      <c r="CH1131" t="str">
        <f t="shared" si="71"/>
        <v>NOT</v>
      </c>
    </row>
    <row r="1132" spans="1:86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  <c r="CD1132">
        <f t="shared" si="68"/>
        <v>1</v>
      </c>
      <c r="CE1132">
        <v>0.22136676251443432</v>
      </c>
      <c r="CF1132" t="str">
        <f t="shared" si="69"/>
        <v>treatment</v>
      </c>
      <c r="CG1132">
        <f t="shared" si="70"/>
        <v>0</v>
      </c>
      <c r="CH1132" t="str">
        <f t="shared" si="71"/>
        <v>2</v>
      </c>
    </row>
    <row r="1133" spans="1:86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  <c r="CD1133">
        <f t="shared" si="68"/>
        <v>0</v>
      </c>
      <c r="CE1133">
        <v>0.85455104153399986</v>
      </c>
      <c r="CF1133" t="str">
        <f t="shared" si="69"/>
        <v>A1</v>
      </c>
      <c r="CG1133">
        <f t="shared" si="70"/>
        <v>0</v>
      </c>
      <c r="CH1133" t="str">
        <f t="shared" si="71"/>
        <v>NOT</v>
      </c>
    </row>
    <row r="1134" spans="1:86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  <c r="CD1134">
        <f t="shared" si="68"/>
        <v>0</v>
      </c>
      <c r="CE1134">
        <v>0.40920204082215395</v>
      </c>
      <c r="CF1134" t="str">
        <f t="shared" si="69"/>
        <v>A2</v>
      </c>
      <c r="CG1134">
        <f t="shared" si="70"/>
        <v>0</v>
      </c>
      <c r="CH1134" t="str">
        <f t="shared" si="71"/>
        <v>2</v>
      </c>
    </row>
    <row r="1135" spans="1:86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  <c r="CD1135">
        <f t="shared" si="68"/>
        <v>1</v>
      </c>
      <c r="CE1135">
        <v>0.76700771145984925</v>
      </c>
      <c r="CF1135" t="str">
        <f t="shared" si="69"/>
        <v>treatment</v>
      </c>
      <c r="CG1135">
        <f t="shared" si="70"/>
        <v>1</v>
      </c>
      <c r="CH1135" t="str">
        <f t="shared" si="71"/>
        <v>2</v>
      </c>
    </row>
    <row r="1136" spans="1:86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  <c r="CD1136">
        <f t="shared" si="68"/>
        <v>1</v>
      </c>
      <c r="CE1136">
        <v>0.27573982876491065</v>
      </c>
      <c r="CF1136" t="str">
        <f t="shared" si="69"/>
        <v>treatment</v>
      </c>
      <c r="CG1136">
        <f t="shared" si="70"/>
        <v>1</v>
      </c>
      <c r="CH1136" t="str">
        <f t="shared" si="71"/>
        <v>2</v>
      </c>
    </row>
    <row r="1137" spans="1:86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  <c r="CD1137">
        <f t="shared" si="68"/>
        <v>1</v>
      </c>
      <c r="CE1137">
        <v>7.6741784780370859E-3</v>
      </c>
      <c r="CF1137" t="str">
        <f t="shared" si="69"/>
        <v>treatment</v>
      </c>
      <c r="CG1137">
        <f t="shared" si="70"/>
        <v>0</v>
      </c>
      <c r="CH1137" t="str">
        <f t="shared" si="71"/>
        <v>NOT</v>
      </c>
    </row>
    <row r="1138" spans="1:86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  <c r="CD1138">
        <f t="shared" si="68"/>
        <v>0</v>
      </c>
      <c r="CE1138">
        <v>0.38433763350196093</v>
      </c>
      <c r="CF1138" t="str">
        <f t="shared" si="69"/>
        <v>A2</v>
      </c>
      <c r="CG1138">
        <f t="shared" si="70"/>
        <v>0</v>
      </c>
      <c r="CH1138" t="str">
        <f t="shared" si="71"/>
        <v>NOT</v>
      </c>
    </row>
    <row r="1139" spans="1:86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  <c r="CD1139">
        <f t="shared" si="68"/>
        <v>0</v>
      </c>
      <c r="CE1139">
        <v>0.11434795008296195</v>
      </c>
      <c r="CF1139" t="str">
        <f t="shared" si="69"/>
        <v>A2</v>
      </c>
      <c r="CG1139">
        <f t="shared" si="70"/>
        <v>0</v>
      </c>
      <c r="CH1139" t="str">
        <f t="shared" si="71"/>
        <v>NOT</v>
      </c>
    </row>
    <row r="1140" spans="1:86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  <c r="CD1140">
        <f t="shared" si="68"/>
        <v>1</v>
      </c>
      <c r="CE1140">
        <v>0.30311812935778815</v>
      </c>
      <c r="CF1140" t="str">
        <f t="shared" si="69"/>
        <v>treatment</v>
      </c>
      <c r="CG1140">
        <f t="shared" si="70"/>
        <v>1</v>
      </c>
      <c r="CH1140" t="str">
        <f t="shared" si="71"/>
        <v>2</v>
      </c>
    </row>
    <row r="1141" spans="1:86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  <c r="CD1141">
        <f t="shared" si="68"/>
        <v>1</v>
      </c>
      <c r="CE1141">
        <v>9.2635707111857868E-2</v>
      </c>
      <c r="CF1141" t="str">
        <f t="shared" si="69"/>
        <v>treatment</v>
      </c>
      <c r="CG1141">
        <f t="shared" si="70"/>
        <v>0</v>
      </c>
      <c r="CH1141" t="str">
        <f t="shared" si="71"/>
        <v>NOT</v>
      </c>
    </row>
    <row r="1142" spans="1:86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  <c r="CD1142">
        <f t="shared" si="68"/>
        <v>0</v>
      </c>
      <c r="CE1142">
        <v>0.26173656229952635</v>
      </c>
      <c r="CF1142" t="str">
        <f t="shared" si="69"/>
        <v>A2</v>
      </c>
      <c r="CG1142">
        <f t="shared" si="70"/>
        <v>0</v>
      </c>
      <c r="CH1142" t="str">
        <f t="shared" si="71"/>
        <v>NOT</v>
      </c>
    </row>
    <row r="1143" spans="1:86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  <c r="CD1143">
        <f t="shared" si="68"/>
        <v>1</v>
      </c>
      <c r="CE1143">
        <v>0.11338341705421695</v>
      </c>
      <c r="CF1143" t="str">
        <f t="shared" si="69"/>
        <v>treatment</v>
      </c>
      <c r="CG1143">
        <f t="shared" si="70"/>
        <v>1</v>
      </c>
      <c r="CH1143" t="str">
        <f t="shared" si="71"/>
        <v>2</v>
      </c>
    </row>
    <row r="1144" spans="1:86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  <c r="CD1144">
        <f t="shared" si="68"/>
        <v>1</v>
      </c>
      <c r="CE1144">
        <v>0.56036786031430019</v>
      </c>
      <c r="CF1144" t="str">
        <f t="shared" si="69"/>
        <v>treatment</v>
      </c>
      <c r="CG1144">
        <f t="shared" si="70"/>
        <v>1</v>
      </c>
      <c r="CH1144" t="str">
        <f t="shared" si="71"/>
        <v>NOT</v>
      </c>
    </row>
    <row r="1145" spans="1:86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  <c r="CD1145">
        <f t="shared" si="68"/>
        <v>0</v>
      </c>
      <c r="CE1145">
        <v>3.49059204583958E-2</v>
      </c>
      <c r="CF1145" t="str">
        <f t="shared" si="69"/>
        <v>A2</v>
      </c>
      <c r="CG1145">
        <f t="shared" si="70"/>
        <v>0</v>
      </c>
      <c r="CH1145" t="str">
        <f t="shared" si="71"/>
        <v>NOT</v>
      </c>
    </row>
    <row r="1146" spans="1:86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  <c r="CD1146">
        <f t="shared" si="68"/>
        <v>0</v>
      </c>
      <c r="CE1146">
        <v>0.72879784781844625</v>
      </c>
      <c r="CF1146" t="str">
        <f t="shared" si="69"/>
        <v>A1</v>
      </c>
      <c r="CG1146">
        <f t="shared" si="70"/>
        <v>0</v>
      </c>
      <c r="CH1146" t="str">
        <f t="shared" si="71"/>
        <v>NOT</v>
      </c>
    </row>
    <row r="1147" spans="1:86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  <c r="CD1147">
        <f t="shared" si="68"/>
        <v>1</v>
      </c>
      <c r="CE1147">
        <v>0.86455210711035013</v>
      </c>
      <c r="CF1147" t="str">
        <f t="shared" si="69"/>
        <v>treatment</v>
      </c>
      <c r="CG1147">
        <f t="shared" si="70"/>
        <v>0</v>
      </c>
      <c r="CH1147" t="str">
        <f t="shared" si="71"/>
        <v>NOT</v>
      </c>
    </row>
    <row r="1148" spans="1:86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  <c r="CD1148">
        <f t="shared" si="68"/>
        <v>1</v>
      </c>
      <c r="CE1148">
        <v>1.2165731558891224E-2</v>
      </c>
      <c r="CF1148" t="str">
        <f t="shared" si="69"/>
        <v>treatment</v>
      </c>
      <c r="CG1148">
        <f t="shared" si="70"/>
        <v>1</v>
      </c>
      <c r="CH1148" t="str">
        <f t="shared" si="71"/>
        <v>2</v>
      </c>
    </row>
    <row r="1149" spans="1:86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  <c r="CD1149">
        <f t="shared" si="68"/>
        <v>1</v>
      </c>
      <c r="CE1149">
        <v>0.87836300512858878</v>
      </c>
      <c r="CF1149" t="str">
        <f t="shared" si="69"/>
        <v>treatment</v>
      </c>
      <c r="CG1149">
        <f t="shared" si="70"/>
        <v>1</v>
      </c>
      <c r="CH1149" t="str">
        <f t="shared" si="71"/>
        <v>NOT</v>
      </c>
    </row>
    <row r="1150" spans="1:86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  <c r="CD1150">
        <f t="shared" si="68"/>
        <v>1</v>
      </c>
      <c r="CE1150">
        <v>4.0493965136991772E-3</v>
      </c>
      <c r="CF1150" t="str">
        <f t="shared" si="69"/>
        <v>treatment</v>
      </c>
      <c r="CG1150">
        <f t="shared" si="70"/>
        <v>0</v>
      </c>
      <c r="CH1150" t="str">
        <f t="shared" si="71"/>
        <v>NOT</v>
      </c>
    </row>
    <row r="1151" spans="1:86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  <c r="CD1151">
        <f t="shared" si="68"/>
        <v>0</v>
      </c>
      <c r="CE1151">
        <v>0.50450776495894079</v>
      </c>
      <c r="CF1151" t="str">
        <f t="shared" si="69"/>
        <v>A1</v>
      </c>
      <c r="CG1151">
        <f t="shared" si="70"/>
        <v>0</v>
      </c>
      <c r="CH1151" t="str">
        <f t="shared" si="71"/>
        <v>NOT</v>
      </c>
    </row>
    <row r="1152" spans="1:86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  <c r="CD1152">
        <f t="shared" si="68"/>
        <v>1</v>
      </c>
      <c r="CE1152">
        <v>0.49210603822790777</v>
      </c>
      <c r="CF1152" t="str">
        <f t="shared" si="69"/>
        <v>treatment</v>
      </c>
      <c r="CG1152">
        <f t="shared" si="70"/>
        <v>0</v>
      </c>
      <c r="CH1152" t="str">
        <f t="shared" si="71"/>
        <v>NOT</v>
      </c>
    </row>
    <row r="1153" spans="1:86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  <c r="CD1153">
        <f t="shared" si="68"/>
        <v>1</v>
      </c>
      <c r="CE1153">
        <v>0.95429467552369018</v>
      </c>
      <c r="CF1153" t="str">
        <f t="shared" si="69"/>
        <v>treatment</v>
      </c>
      <c r="CG1153">
        <f t="shared" si="70"/>
        <v>0</v>
      </c>
      <c r="CH1153" t="str">
        <f t="shared" si="71"/>
        <v>NOT</v>
      </c>
    </row>
    <row r="1154" spans="1:86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  <c r="CD1154">
        <f t="shared" si="68"/>
        <v>1</v>
      </c>
      <c r="CE1154">
        <v>0.99406091299717037</v>
      </c>
      <c r="CF1154" t="str">
        <f t="shared" si="69"/>
        <v>treatment</v>
      </c>
      <c r="CG1154">
        <f t="shared" si="70"/>
        <v>1</v>
      </c>
      <c r="CH1154" t="str">
        <f t="shared" si="71"/>
        <v>NOT</v>
      </c>
    </row>
    <row r="1155" spans="1:86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  <c r="CD1155">
        <f t="shared" ref="CD1155:CD1218" si="72">IF(BF1155="NA", 0, 1)</f>
        <v>0</v>
      </c>
      <c r="CE1155">
        <v>0.99799331314139239</v>
      </c>
      <c r="CF1155" t="str">
        <f t="shared" ref="CF1155:CF1218" si="73">IF(AND(CD1155=0,CE1155&gt;0.5),"A1",IF(AND(CD1155=0,CE1155&lt;0.5),"A2","treatment"))</f>
        <v>A1</v>
      </c>
      <c r="CG1155">
        <f t="shared" ref="CG1155:CG1218" si="74">IF(CC1155&gt;163000, 1, 0)</f>
        <v>0</v>
      </c>
      <c r="CH1155" t="str">
        <f t="shared" ref="CH1155:CH1218" si="75">IF(AX1155=2, "2", "NOT")</f>
        <v>NOT</v>
      </c>
    </row>
    <row r="1156" spans="1:86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  <c r="CD1156">
        <f t="shared" si="72"/>
        <v>1</v>
      </c>
      <c r="CE1156">
        <v>0.73453925004981613</v>
      </c>
      <c r="CF1156" t="str">
        <f t="shared" si="73"/>
        <v>treatment</v>
      </c>
      <c r="CG1156">
        <f t="shared" si="74"/>
        <v>1</v>
      </c>
      <c r="CH1156" t="str">
        <f t="shared" si="75"/>
        <v>NOT</v>
      </c>
    </row>
    <row r="1157" spans="1:86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  <c r="CD1157">
        <f t="shared" si="72"/>
        <v>1</v>
      </c>
      <c r="CE1157">
        <v>0.72662621780769054</v>
      </c>
      <c r="CF1157" t="str">
        <f t="shared" si="73"/>
        <v>treatment</v>
      </c>
      <c r="CG1157">
        <f t="shared" si="74"/>
        <v>1</v>
      </c>
      <c r="CH1157" t="str">
        <f t="shared" si="75"/>
        <v>2</v>
      </c>
    </row>
    <row r="1158" spans="1:86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  <c r="CD1158">
        <f t="shared" si="72"/>
        <v>1</v>
      </c>
      <c r="CE1158">
        <v>0.92310314832824103</v>
      </c>
      <c r="CF1158" t="str">
        <f t="shared" si="73"/>
        <v>treatment</v>
      </c>
      <c r="CG1158">
        <f t="shared" si="74"/>
        <v>1</v>
      </c>
      <c r="CH1158" t="str">
        <f t="shared" si="75"/>
        <v>2</v>
      </c>
    </row>
    <row r="1159" spans="1:86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  <c r="CD1159">
        <f t="shared" si="72"/>
        <v>1</v>
      </c>
      <c r="CE1159">
        <v>0.1089395348705644</v>
      </c>
      <c r="CF1159" t="str">
        <f t="shared" si="73"/>
        <v>treatment</v>
      </c>
      <c r="CG1159">
        <f t="shared" si="74"/>
        <v>1</v>
      </c>
      <c r="CH1159" t="str">
        <f t="shared" si="75"/>
        <v>2</v>
      </c>
    </row>
    <row r="1160" spans="1:86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  <c r="CD1160">
        <f t="shared" si="72"/>
        <v>0</v>
      </c>
      <c r="CE1160">
        <v>0.51422794415293649</v>
      </c>
      <c r="CF1160" t="str">
        <f t="shared" si="73"/>
        <v>A1</v>
      </c>
      <c r="CG1160">
        <f t="shared" si="74"/>
        <v>1</v>
      </c>
      <c r="CH1160" t="str">
        <f t="shared" si="75"/>
        <v>2</v>
      </c>
    </row>
    <row r="1161" spans="1:86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  <c r="CD1161">
        <f t="shared" si="72"/>
        <v>1</v>
      </c>
      <c r="CE1161">
        <v>0.30092039802457671</v>
      </c>
      <c r="CF1161" t="str">
        <f t="shared" si="73"/>
        <v>treatment</v>
      </c>
      <c r="CG1161">
        <f t="shared" si="74"/>
        <v>1</v>
      </c>
      <c r="CH1161" t="str">
        <f t="shared" si="75"/>
        <v>2</v>
      </c>
    </row>
    <row r="1162" spans="1:86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  <c r="CD1162">
        <f t="shared" si="72"/>
        <v>1</v>
      </c>
      <c r="CE1162">
        <v>0.98457787021202703</v>
      </c>
      <c r="CF1162" t="str">
        <f t="shared" si="73"/>
        <v>treatment</v>
      </c>
      <c r="CG1162">
        <f t="shared" si="74"/>
        <v>0</v>
      </c>
      <c r="CH1162" t="str">
        <f t="shared" si="75"/>
        <v>2</v>
      </c>
    </row>
    <row r="1163" spans="1:86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  <c r="CD1163">
        <f t="shared" si="72"/>
        <v>1</v>
      </c>
      <c r="CE1163">
        <v>0.62366383045528395</v>
      </c>
      <c r="CF1163" t="str">
        <f t="shared" si="73"/>
        <v>treatment</v>
      </c>
      <c r="CG1163">
        <f t="shared" si="74"/>
        <v>1</v>
      </c>
      <c r="CH1163" t="str">
        <f t="shared" si="75"/>
        <v>NOT</v>
      </c>
    </row>
    <row r="1164" spans="1:86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  <c r="CD1164">
        <f t="shared" si="72"/>
        <v>1</v>
      </c>
      <c r="CE1164">
        <v>0.954100660148266</v>
      </c>
      <c r="CF1164" t="str">
        <f t="shared" si="73"/>
        <v>treatment</v>
      </c>
      <c r="CG1164">
        <f t="shared" si="74"/>
        <v>0</v>
      </c>
      <c r="CH1164" t="str">
        <f t="shared" si="75"/>
        <v>NOT</v>
      </c>
    </row>
    <row r="1165" spans="1:86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  <c r="CD1165">
        <f t="shared" si="72"/>
        <v>0</v>
      </c>
      <c r="CE1165">
        <v>0.62991376979263225</v>
      </c>
      <c r="CF1165" t="str">
        <f t="shared" si="73"/>
        <v>A1</v>
      </c>
      <c r="CG1165">
        <f t="shared" si="74"/>
        <v>0</v>
      </c>
      <c r="CH1165" t="str">
        <f t="shared" si="75"/>
        <v>NOT</v>
      </c>
    </row>
    <row r="1166" spans="1:86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  <c r="CD1166">
        <f t="shared" si="72"/>
        <v>1</v>
      </c>
      <c r="CE1166">
        <v>7.2685092315102118E-2</v>
      </c>
      <c r="CF1166" t="str">
        <f t="shared" si="73"/>
        <v>treatment</v>
      </c>
      <c r="CG1166">
        <f t="shared" si="74"/>
        <v>1</v>
      </c>
      <c r="CH1166" t="str">
        <f t="shared" si="75"/>
        <v>NOT</v>
      </c>
    </row>
    <row r="1167" spans="1:86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  <c r="CD1167">
        <f t="shared" si="72"/>
        <v>0</v>
      </c>
      <c r="CE1167">
        <v>0.5965403089900756</v>
      </c>
      <c r="CF1167" t="str">
        <f t="shared" si="73"/>
        <v>A1</v>
      </c>
      <c r="CG1167">
        <f t="shared" si="74"/>
        <v>1</v>
      </c>
      <c r="CH1167" t="str">
        <f t="shared" si="75"/>
        <v>2</v>
      </c>
    </row>
    <row r="1168" spans="1:86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  <c r="CD1168">
        <f t="shared" si="72"/>
        <v>0</v>
      </c>
      <c r="CE1168">
        <v>0.11847270167939528</v>
      </c>
      <c r="CF1168" t="str">
        <f t="shared" si="73"/>
        <v>A2</v>
      </c>
      <c r="CG1168">
        <f t="shared" si="74"/>
        <v>1</v>
      </c>
      <c r="CH1168" t="str">
        <f t="shared" si="75"/>
        <v>2</v>
      </c>
    </row>
    <row r="1169" spans="1:86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  <c r="CD1169">
        <f t="shared" si="72"/>
        <v>1</v>
      </c>
      <c r="CE1169">
        <v>0.64858096088842687</v>
      </c>
      <c r="CF1169" t="str">
        <f t="shared" si="73"/>
        <v>treatment</v>
      </c>
      <c r="CG1169">
        <f t="shared" si="74"/>
        <v>1</v>
      </c>
      <c r="CH1169" t="str">
        <f t="shared" si="75"/>
        <v>2</v>
      </c>
    </row>
    <row r="1170" spans="1:86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  <c r="CD1170">
        <f t="shared" si="72"/>
        <v>1</v>
      </c>
      <c r="CE1170">
        <v>0.46222089022648916</v>
      </c>
      <c r="CF1170" t="str">
        <f t="shared" si="73"/>
        <v>treatment</v>
      </c>
      <c r="CG1170">
        <f t="shared" si="74"/>
        <v>1</v>
      </c>
      <c r="CH1170" t="str">
        <f t="shared" si="75"/>
        <v>2</v>
      </c>
    </row>
    <row r="1171" spans="1:86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  <c r="CD1171">
        <f t="shared" si="72"/>
        <v>1</v>
      </c>
      <c r="CE1171">
        <v>0.12260006133921908</v>
      </c>
      <c r="CF1171" t="str">
        <f t="shared" si="73"/>
        <v>treatment</v>
      </c>
      <c r="CG1171">
        <f t="shared" si="74"/>
        <v>1</v>
      </c>
      <c r="CH1171" t="str">
        <f t="shared" si="75"/>
        <v>NOT</v>
      </c>
    </row>
    <row r="1172" spans="1:86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  <c r="CD1172">
        <f t="shared" si="72"/>
        <v>1</v>
      </c>
      <c r="CE1172">
        <v>0.13152530252395112</v>
      </c>
      <c r="CF1172" t="str">
        <f t="shared" si="73"/>
        <v>treatment</v>
      </c>
      <c r="CG1172">
        <f t="shared" si="74"/>
        <v>1</v>
      </c>
      <c r="CH1172" t="str">
        <f t="shared" si="75"/>
        <v>NOT</v>
      </c>
    </row>
    <row r="1173" spans="1:86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  <c r="CD1173">
        <f t="shared" si="72"/>
        <v>1</v>
      </c>
      <c r="CE1173">
        <v>0.64245886076403924</v>
      </c>
      <c r="CF1173" t="str">
        <f t="shared" si="73"/>
        <v>treatment</v>
      </c>
      <c r="CG1173">
        <f t="shared" si="74"/>
        <v>0</v>
      </c>
      <c r="CH1173" t="str">
        <f t="shared" si="75"/>
        <v>NOT</v>
      </c>
    </row>
    <row r="1174" spans="1:86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  <c r="CD1174">
        <f t="shared" si="72"/>
        <v>0</v>
      </c>
      <c r="CE1174">
        <v>0.61628230149338892</v>
      </c>
      <c r="CF1174" t="str">
        <f t="shared" si="73"/>
        <v>A1</v>
      </c>
      <c r="CG1174">
        <f t="shared" si="74"/>
        <v>1</v>
      </c>
      <c r="CH1174" t="str">
        <f t="shared" si="75"/>
        <v>2</v>
      </c>
    </row>
    <row r="1175" spans="1:86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  <c r="CD1175">
        <f t="shared" si="72"/>
        <v>1</v>
      </c>
      <c r="CE1175">
        <v>0.84792963923897213</v>
      </c>
      <c r="CF1175" t="str">
        <f t="shared" si="73"/>
        <v>treatment</v>
      </c>
      <c r="CG1175">
        <f t="shared" si="74"/>
        <v>1</v>
      </c>
      <c r="CH1175" t="str">
        <f t="shared" si="75"/>
        <v>NOT</v>
      </c>
    </row>
    <row r="1176" spans="1:86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  <c r="CD1176">
        <f t="shared" si="72"/>
        <v>1</v>
      </c>
      <c r="CE1176">
        <v>0.46477214550160262</v>
      </c>
      <c r="CF1176" t="str">
        <f t="shared" si="73"/>
        <v>treatment</v>
      </c>
      <c r="CG1176">
        <f t="shared" si="74"/>
        <v>1</v>
      </c>
      <c r="CH1176" t="str">
        <f t="shared" si="75"/>
        <v>2</v>
      </c>
    </row>
    <row r="1177" spans="1:86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  <c r="CD1177">
        <f t="shared" si="72"/>
        <v>1</v>
      </c>
      <c r="CE1177">
        <v>0.86124106843398363</v>
      </c>
      <c r="CF1177" t="str">
        <f t="shared" si="73"/>
        <v>treatment</v>
      </c>
      <c r="CG1177">
        <f t="shared" si="74"/>
        <v>1</v>
      </c>
      <c r="CH1177" t="str">
        <f t="shared" si="75"/>
        <v>2</v>
      </c>
    </row>
    <row r="1178" spans="1:86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  <c r="CD1178">
        <f t="shared" si="72"/>
        <v>0</v>
      </c>
      <c r="CE1178">
        <v>0.322645201087432</v>
      </c>
      <c r="CF1178" t="str">
        <f t="shared" si="73"/>
        <v>A2</v>
      </c>
      <c r="CG1178">
        <f t="shared" si="74"/>
        <v>0</v>
      </c>
      <c r="CH1178" t="str">
        <f t="shared" si="75"/>
        <v>NOT</v>
      </c>
    </row>
    <row r="1179" spans="1:86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  <c r="CD1179">
        <f t="shared" si="72"/>
        <v>0</v>
      </c>
      <c r="CE1179">
        <v>0.430551527365993</v>
      </c>
      <c r="CF1179" t="str">
        <f t="shared" si="73"/>
        <v>A2</v>
      </c>
      <c r="CG1179">
        <f t="shared" si="74"/>
        <v>0</v>
      </c>
      <c r="CH1179" t="str">
        <f t="shared" si="75"/>
        <v>NOT</v>
      </c>
    </row>
    <row r="1180" spans="1:86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  <c r="CD1180">
        <f t="shared" si="72"/>
        <v>1</v>
      </c>
      <c r="CE1180">
        <v>0.70886787516544614</v>
      </c>
      <c r="CF1180" t="str">
        <f t="shared" si="73"/>
        <v>treatment</v>
      </c>
      <c r="CG1180">
        <f t="shared" si="74"/>
        <v>0</v>
      </c>
      <c r="CH1180" t="str">
        <f t="shared" si="75"/>
        <v>NOT</v>
      </c>
    </row>
    <row r="1181" spans="1:86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  <c r="CD1181">
        <f t="shared" si="72"/>
        <v>1</v>
      </c>
      <c r="CE1181">
        <v>0.98283155789086252</v>
      </c>
      <c r="CF1181" t="str">
        <f t="shared" si="73"/>
        <v>treatment</v>
      </c>
      <c r="CG1181">
        <f t="shared" si="74"/>
        <v>0</v>
      </c>
      <c r="CH1181" t="str">
        <f t="shared" si="75"/>
        <v>NOT</v>
      </c>
    </row>
    <row r="1182" spans="1:86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  <c r="CD1182">
        <f t="shared" si="72"/>
        <v>0</v>
      </c>
      <c r="CE1182">
        <v>0.24722562955487182</v>
      </c>
      <c r="CF1182" t="str">
        <f t="shared" si="73"/>
        <v>A2</v>
      </c>
      <c r="CG1182">
        <f t="shared" si="74"/>
        <v>1</v>
      </c>
      <c r="CH1182" t="str">
        <f t="shared" si="75"/>
        <v>2</v>
      </c>
    </row>
    <row r="1183" spans="1:86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  <c r="CD1183">
        <f t="shared" si="72"/>
        <v>1</v>
      </c>
      <c r="CE1183">
        <v>0.17710627589478356</v>
      </c>
      <c r="CF1183" t="str">
        <f t="shared" si="73"/>
        <v>treatment</v>
      </c>
      <c r="CG1183">
        <f t="shared" si="74"/>
        <v>1</v>
      </c>
      <c r="CH1183" t="str">
        <f t="shared" si="75"/>
        <v>2</v>
      </c>
    </row>
    <row r="1184" spans="1:86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  <c r="CD1184">
        <f t="shared" si="72"/>
        <v>1</v>
      </c>
      <c r="CE1184">
        <v>0.1109787315343459</v>
      </c>
      <c r="CF1184" t="str">
        <f t="shared" si="73"/>
        <v>treatment</v>
      </c>
      <c r="CG1184">
        <f t="shared" si="74"/>
        <v>1</v>
      </c>
      <c r="CH1184" t="str">
        <f t="shared" si="75"/>
        <v>NOT</v>
      </c>
    </row>
    <row r="1185" spans="1:86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  <c r="CD1185">
        <f t="shared" si="72"/>
        <v>1</v>
      </c>
      <c r="CE1185">
        <v>8.3877155462565356E-2</v>
      </c>
      <c r="CF1185" t="str">
        <f t="shared" si="73"/>
        <v>treatment</v>
      </c>
      <c r="CG1185">
        <f t="shared" si="74"/>
        <v>0</v>
      </c>
      <c r="CH1185" t="str">
        <f t="shared" si="75"/>
        <v>NOT</v>
      </c>
    </row>
    <row r="1186" spans="1:86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  <c r="CD1186">
        <f t="shared" si="72"/>
        <v>1</v>
      </c>
      <c r="CE1186">
        <v>0.11271589685380767</v>
      </c>
      <c r="CF1186" t="str">
        <f t="shared" si="73"/>
        <v>treatment</v>
      </c>
      <c r="CG1186">
        <f t="shared" si="74"/>
        <v>1</v>
      </c>
      <c r="CH1186" t="str">
        <f t="shared" si="75"/>
        <v>NOT</v>
      </c>
    </row>
    <row r="1187" spans="1:86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  <c r="CD1187">
        <f t="shared" si="72"/>
        <v>0</v>
      </c>
      <c r="CE1187">
        <v>0.34311698979288163</v>
      </c>
      <c r="CF1187" t="str">
        <f t="shared" si="73"/>
        <v>A2</v>
      </c>
      <c r="CG1187">
        <f t="shared" si="74"/>
        <v>0</v>
      </c>
      <c r="CH1187" t="str">
        <f t="shared" si="75"/>
        <v>NOT</v>
      </c>
    </row>
    <row r="1188" spans="1:86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  <c r="CD1188">
        <f t="shared" si="72"/>
        <v>0</v>
      </c>
      <c r="CE1188">
        <v>0.22237317719563199</v>
      </c>
      <c r="CF1188" t="str">
        <f t="shared" si="73"/>
        <v>A2</v>
      </c>
      <c r="CG1188">
        <f t="shared" si="74"/>
        <v>0</v>
      </c>
      <c r="CH1188" t="str">
        <f t="shared" si="75"/>
        <v>2</v>
      </c>
    </row>
    <row r="1189" spans="1:86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  <c r="CD1189">
        <f t="shared" si="72"/>
        <v>1</v>
      </c>
      <c r="CE1189">
        <v>0.2969764911661894</v>
      </c>
      <c r="CF1189" t="str">
        <f t="shared" si="73"/>
        <v>treatment</v>
      </c>
      <c r="CG1189">
        <f t="shared" si="74"/>
        <v>1</v>
      </c>
      <c r="CH1189" t="str">
        <f t="shared" si="75"/>
        <v>2</v>
      </c>
    </row>
    <row r="1190" spans="1:86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  <c r="CD1190">
        <f t="shared" si="72"/>
        <v>0</v>
      </c>
      <c r="CE1190">
        <v>0.4575101946325989</v>
      </c>
      <c r="CF1190" t="str">
        <f t="shared" si="73"/>
        <v>A2</v>
      </c>
      <c r="CG1190">
        <f t="shared" si="74"/>
        <v>1</v>
      </c>
      <c r="CH1190" t="str">
        <f t="shared" si="75"/>
        <v>2</v>
      </c>
    </row>
    <row r="1191" spans="1:86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  <c r="CD1191">
        <f t="shared" si="72"/>
        <v>1</v>
      </c>
      <c r="CE1191">
        <v>0.38367732368832541</v>
      </c>
      <c r="CF1191" t="str">
        <f t="shared" si="73"/>
        <v>treatment</v>
      </c>
      <c r="CG1191">
        <f t="shared" si="74"/>
        <v>1</v>
      </c>
      <c r="CH1191" t="str">
        <f t="shared" si="75"/>
        <v>2</v>
      </c>
    </row>
    <row r="1192" spans="1:86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  <c r="CD1192">
        <f t="shared" si="72"/>
        <v>1</v>
      </c>
      <c r="CE1192">
        <v>0.19291279049769006</v>
      </c>
      <c r="CF1192" t="str">
        <f t="shared" si="73"/>
        <v>treatment</v>
      </c>
      <c r="CG1192">
        <f t="shared" si="74"/>
        <v>1</v>
      </c>
      <c r="CH1192" t="str">
        <f t="shared" si="75"/>
        <v>NOT</v>
      </c>
    </row>
    <row r="1193" spans="1:86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  <c r="CD1193">
        <f t="shared" si="72"/>
        <v>0</v>
      </c>
      <c r="CE1193">
        <v>0.49002694525403068</v>
      </c>
      <c r="CF1193" t="str">
        <f t="shared" si="73"/>
        <v>A2</v>
      </c>
      <c r="CG1193">
        <f t="shared" si="74"/>
        <v>1</v>
      </c>
      <c r="CH1193" t="str">
        <f t="shared" si="75"/>
        <v>2</v>
      </c>
    </row>
    <row r="1194" spans="1:86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  <c r="CD1194">
        <f t="shared" si="72"/>
        <v>0</v>
      </c>
      <c r="CE1194">
        <v>4.1046414216562299E-2</v>
      </c>
      <c r="CF1194" t="str">
        <f t="shared" si="73"/>
        <v>A2</v>
      </c>
      <c r="CG1194">
        <f t="shared" si="74"/>
        <v>0</v>
      </c>
      <c r="CH1194" t="str">
        <f t="shared" si="75"/>
        <v>NOT</v>
      </c>
    </row>
    <row r="1195" spans="1:86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  <c r="CD1195">
        <f t="shared" si="72"/>
        <v>0</v>
      </c>
      <c r="CE1195">
        <v>0.27855296554836773</v>
      </c>
      <c r="CF1195" t="str">
        <f t="shared" si="73"/>
        <v>A2</v>
      </c>
      <c r="CG1195">
        <f t="shared" si="74"/>
        <v>1</v>
      </c>
      <c r="CH1195" t="str">
        <f t="shared" si="75"/>
        <v>2</v>
      </c>
    </row>
    <row r="1196" spans="1:86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  <c r="CD1196">
        <f t="shared" si="72"/>
        <v>0</v>
      </c>
      <c r="CE1196">
        <v>0.36176300957957608</v>
      </c>
      <c r="CF1196" t="str">
        <f t="shared" si="73"/>
        <v>A2</v>
      </c>
      <c r="CG1196">
        <f t="shared" si="74"/>
        <v>0</v>
      </c>
      <c r="CH1196" t="str">
        <f t="shared" si="75"/>
        <v>NOT</v>
      </c>
    </row>
    <row r="1197" spans="1:86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  <c r="CD1197">
        <f t="shared" si="72"/>
        <v>0</v>
      </c>
      <c r="CE1197">
        <v>0.35772600570888691</v>
      </c>
      <c r="CF1197" t="str">
        <f t="shared" si="73"/>
        <v>A2</v>
      </c>
      <c r="CG1197">
        <f t="shared" si="74"/>
        <v>1</v>
      </c>
      <c r="CH1197" t="str">
        <f t="shared" si="75"/>
        <v>2</v>
      </c>
    </row>
    <row r="1198" spans="1:86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  <c r="CD1198">
        <f t="shared" si="72"/>
        <v>1</v>
      </c>
      <c r="CE1198">
        <v>0.27851202502236228</v>
      </c>
      <c r="CF1198" t="str">
        <f t="shared" si="73"/>
        <v>treatment</v>
      </c>
      <c r="CG1198">
        <f t="shared" si="74"/>
        <v>1</v>
      </c>
      <c r="CH1198" t="str">
        <f t="shared" si="75"/>
        <v>2</v>
      </c>
    </row>
    <row r="1199" spans="1:86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  <c r="CD1199">
        <f t="shared" si="72"/>
        <v>1</v>
      </c>
      <c r="CE1199">
        <v>0.64680345220812308</v>
      </c>
      <c r="CF1199" t="str">
        <f t="shared" si="73"/>
        <v>treatment</v>
      </c>
      <c r="CG1199">
        <f t="shared" si="74"/>
        <v>0</v>
      </c>
      <c r="CH1199" t="str">
        <f t="shared" si="75"/>
        <v>NOT</v>
      </c>
    </row>
    <row r="1200" spans="1:86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  <c r="CD1200">
        <f t="shared" si="72"/>
        <v>0</v>
      </c>
      <c r="CE1200">
        <v>0.88335169154080884</v>
      </c>
      <c r="CF1200" t="str">
        <f t="shared" si="73"/>
        <v>A1</v>
      </c>
      <c r="CG1200">
        <f t="shared" si="74"/>
        <v>1</v>
      </c>
      <c r="CH1200" t="str">
        <f t="shared" si="75"/>
        <v>2</v>
      </c>
    </row>
    <row r="1201" spans="1:86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  <c r="CD1201">
        <f t="shared" si="72"/>
        <v>1</v>
      </c>
      <c r="CE1201">
        <v>0.12326963995690621</v>
      </c>
      <c r="CF1201" t="str">
        <f t="shared" si="73"/>
        <v>treatment</v>
      </c>
      <c r="CG1201">
        <f t="shared" si="74"/>
        <v>0</v>
      </c>
      <c r="CH1201" t="str">
        <f t="shared" si="75"/>
        <v>NOT</v>
      </c>
    </row>
    <row r="1202" spans="1:86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  <c r="CD1202">
        <f t="shared" si="72"/>
        <v>0</v>
      </c>
      <c r="CE1202">
        <v>0.99833099147143578</v>
      </c>
      <c r="CF1202" t="str">
        <f t="shared" si="73"/>
        <v>A1</v>
      </c>
      <c r="CG1202">
        <f t="shared" si="74"/>
        <v>0</v>
      </c>
      <c r="CH1202" t="str">
        <f t="shared" si="75"/>
        <v>NOT</v>
      </c>
    </row>
    <row r="1203" spans="1:86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  <c r="CD1203">
        <f t="shared" si="72"/>
        <v>0</v>
      </c>
      <c r="CE1203">
        <v>1.6695304483282936E-4</v>
      </c>
      <c r="CF1203" t="str">
        <f t="shared" si="73"/>
        <v>A2</v>
      </c>
      <c r="CG1203">
        <f t="shared" si="74"/>
        <v>1</v>
      </c>
      <c r="CH1203" t="str">
        <f t="shared" si="75"/>
        <v>2</v>
      </c>
    </row>
    <row r="1204" spans="1:86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  <c r="CD1204">
        <f t="shared" si="72"/>
        <v>1</v>
      </c>
      <c r="CE1204">
        <v>0.49134880946310044</v>
      </c>
      <c r="CF1204" t="str">
        <f t="shared" si="73"/>
        <v>treatment</v>
      </c>
      <c r="CG1204">
        <f t="shared" si="74"/>
        <v>0</v>
      </c>
      <c r="CH1204" t="str">
        <f t="shared" si="75"/>
        <v>NOT</v>
      </c>
    </row>
    <row r="1205" spans="1:86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  <c r="CD1205">
        <f t="shared" si="72"/>
        <v>1</v>
      </c>
      <c r="CE1205">
        <v>0.62899785024024724</v>
      </c>
      <c r="CF1205" t="str">
        <f t="shared" si="73"/>
        <v>treatment</v>
      </c>
      <c r="CG1205">
        <f t="shared" si="74"/>
        <v>1</v>
      </c>
      <c r="CH1205" t="str">
        <f t="shared" si="75"/>
        <v>2</v>
      </c>
    </row>
    <row r="1206" spans="1:86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  <c r="CD1206">
        <f t="shared" si="72"/>
        <v>0</v>
      </c>
      <c r="CE1206">
        <v>4.5064925480245543E-2</v>
      </c>
      <c r="CF1206" t="str">
        <f t="shared" si="73"/>
        <v>A2</v>
      </c>
      <c r="CG1206">
        <f t="shared" si="74"/>
        <v>0</v>
      </c>
      <c r="CH1206" t="str">
        <f t="shared" si="75"/>
        <v>NOT</v>
      </c>
    </row>
    <row r="1207" spans="1:86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  <c r="CD1207">
        <f t="shared" si="72"/>
        <v>1</v>
      </c>
      <c r="CE1207">
        <v>0.31842868272178959</v>
      </c>
      <c r="CF1207" t="str">
        <f t="shared" si="73"/>
        <v>treatment</v>
      </c>
      <c r="CG1207">
        <f t="shared" si="74"/>
        <v>1</v>
      </c>
      <c r="CH1207" t="str">
        <f t="shared" si="75"/>
        <v>2</v>
      </c>
    </row>
    <row r="1208" spans="1:86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  <c r="CD1208">
        <f t="shared" si="72"/>
        <v>0</v>
      </c>
      <c r="CE1208">
        <v>0.83625487296014467</v>
      </c>
      <c r="CF1208" t="str">
        <f t="shared" si="73"/>
        <v>A1</v>
      </c>
      <c r="CG1208">
        <f t="shared" si="74"/>
        <v>0</v>
      </c>
      <c r="CH1208" t="str">
        <f t="shared" si="75"/>
        <v>NOT</v>
      </c>
    </row>
    <row r="1209" spans="1:86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  <c r="CD1209">
        <f t="shared" si="72"/>
        <v>0</v>
      </c>
      <c r="CE1209">
        <v>0.24977358296695473</v>
      </c>
      <c r="CF1209" t="str">
        <f t="shared" si="73"/>
        <v>A2</v>
      </c>
      <c r="CG1209">
        <f t="shared" si="74"/>
        <v>1</v>
      </c>
      <c r="CH1209" t="str">
        <f t="shared" si="75"/>
        <v>2</v>
      </c>
    </row>
    <row r="1210" spans="1:86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  <c r="CD1210">
        <f t="shared" si="72"/>
        <v>0</v>
      </c>
      <c r="CE1210">
        <v>0.1367789185404531</v>
      </c>
      <c r="CF1210" t="str">
        <f t="shared" si="73"/>
        <v>A2</v>
      </c>
      <c r="CG1210">
        <f t="shared" si="74"/>
        <v>0</v>
      </c>
      <c r="CH1210" t="str">
        <f t="shared" si="75"/>
        <v>NOT</v>
      </c>
    </row>
    <row r="1211" spans="1:86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  <c r="CD1211">
        <f t="shared" si="72"/>
        <v>1</v>
      </c>
      <c r="CE1211">
        <v>0.60993357656116687</v>
      </c>
      <c r="CF1211" t="str">
        <f t="shared" si="73"/>
        <v>treatment</v>
      </c>
      <c r="CG1211">
        <f t="shared" si="74"/>
        <v>1</v>
      </c>
      <c r="CH1211" t="str">
        <f t="shared" si="75"/>
        <v>2</v>
      </c>
    </row>
    <row r="1212" spans="1:86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  <c r="CD1212">
        <f t="shared" si="72"/>
        <v>1</v>
      </c>
      <c r="CE1212">
        <v>0.44141483678696869</v>
      </c>
      <c r="CF1212" t="str">
        <f t="shared" si="73"/>
        <v>treatment</v>
      </c>
      <c r="CG1212">
        <f t="shared" si="74"/>
        <v>1</v>
      </c>
      <c r="CH1212" t="str">
        <f t="shared" si="75"/>
        <v>2</v>
      </c>
    </row>
    <row r="1213" spans="1:86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  <c r="CD1213">
        <f t="shared" si="72"/>
        <v>0</v>
      </c>
      <c r="CE1213">
        <v>0.57762817729173288</v>
      </c>
      <c r="CF1213" t="str">
        <f t="shared" si="73"/>
        <v>A1</v>
      </c>
      <c r="CG1213">
        <f t="shared" si="74"/>
        <v>1</v>
      </c>
      <c r="CH1213" t="str">
        <f t="shared" si="75"/>
        <v>2</v>
      </c>
    </row>
    <row r="1214" spans="1:86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  <c r="CD1214">
        <f t="shared" si="72"/>
        <v>0</v>
      </c>
      <c r="CE1214">
        <v>0.98264607735527343</v>
      </c>
      <c r="CF1214" t="str">
        <f t="shared" si="73"/>
        <v>A1</v>
      </c>
      <c r="CG1214">
        <f t="shared" si="74"/>
        <v>0</v>
      </c>
      <c r="CH1214" t="str">
        <f t="shared" si="75"/>
        <v>NOT</v>
      </c>
    </row>
    <row r="1215" spans="1:86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  <c r="CD1215">
        <f t="shared" si="72"/>
        <v>0</v>
      </c>
      <c r="CE1215">
        <v>0.42552190291522696</v>
      </c>
      <c r="CF1215" t="str">
        <f t="shared" si="73"/>
        <v>A2</v>
      </c>
      <c r="CG1215">
        <f t="shared" si="74"/>
        <v>0</v>
      </c>
      <c r="CH1215" t="str">
        <f t="shared" si="75"/>
        <v>NOT</v>
      </c>
    </row>
    <row r="1216" spans="1:86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  <c r="CD1216">
        <f t="shared" si="72"/>
        <v>0</v>
      </c>
      <c r="CE1216">
        <v>0.71718838470785784</v>
      </c>
      <c r="CF1216" t="str">
        <f t="shared" si="73"/>
        <v>A1</v>
      </c>
      <c r="CG1216">
        <f t="shared" si="74"/>
        <v>0</v>
      </c>
      <c r="CH1216" t="str">
        <f t="shared" si="75"/>
        <v>NOT</v>
      </c>
    </row>
    <row r="1217" spans="1:86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  <c r="CD1217">
        <f t="shared" si="72"/>
        <v>0</v>
      </c>
      <c r="CE1217">
        <v>0.90858758643289139</v>
      </c>
      <c r="CF1217" t="str">
        <f t="shared" si="73"/>
        <v>A1</v>
      </c>
      <c r="CG1217">
        <f t="shared" si="74"/>
        <v>0</v>
      </c>
      <c r="CH1217" t="str">
        <f t="shared" si="75"/>
        <v>NOT</v>
      </c>
    </row>
    <row r="1218" spans="1:86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  <c r="CD1218">
        <f t="shared" si="72"/>
        <v>0</v>
      </c>
      <c r="CE1218">
        <v>0.26520223085206385</v>
      </c>
      <c r="CF1218" t="str">
        <f t="shared" si="73"/>
        <v>A2</v>
      </c>
      <c r="CG1218">
        <f t="shared" si="74"/>
        <v>0</v>
      </c>
      <c r="CH1218" t="str">
        <f t="shared" si="75"/>
        <v>2</v>
      </c>
    </row>
    <row r="1219" spans="1:86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  <c r="CD1219">
        <f t="shared" ref="CD1219:CD1282" si="76">IF(BF1219="NA", 0, 1)</f>
        <v>0</v>
      </c>
      <c r="CE1219">
        <v>0.74261757445760868</v>
      </c>
      <c r="CF1219" t="str">
        <f t="shared" ref="CF1219:CF1282" si="77">IF(AND(CD1219=0,CE1219&gt;0.5),"A1",IF(AND(CD1219=0,CE1219&lt;0.5),"A2","treatment"))</f>
        <v>A1</v>
      </c>
      <c r="CG1219">
        <f t="shared" ref="CG1219:CG1282" si="78">IF(CC1219&gt;163000, 1, 0)</f>
        <v>1</v>
      </c>
      <c r="CH1219" t="str">
        <f t="shared" ref="CH1219:CH1282" si="79">IF(AX1219=2, "2", "NOT")</f>
        <v>2</v>
      </c>
    </row>
    <row r="1220" spans="1:86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  <c r="CD1220">
        <f t="shared" si="76"/>
        <v>0</v>
      </c>
      <c r="CE1220">
        <v>0.23101542395443408</v>
      </c>
      <c r="CF1220" t="str">
        <f t="shared" si="77"/>
        <v>A2</v>
      </c>
      <c r="CG1220">
        <f t="shared" si="78"/>
        <v>0</v>
      </c>
      <c r="CH1220" t="str">
        <f t="shared" si="79"/>
        <v>NOT</v>
      </c>
    </row>
    <row r="1221" spans="1:86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  <c r="CD1221">
        <f t="shared" si="76"/>
        <v>0</v>
      </c>
      <c r="CE1221">
        <v>0.16818017839126176</v>
      </c>
      <c r="CF1221" t="str">
        <f t="shared" si="77"/>
        <v>A2</v>
      </c>
      <c r="CG1221">
        <f t="shared" si="78"/>
        <v>0</v>
      </c>
      <c r="CH1221" t="str">
        <f t="shared" si="79"/>
        <v>NOT</v>
      </c>
    </row>
    <row r="1222" spans="1:86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  <c r="CD1222">
        <f t="shared" si="76"/>
        <v>0</v>
      </c>
      <c r="CE1222">
        <v>0.98108603777327852</v>
      </c>
      <c r="CF1222" t="str">
        <f t="shared" si="77"/>
        <v>A1</v>
      </c>
      <c r="CG1222">
        <f t="shared" si="78"/>
        <v>0</v>
      </c>
      <c r="CH1222" t="str">
        <f t="shared" si="79"/>
        <v>NOT</v>
      </c>
    </row>
    <row r="1223" spans="1:86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  <c r="CD1223">
        <f t="shared" si="76"/>
        <v>1</v>
      </c>
      <c r="CE1223">
        <v>0.2938945724456099</v>
      </c>
      <c r="CF1223" t="str">
        <f t="shared" si="77"/>
        <v>treatment</v>
      </c>
      <c r="CG1223">
        <f t="shared" si="78"/>
        <v>0</v>
      </c>
      <c r="CH1223" t="str">
        <f t="shared" si="79"/>
        <v>NOT</v>
      </c>
    </row>
    <row r="1224" spans="1:86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  <c r="CD1224">
        <f t="shared" si="76"/>
        <v>1</v>
      </c>
      <c r="CE1224">
        <v>0.71917979338376414</v>
      </c>
      <c r="CF1224" t="str">
        <f t="shared" si="77"/>
        <v>treatment</v>
      </c>
      <c r="CG1224">
        <f t="shared" si="78"/>
        <v>0</v>
      </c>
      <c r="CH1224" t="str">
        <f t="shared" si="79"/>
        <v>2</v>
      </c>
    </row>
    <row r="1225" spans="1:86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  <c r="CD1225">
        <f t="shared" si="76"/>
        <v>0</v>
      </c>
      <c r="CE1225">
        <v>0.57504351279136467</v>
      </c>
      <c r="CF1225" t="str">
        <f t="shared" si="77"/>
        <v>A1</v>
      </c>
      <c r="CG1225">
        <f t="shared" si="78"/>
        <v>0</v>
      </c>
      <c r="CH1225" t="str">
        <f t="shared" si="79"/>
        <v>2</v>
      </c>
    </row>
    <row r="1226" spans="1:86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  <c r="CD1226">
        <f t="shared" si="76"/>
        <v>1</v>
      </c>
      <c r="CE1226">
        <v>5.7591765280844642E-2</v>
      </c>
      <c r="CF1226" t="str">
        <f t="shared" si="77"/>
        <v>treatment</v>
      </c>
      <c r="CG1226">
        <f t="shared" si="78"/>
        <v>1</v>
      </c>
      <c r="CH1226" t="str">
        <f t="shared" si="79"/>
        <v>2</v>
      </c>
    </row>
    <row r="1227" spans="1:86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  <c r="CD1227">
        <f t="shared" si="76"/>
        <v>0</v>
      </c>
      <c r="CE1227">
        <v>0.62663396304658425</v>
      </c>
      <c r="CF1227" t="str">
        <f t="shared" si="77"/>
        <v>A1</v>
      </c>
      <c r="CG1227">
        <f t="shared" si="78"/>
        <v>0</v>
      </c>
      <c r="CH1227" t="str">
        <f t="shared" si="79"/>
        <v>NOT</v>
      </c>
    </row>
    <row r="1228" spans="1:86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  <c r="CD1228">
        <f t="shared" si="76"/>
        <v>1</v>
      </c>
      <c r="CE1228">
        <v>0.80435945069319148</v>
      </c>
      <c r="CF1228" t="str">
        <f t="shared" si="77"/>
        <v>treatment</v>
      </c>
      <c r="CG1228">
        <f t="shared" si="78"/>
        <v>1</v>
      </c>
      <c r="CH1228" t="str">
        <f t="shared" si="79"/>
        <v>2</v>
      </c>
    </row>
    <row r="1229" spans="1:86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  <c r="CD1229">
        <f t="shared" si="76"/>
        <v>0</v>
      </c>
      <c r="CE1229">
        <v>0.94109870387287387</v>
      </c>
      <c r="CF1229" t="str">
        <f t="shared" si="77"/>
        <v>A1</v>
      </c>
      <c r="CG1229">
        <f t="shared" si="78"/>
        <v>0</v>
      </c>
      <c r="CH1229" t="str">
        <f t="shared" si="79"/>
        <v>NOT</v>
      </c>
    </row>
    <row r="1230" spans="1:86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  <c r="CD1230">
        <f t="shared" si="76"/>
        <v>1</v>
      </c>
      <c r="CE1230">
        <v>0.3608511650228019</v>
      </c>
      <c r="CF1230" t="str">
        <f t="shared" si="77"/>
        <v>treatment</v>
      </c>
      <c r="CG1230">
        <f t="shared" si="78"/>
        <v>1</v>
      </c>
      <c r="CH1230" t="str">
        <f t="shared" si="79"/>
        <v>NOT</v>
      </c>
    </row>
    <row r="1231" spans="1:86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  <c r="CD1231">
        <f t="shared" si="76"/>
        <v>0</v>
      </c>
      <c r="CE1231">
        <v>0.28434173321116962</v>
      </c>
      <c r="CF1231" t="str">
        <f t="shared" si="77"/>
        <v>A2</v>
      </c>
      <c r="CG1231">
        <f t="shared" si="78"/>
        <v>0</v>
      </c>
      <c r="CH1231" t="str">
        <f t="shared" si="79"/>
        <v>2</v>
      </c>
    </row>
    <row r="1232" spans="1:86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  <c r="CD1232">
        <f t="shared" si="76"/>
        <v>1</v>
      </c>
      <c r="CE1232">
        <v>0.88168080690955264</v>
      </c>
      <c r="CF1232" t="str">
        <f t="shared" si="77"/>
        <v>treatment</v>
      </c>
      <c r="CG1232">
        <f t="shared" si="78"/>
        <v>1</v>
      </c>
      <c r="CH1232" t="str">
        <f t="shared" si="79"/>
        <v>2</v>
      </c>
    </row>
    <row r="1233" spans="1:86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  <c r="CD1233">
        <f t="shared" si="76"/>
        <v>0</v>
      </c>
      <c r="CE1233">
        <v>0.95030284130912401</v>
      </c>
      <c r="CF1233" t="str">
        <f t="shared" si="77"/>
        <v>A1</v>
      </c>
      <c r="CG1233">
        <f t="shared" si="78"/>
        <v>0</v>
      </c>
      <c r="CH1233" t="str">
        <f t="shared" si="79"/>
        <v>NOT</v>
      </c>
    </row>
    <row r="1234" spans="1:86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  <c r="CD1234">
        <f t="shared" si="76"/>
        <v>0</v>
      </c>
      <c r="CE1234">
        <v>0.25417085357781022</v>
      </c>
      <c r="CF1234" t="str">
        <f t="shared" si="77"/>
        <v>A2</v>
      </c>
      <c r="CG1234">
        <f t="shared" si="78"/>
        <v>0</v>
      </c>
      <c r="CH1234" t="str">
        <f t="shared" si="79"/>
        <v>2</v>
      </c>
    </row>
    <row r="1235" spans="1:86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  <c r="CD1235">
        <f t="shared" si="76"/>
        <v>0</v>
      </c>
      <c r="CE1235">
        <v>0.38781674777504749</v>
      </c>
      <c r="CF1235" t="str">
        <f t="shared" si="77"/>
        <v>A2</v>
      </c>
      <c r="CG1235">
        <f t="shared" si="78"/>
        <v>0</v>
      </c>
      <c r="CH1235" t="str">
        <f t="shared" si="79"/>
        <v>NOT</v>
      </c>
    </row>
    <row r="1236" spans="1:86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  <c r="CD1236">
        <f t="shared" si="76"/>
        <v>0</v>
      </c>
      <c r="CE1236">
        <v>0.19474733061131011</v>
      </c>
      <c r="CF1236" t="str">
        <f t="shared" si="77"/>
        <v>A2</v>
      </c>
      <c r="CG1236">
        <f t="shared" si="78"/>
        <v>0</v>
      </c>
      <c r="CH1236" t="str">
        <f t="shared" si="79"/>
        <v>NOT</v>
      </c>
    </row>
    <row r="1237" spans="1:86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  <c r="CD1237">
        <f t="shared" si="76"/>
        <v>0</v>
      </c>
      <c r="CE1237">
        <v>0.93072056130360525</v>
      </c>
      <c r="CF1237" t="str">
        <f t="shared" si="77"/>
        <v>A1</v>
      </c>
      <c r="CG1237">
        <f t="shared" si="78"/>
        <v>0</v>
      </c>
      <c r="CH1237" t="str">
        <f t="shared" si="79"/>
        <v>NOT</v>
      </c>
    </row>
    <row r="1238" spans="1:86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  <c r="CD1238">
        <f t="shared" si="76"/>
        <v>0</v>
      </c>
      <c r="CE1238">
        <v>0.37990837396960242</v>
      </c>
      <c r="CF1238" t="str">
        <f t="shared" si="77"/>
        <v>A2</v>
      </c>
      <c r="CG1238">
        <f t="shared" si="78"/>
        <v>1</v>
      </c>
      <c r="CH1238" t="str">
        <f t="shared" si="79"/>
        <v>2</v>
      </c>
    </row>
    <row r="1239" spans="1:86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  <c r="CD1239">
        <f t="shared" si="76"/>
        <v>1</v>
      </c>
      <c r="CE1239">
        <v>0.22452136039239012</v>
      </c>
      <c r="CF1239" t="str">
        <f t="shared" si="77"/>
        <v>treatment</v>
      </c>
      <c r="CG1239">
        <f t="shared" si="78"/>
        <v>1</v>
      </c>
      <c r="CH1239" t="str">
        <f t="shared" si="79"/>
        <v>2</v>
      </c>
    </row>
    <row r="1240" spans="1:86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  <c r="CD1240">
        <f t="shared" si="76"/>
        <v>0</v>
      </c>
      <c r="CE1240">
        <v>0.78191600171690223</v>
      </c>
      <c r="CF1240" t="str">
        <f t="shared" si="77"/>
        <v>A1</v>
      </c>
      <c r="CG1240">
        <f t="shared" si="78"/>
        <v>0</v>
      </c>
      <c r="CH1240" t="str">
        <f t="shared" si="79"/>
        <v>NOT</v>
      </c>
    </row>
    <row r="1241" spans="1:86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  <c r="CD1241">
        <f t="shared" si="76"/>
        <v>1</v>
      </c>
      <c r="CE1241">
        <v>8.2921046047360392E-2</v>
      </c>
      <c r="CF1241" t="str">
        <f t="shared" si="77"/>
        <v>treatment</v>
      </c>
      <c r="CG1241">
        <f t="shared" si="78"/>
        <v>1</v>
      </c>
      <c r="CH1241" t="str">
        <f t="shared" si="79"/>
        <v>2</v>
      </c>
    </row>
    <row r="1242" spans="1:86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  <c r="CD1242">
        <f t="shared" si="76"/>
        <v>0</v>
      </c>
      <c r="CE1242">
        <v>0.73239086879820769</v>
      </c>
      <c r="CF1242" t="str">
        <f t="shared" si="77"/>
        <v>A1</v>
      </c>
      <c r="CG1242">
        <f t="shared" si="78"/>
        <v>1</v>
      </c>
      <c r="CH1242" t="str">
        <f t="shared" si="79"/>
        <v>2</v>
      </c>
    </row>
    <row r="1243" spans="1:86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  <c r="CD1243">
        <f t="shared" si="76"/>
        <v>0</v>
      </c>
      <c r="CE1243">
        <v>0.43695386742739528</v>
      </c>
      <c r="CF1243" t="str">
        <f t="shared" si="77"/>
        <v>A2</v>
      </c>
      <c r="CG1243">
        <f t="shared" si="78"/>
        <v>1</v>
      </c>
      <c r="CH1243" t="str">
        <f t="shared" si="79"/>
        <v>2</v>
      </c>
    </row>
    <row r="1244" spans="1:86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  <c r="CD1244">
        <f t="shared" si="76"/>
        <v>1</v>
      </c>
      <c r="CE1244">
        <v>0.32832310670984466</v>
      </c>
      <c r="CF1244" t="str">
        <f t="shared" si="77"/>
        <v>treatment</v>
      </c>
      <c r="CG1244">
        <f t="shared" si="78"/>
        <v>1</v>
      </c>
      <c r="CH1244" t="str">
        <f t="shared" si="79"/>
        <v>2</v>
      </c>
    </row>
    <row r="1245" spans="1:86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  <c r="CD1245">
        <f t="shared" si="76"/>
        <v>1</v>
      </c>
      <c r="CE1245">
        <v>0.95138618154175691</v>
      </c>
      <c r="CF1245" t="str">
        <f t="shared" si="77"/>
        <v>treatment</v>
      </c>
      <c r="CG1245">
        <f t="shared" si="78"/>
        <v>1</v>
      </c>
      <c r="CH1245" t="str">
        <f t="shared" si="79"/>
        <v>2</v>
      </c>
    </row>
    <row r="1246" spans="1:86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  <c r="CD1246">
        <f t="shared" si="76"/>
        <v>1</v>
      </c>
      <c r="CE1246">
        <v>0.31245905962219567</v>
      </c>
      <c r="CF1246" t="str">
        <f t="shared" si="77"/>
        <v>treatment</v>
      </c>
      <c r="CG1246">
        <f t="shared" si="78"/>
        <v>1</v>
      </c>
      <c r="CH1246" t="str">
        <f t="shared" si="79"/>
        <v>NOT</v>
      </c>
    </row>
    <row r="1247" spans="1:86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  <c r="CD1247">
        <f t="shared" si="76"/>
        <v>1</v>
      </c>
      <c r="CE1247">
        <v>5.0736558205113469E-2</v>
      </c>
      <c r="CF1247" t="str">
        <f t="shared" si="77"/>
        <v>treatment</v>
      </c>
      <c r="CG1247">
        <f t="shared" si="78"/>
        <v>1</v>
      </c>
      <c r="CH1247" t="str">
        <f t="shared" si="79"/>
        <v>NOT</v>
      </c>
    </row>
    <row r="1248" spans="1:86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  <c r="CD1248">
        <f t="shared" si="76"/>
        <v>0</v>
      </c>
      <c r="CE1248">
        <v>0.33760186255753111</v>
      </c>
      <c r="CF1248" t="str">
        <f t="shared" si="77"/>
        <v>A2</v>
      </c>
      <c r="CG1248">
        <f t="shared" si="78"/>
        <v>1</v>
      </c>
      <c r="CH1248" t="str">
        <f t="shared" si="79"/>
        <v>2</v>
      </c>
    </row>
    <row r="1249" spans="1:86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  <c r="CD1249">
        <f t="shared" si="76"/>
        <v>0</v>
      </c>
      <c r="CE1249">
        <v>4.2798145362359374E-3</v>
      </c>
      <c r="CF1249" t="str">
        <f t="shared" si="77"/>
        <v>A2</v>
      </c>
      <c r="CG1249">
        <f t="shared" si="78"/>
        <v>1</v>
      </c>
      <c r="CH1249" t="str">
        <f t="shared" si="79"/>
        <v>NOT</v>
      </c>
    </row>
    <row r="1250" spans="1:86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  <c r="CD1250">
        <f t="shared" si="76"/>
        <v>1</v>
      </c>
      <c r="CE1250">
        <v>0.62693151571926165</v>
      </c>
      <c r="CF1250" t="str">
        <f t="shared" si="77"/>
        <v>treatment</v>
      </c>
      <c r="CG1250">
        <f t="shared" si="78"/>
        <v>0</v>
      </c>
      <c r="CH1250" t="str">
        <f t="shared" si="79"/>
        <v>NOT</v>
      </c>
    </row>
    <row r="1251" spans="1:86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  <c r="CD1251">
        <f t="shared" si="76"/>
        <v>0</v>
      </c>
      <c r="CE1251">
        <v>0.94959916436553471</v>
      </c>
      <c r="CF1251" t="str">
        <f t="shared" si="77"/>
        <v>A1</v>
      </c>
      <c r="CG1251">
        <f t="shared" si="78"/>
        <v>0</v>
      </c>
      <c r="CH1251" t="str">
        <f t="shared" si="79"/>
        <v>NOT</v>
      </c>
    </row>
    <row r="1252" spans="1:86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  <c r="CD1252">
        <f t="shared" si="76"/>
        <v>1</v>
      </c>
      <c r="CE1252">
        <v>0.85376734543318433</v>
      </c>
      <c r="CF1252" t="str">
        <f t="shared" si="77"/>
        <v>treatment</v>
      </c>
      <c r="CG1252">
        <f t="shared" si="78"/>
        <v>1</v>
      </c>
      <c r="CH1252" t="str">
        <f t="shared" si="79"/>
        <v>2</v>
      </c>
    </row>
    <row r="1253" spans="1:86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  <c r="CD1253">
        <f t="shared" si="76"/>
        <v>1</v>
      </c>
      <c r="CE1253">
        <v>0.57841407392242072</v>
      </c>
      <c r="CF1253" t="str">
        <f t="shared" si="77"/>
        <v>treatment</v>
      </c>
      <c r="CG1253">
        <f t="shared" si="78"/>
        <v>1</v>
      </c>
      <c r="CH1253" t="str">
        <f t="shared" si="79"/>
        <v>2</v>
      </c>
    </row>
    <row r="1254" spans="1:86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  <c r="CD1254">
        <f t="shared" si="76"/>
        <v>0</v>
      </c>
      <c r="CE1254">
        <v>0.36383784550423681</v>
      </c>
      <c r="CF1254" t="str">
        <f t="shared" si="77"/>
        <v>A2</v>
      </c>
      <c r="CG1254">
        <f t="shared" si="78"/>
        <v>0</v>
      </c>
      <c r="CH1254" t="str">
        <f t="shared" si="79"/>
        <v>NOT</v>
      </c>
    </row>
    <row r="1255" spans="1:86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  <c r="CD1255">
        <f t="shared" si="76"/>
        <v>1</v>
      </c>
      <c r="CE1255">
        <v>0.68132638383877442</v>
      </c>
      <c r="CF1255" t="str">
        <f t="shared" si="77"/>
        <v>treatment</v>
      </c>
      <c r="CG1255">
        <f t="shared" si="78"/>
        <v>1</v>
      </c>
      <c r="CH1255" t="str">
        <f t="shared" si="79"/>
        <v>2</v>
      </c>
    </row>
    <row r="1256" spans="1:86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  <c r="CD1256">
        <f t="shared" si="76"/>
        <v>1</v>
      </c>
      <c r="CE1256">
        <v>0.58323781793363638</v>
      </c>
      <c r="CF1256" t="str">
        <f t="shared" si="77"/>
        <v>treatment</v>
      </c>
      <c r="CG1256">
        <f t="shared" si="78"/>
        <v>1</v>
      </c>
      <c r="CH1256" t="str">
        <f t="shared" si="79"/>
        <v>2</v>
      </c>
    </row>
    <row r="1257" spans="1:86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  <c r="CD1257">
        <f t="shared" si="76"/>
        <v>1</v>
      </c>
      <c r="CE1257">
        <v>0.9556574827081904</v>
      </c>
      <c r="CF1257" t="str">
        <f t="shared" si="77"/>
        <v>treatment</v>
      </c>
      <c r="CG1257">
        <f t="shared" si="78"/>
        <v>0</v>
      </c>
      <c r="CH1257" t="str">
        <f t="shared" si="79"/>
        <v>NOT</v>
      </c>
    </row>
    <row r="1258" spans="1:86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  <c r="CD1258">
        <f t="shared" si="76"/>
        <v>1</v>
      </c>
      <c r="CE1258">
        <v>0.78561013893343767</v>
      </c>
      <c r="CF1258" t="str">
        <f t="shared" si="77"/>
        <v>treatment</v>
      </c>
      <c r="CG1258">
        <f t="shared" si="78"/>
        <v>1</v>
      </c>
      <c r="CH1258" t="str">
        <f t="shared" si="79"/>
        <v>2</v>
      </c>
    </row>
    <row r="1259" spans="1:86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  <c r="CD1259">
        <f t="shared" si="76"/>
        <v>0</v>
      </c>
      <c r="CE1259">
        <v>0.34600341341187046</v>
      </c>
      <c r="CF1259" t="str">
        <f t="shared" si="77"/>
        <v>A2</v>
      </c>
      <c r="CG1259">
        <f t="shared" si="78"/>
        <v>0</v>
      </c>
      <c r="CH1259" t="str">
        <f t="shared" si="79"/>
        <v>NOT</v>
      </c>
    </row>
    <row r="1260" spans="1:86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  <c r="CD1260">
        <f t="shared" si="76"/>
        <v>0</v>
      </c>
      <c r="CE1260">
        <v>0.93603852071228155</v>
      </c>
      <c r="CF1260" t="str">
        <f t="shared" si="77"/>
        <v>A1</v>
      </c>
      <c r="CG1260">
        <f t="shared" si="78"/>
        <v>1</v>
      </c>
      <c r="CH1260" t="str">
        <f t="shared" si="79"/>
        <v>2</v>
      </c>
    </row>
    <row r="1261" spans="1:86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  <c r="CD1261">
        <f t="shared" si="76"/>
        <v>0</v>
      </c>
      <c r="CE1261">
        <v>0.55603223056560791</v>
      </c>
      <c r="CF1261" t="str">
        <f t="shared" si="77"/>
        <v>A1</v>
      </c>
      <c r="CG1261">
        <f t="shared" si="78"/>
        <v>0</v>
      </c>
      <c r="CH1261" t="str">
        <f t="shared" si="79"/>
        <v>NOT</v>
      </c>
    </row>
    <row r="1262" spans="1:86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  <c r="CD1262">
        <f t="shared" si="76"/>
        <v>1</v>
      </c>
      <c r="CE1262">
        <v>0.37608985039822473</v>
      </c>
      <c r="CF1262" t="str">
        <f t="shared" si="77"/>
        <v>treatment</v>
      </c>
      <c r="CG1262">
        <f t="shared" si="78"/>
        <v>1</v>
      </c>
      <c r="CH1262" t="str">
        <f t="shared" si="79"/>
        <v>2</v>
      </c>
    </row>
    <row r="1263" spans="1:86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  <c r="CD1263">
        <f t="shared" si="76"/>
        <v>0</v>
      </c>
      <c r="CE1263">
        <v>0.2787712402931033</v>
      </c>
      <c r="CF1263" t="str">
        <f t="shared" si="77"/>
        <v>A2</v>
      </c>
      <c r="CG1263">
        <f t="shared" si="78"/>
        <v>0</v>
      </c>
      <c r="CH1263" t="str">
        <f t="shared" si="79"/>
        <v>NOT</v>
      </c>
    </row>
    <row r="1264" spans="1:86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  <c r="CD1264">
        <f t="shared" si="76"/>
        <v>1</v>
      </c>
      <c r="CE1264">
        <v>8.6615258980840992E-2</v>
      </c>
      <c r="CF1264" t="str">
        <f t="shared" si="77"/>
        <v>treatment</v>
      </c>
      <c r="CG1264">
        <f t="shared" si="78"/>
        <v>0</v>
      </c>
      <c r="CH1264" t="str">
        <f t="shared" si="79"/>
        <v>NOT</v>
      </c>
    </row>
    <row r="1265" spans="1:86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  <c r="CD1265">
        <f t="shared" si="76"/>
        <v>1</v>
      </c>
      <c r="CE1265">
        <v>0.81254863316072701</v>
      </c>
      <c r="CF1265" t="str">
        <f t="shared" si="77"/>
        <v>treatment</v>
      </c>
      <c r="CG1265">
        <f t="shared" si="78"/>
        <v>1</v>
      </c>
      <c r="CH1265" t="str">
        <f t="shared" si="79"/>
        <v>NOT</v>
      </c>
    </row>
    <row r="1266" spans="1:86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  <c r="CD1266">
        <f t="shared" si="76"/>
        <v>0</v>
      </c>
      <c r="CE1266">
        <v>0.10932383960335446</v>
      </c>
      <c r="CF1266" t="str">
        <f t="shared" si="77"/>
        <v>A2</v>
      </c>
      <c r="CG1266">
        <f t="shared" si="78"/>
        <v>1</v>
      </c>
      <c r="CH1266" t="str">
        <f t="shared" si="79"/>
        <v>2</v>
      </c>
    </row>
    <row r="1267" spans="1:86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  <c r="CD1267">
        <f t="shared" si="76"/>
        <v>0</v>
      </c>
      <c r="CE1267">
        <v>0.46520486628558411</v>
      </c>
      <c r="CF1267" t="str">
        <f t="shared" si="77"/>
        <v>A2</v>
      </c>
      <c r="CG1267">
        <f t="shared" si="78"/>
        <v>1</v>
      </c>
      <c r="CH1267" t="str">
        <f t="shared" si="79"/>
        <v>2</v>
      </c>
    </row>
    <row r="1268" spans="1:86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  <c r="CD1268">
        <f t="shared" si="76"/>
        <v>1</v>
      </c>
      <c r="CE1268">
        <v>0.18281725568496965</v>
      </c>
      <c r="CF1268" t="str">
        <f t="shared" si="77"/>
        <v>treatment</v>
      </c>
      <c r="CG1268">
        <f t="shared" si="78"/>
        <v>0</v>
      </c>
      <c r="CH1268" t="str">
        <f t="shared" si="79"/>
        <v>NOT</v>
      </c>
    </row>
    <row r="1269" spans="1:86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  <c r="CD1269">
        <f t="shared" si="76"/>
        <v>1</v>
      </c>
      <c r="CE1269">
        <v>0.78823827952541503</v>
      </c>
      <c r="CF1269" t="str">
        <f t="shared" si="77"/>
        <v>treatment</v>
      </c>
      <c r="CG1269">
        <f t="shared" si="78"/>
        <v>1</v>
      </c>
      <c r="CH1269" t="str">
        <f t="shared" si="79"/>
        <v>2</v>
      </c>
    </row>
    <row r="1270" spans="1:86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  <c r="CD1270">
        <f t="shared" si="76"/>
        <v>1</v>
      </c>
      <c r="CE1270">
        <v>0.84596664476393579</v>
      </c>
      <c r="CF1270" t="str">
        <f t="shared" si="77"/>
        <v>treatment</v>
      </c>
      <c r="CG1270">
        <f t="shared" si="78"/>
        <v>1</v>
      </c>
      <c r="CH1270" t="str">
        <f t="shared" si="79"/>
        <v>NOT</v>
      </c>
    </row>
    <row r="1271" spans="1:86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  <c r="CD1271">
        <f t="shared" si="76"/>
        <v>0</v>
      </c>
      <c r="CE1271">
        <v>0.16936649500131595</v>
      </c>
      <c r="CF1271" t="str">
        <f t="shared" si="77"/>
        <v>A2</v>
      </c>
      <c r="CG1271">
        <f t="shared" si="78"/>
        <v>0</v>
      </c>
      <c r="CH1271" t="str">
        <f t="shared" si="79"/>
        <v>NOT</v>
      </c>
    </row>
    <row r="1272" spans="1:86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  <c r="CD1272">
        <f t="shared" si="76"/>
        <v>1</v>
      </c>
      <c r="CE1272">
        <v>0.20711849952192363</v>
      </c>
      <c r="CF1272" t="str">
        <f t="shared" si="77"/>
        <v>treatment</v>
      </c>
      <c r="CG1272">
        <f t="shared" si="78"/>
        <v>1</v>
      </c>
      <c r="CH1272" t="str">
        <f t="shared" si="79"/>
        <v>NOT</v>
      </c>
    </row>
    <row r="1273" spans="1:86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  <c r="CD1273">
        <f t="shared" si="76"/>
        <v>1</v>
      </c>
      <c r="CE1273">
        <v>0.96355492850802227</v>
      </c>
      <c r="CF1273" t="str">
        <f t="shared" si="77"/>
        <v>treatment</v>
      </c>
      <c r="CG1273">
        <f t="shared" si="78"/>
        <v>1</v>
      </c>
      <c r="CH1273" t="str">
        <f t="shared" si="79"/>
        <v>2</v>
      </c>
    </row>
    <row r="1274" spans="1:86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  <c r="CD1274">
        <f t="shared" si="76"/>
        <v>0</v>
      </c>
      <c r="CE1274">
        <v>0.26755889366726582</v>
      </c>
      <c r="CF1274" t="str">
        <f t="shared" si="77"/>
        <v>A2</v>
      </c>
      <c r="CG1274">
        <f t="shared" si="78"/>
        <v>0</v>
      </c>
      <c r="CH1274" t="str">
        <f t="shared" si="79"/>
        <v>NOT</v>
      </c>
    </row>
    <row r="1275" spans="1:86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  <c r="CD1275">
        <f t="shared" si="76"/>
        <v>1</v>
      </c>
      <c r="CE1275">
        <v>0.27765897660403627</v>
      </c>
      <c r="CF1275" t="str">
        <f t="shared" si="77"/>
        <v>treatment</v>
      </c>
      <c r="CG1275">
        <f t="shared" si="78"/>
        <v>1</v>
      </c>
      <c r="CH1275" t="str">
        <f t="shared" si="79"/>
        <v>NOT</v>
      </c>
    </row>
    <row r="1276" spans="1:86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  <c r="CD1276">
        <f t="shared" si="76"/>
        <v>1</v>
      </c>
      <c r="CE1276">
        <v>0.50353207502311481</v>
      </c>
      <c r="CF1276" t="str">
        <f t="shared" si="77"/>
        <v>treatment</v>
      </c>
      <c r="CG1276">
        <f t="shared" si="78"/>
        <v>0</v>
      </c>
      <c r="CH1276" t="str">
        <f t="shared" si="79"/>
        <v>2</v>
      </c>
    </row>
    <row r="1277" spans="1:86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  <c r="CD1277">
        <f t="shared" si="76"/>
        <v>0</v>
      </c>
      <c r="CE1277">
        <v>0.89896924060073813</v>
      </c>
      <c r="CF1277" t="str">
        <f t="shared" si="77"/>
        <v>A1</v>
      </c>
      <c r="CG1277">
        <f t="shared" si="78"/>
        <v>0</v>
      </c>
      <c r="CH1277" t="str">
        <f t="shared" si="79"/>
        <v>2</v>
      </c>
    </row>
    <row r="1278" spans="1:86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  <c r="CD1278">
        <f t="shared" si="76"/>
        <v>1</v>
      </c>
      <c r="CE1278">
        <v>0.21868028921840799</v>
      </c>
      <c r="CF1278" t="str">
        <f t="shared" si="77"/>
        <v>treatment</v>
      </c>
      <c r="CG1278">
        <f t="shared" si="78"/>
        <v>0</v>
      </c>
      <c r="CH1278" t="str">
        <f t="shared" si="79"/>
        <v>NOT</v>
      </c>
    </row>
    <row r="1279" spans="1:86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  <c r="CD1279">
        <f t="shared" si="76"/>
        <v>1</v>
      </c>
      <c r="CE1279">
        <v>0.20706687132645307</v>
      </c>
      <c r="CF1279" t="str">
        <f t="shared" si="77"/>
        <v>treatment</v>
      </c>
      <c r="CG1279">
        <f t="shared" si="78"/>
        <v>1</v>
      </c>
      <c r="CH1279" t="str">
        <f t="shared" si="79"/>
        <v>NOT</v>
      </c>
    </row>
    <row r="1280" spans="1:86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  <c r="CD1280">
        <f t="shared" si="76"/>
        <v>1</v>
      </c>
      <c r="CE1280">
        <v>0.73464288302438974</v>
      </c>
      <c r="CF1280" t="str">
        <f t="shared" si="77"/>
        <v>treatment</v>
      </c>
      <c r="CG1280">
        <f t="shared" si="78"/>
        <v>1</v>
      </c>
      <c r="CH1280" t="str">
        <f t="shared" si="79"/>
        <v>2</v>
      </c>
    </row>
    <row r="1281" spans="1:86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  <c r="CD1281">
        <f t="shared" si="76"/>
        <v>0</v>
      </c>
      <c r="CE1281">
        <v>0.5599535587472787</v>
      </c>
      <c r="CF1281" t="str">
        <f t="shared" si="77"/>
        <v>A1</v>
      </c>
      <c r="CG1281">
        <f t="shared" si="78"/>
        <v>0</v>
      </c>
      <c r="CH1281" t="str">
        <f t="shared" si="79"/>
        <v>NOT</v>
      </c>
    </row>
    <row r="1282" spans="1:86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  <c r="CD1282">
        <f t="shared" si="76"/>
        <v>0</v>
      </c>
      <c r="CE1282">
        <v>0.74855766033400661</v>
      </c>
      <c r="CF1282" t="str">
        <f t="shared" si="77"/>
        <v>A1</v>
      </c>
      <c r="CG1282">
        <f t="shared" si="78"/>
        <v>1</v>
      </c>
      <c r="CH1282" t="str">
        <f t="shared" si="79"/>
        <v>2</v>
      </c>
    </row>
    <row r="1283" spans="1:86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  <c r="CD1283">
        <f t="shared" ref="CD1283:CD1346" si="80">IF(BF1283="NA", 0, 1)</f>
        <v>1</v>
      </c>
      <c r="CE1283">
        <v>0.99183871755132103</v>
      </c>
      <c r="CF1283" t="str">
        <f t="shared" ref="CF1283:CF1346" si="81">IF(AND(CD1283=0,CE1283&gt;0.5),"A1",IF(AND(CD1283=0,CE1283&lt;0.5),"A2","treatment"))</f>
        <v>treatment</v>
      </c>
      <c r="CG1283">
        <f t="shared" ref="CG1283:CG1346" si="82">IF(CC1283&gt;163000, 1, 0)</f>
        <v>1</v>
      </c>
      <c r="CH1283" t="str">
        <f t="shared" ref="CH1283:CH1346" si="83">IF(AX1283=2, "2", "NOT")</f>
        <v>2</v>
      </c>
    </row>
    <row r="1284" spans="1:86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  <c r="CD1284">
        <f t="shared" si="80"/>
        <v>0</v>
      </c>
      <c r="CE1284">
        <v>0.74506888371605062</v>
      </c>
      <c r="CF1284" t="str">
        <f t="shared" si="81"/>
        <v>A1</v>
      </c>
      <c r="CG1284">
        <f t="shared" si="82"/>
        <v>0</v>
      </c>
      <c r="CH1284" t="str">
        <f t="shared" si="83"/>
        <v>2</v>
      </c>
    </row>
    <row r="1285" spans="1:86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  <c r="CD1285">
        <f t="shared" si="80"/>
        <v>0</v>
      </c>
      <c r="CE1285">
        <v>0.5894975621162305</v>
      </c>
      <c r="CF1285" t="str">
        <f t="shared" si="81"/>
        <v>A1</v>
      </c>
      <c r="CG1285">
        <f t="shared" si="82"/>
        <v>0</v>
      </c>
      <c r="CH1285" t="str">
        <f t="shared" si="83"/>
        <v>2</v>
      </c>
    </row>
    <row r="1286" spans="1:86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  <c r="CD1286">
        <f t="shared" si="80"/>
        <v>1</v>
      </c>
      <c r="CE1286">
        <v>0.83118115078379851</v>
      </c>
      <c r="CF1286" t="str">
        <f t="shared" si="81"/>
        <v>treatment</v>
      </c>
      <c r="CG1286">
        <f t="shared" si="82"/>
        <v>1</v>
      </c>
      <c r="CH1286" t="str">
        <f t="shared" si="83"/>
        <v>2</v>
      </c>
    </row>
    <row r="1287" spans="1:86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  <c r="CD1287">
        <f t="shared" si="80"/>
        <v>1</v>
      </c>
      <c r="CE1287">
        <v>0.24618438370060414</v>
      </c>
      <c r="CF1287" t="str">
        <f t="shared" si="81"/>
        <v>treatment</v>
      </c>
      <c r="CG1287">
        <f t="shared" si="82"/>
        <v>0</v>
      </c>
      <c r="CH1287" t="str">
        <f t="shared" si="83"/>
        <v>NOT</v>
      </c>
    </row>
    <row r="1288" spans="1:86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  <c r="CD1288">
        <f t="shared" si="80"/>
        <v>1</v>
      </c>
      <c r="CE1288">
        <v>0.54676288631741787</v>
      </c>
      <c r="CF1288" t="str">
        <f t="shared" si="81"/>
        <v>treatment</v>
      </c>
      <c r="CG1288">
        <f t="shared" si="82"/>
        <v>0</v>
      </c>
      <c r="CH1288" t="str">
        <f t="shared" si="83"/>
        <v>NOT</v>
      </c>
    </row>
    <row r="1289" spans="1:86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  <c r="CD1289">
        <f t="shared" si="80"/>
        <v>0</v>
      </c>
      <c r="CE1289">
        <v>0.22515378894485072</v>
      </c>
      <c r="CF1289" t="str">
        <f t="shared" si="81"/>
        <v>A2</v>
      </c>
      <c r="CG1289">
        <f t="shared" si="82"/>
        <v>1</v>
      </c>
      <c r="CH1289" t="str">
        <f t="shared" si="83"/>
        <v>2</v>
      </c>
    </row>
    <row r="1290" spans="1:86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  <c r="CD1290">
        <f t="shared" si="80"/>
        <v>1</v>
      </c>
      <c r="CE1290">
        <v>0.89399200038573967</v>
      </c>
      <c r="CF1290" t="str">
        <f t="shared" si="81"/>
        <v>treatment</v>
      </c>
      <c r="CG1290">
        <f t="shared" si="82"/>
        <v>1</v>
      </c>
      <c r="CH1290" t="str">
        <f t="shared" si="83"/>
        <v>2</v>
      </c>
    </row>
    <row r="1291" spans="1:86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  <c r="CD1291">
        <f t="shared" si="80"/>
        <v>1</v>
      </c>
      <c r="CE1291">
        <v>0.64233695004721891</v>
      </c>
      <c r="CF1291" t="str">
        <f t="shared" si="81"/>
        <v>treatment</v>
      </c>
      <c r="CG1291">
        <f t="shared" si="82"/>
        <v>1</v>
      </c>
      <c r="CH1291" t="str">
        <f t="shared" si="83"/>
        <v>2</v>
      </c>
    </row>
    <row r="1292" spans="1:86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  <c r="CD1292">
        <f t="shared" si="80"/>
        <v>1</v>
      </c>
      <c r="CE1292">
        <v>0.89605054146790664</v>
      </c>
      <c r="CF1292" t="str">
        <f t="shared" si="81"/>
        <v>treatment</v>
      </c>
      <c r="CG1292">
        <f t="shared" si="82"/>
        <v>1</v>
      </c>
      <c r="CH1292" t="str">
        <f t="shared" si="83"/>
        <v>NOT</v>
      </c>
    </row>
    <row r="1293" spans="1:86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  <c r="CD1293">
        <f t="shared" si="80"/>
        <v>0</v>
      </c>
      <c r="CE1293">
        <v>9.0363857439470618E-2</v>
      </c>
      <c r="CF1293" t="str">
        <f t="shared" si="81"/>
        <v>A2</v>
      </c>
      <c r="CG1293">
        <f t="shared" si="82"/>
        <v>0</v>
      </c>
      <c r="CH1293" t="str">
        <f t="shared" si="83"/>
        <v>2</v>
      </c>
    </row>
    <row r="1294" spans="1:86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  <c r="CD1294">
        <f t="shared" si="80"/>
        <v>0</v>
      </c>
      <c r="CE1294">
        <v>0.35333464037081397</v>
      </c>
      <c r="CF1294" t="str">
        <f t="shared" si="81"/>
        <v>A2</v>
      </c>
      <c r="CG1294">
        <f t="shared" si="82"/>
        <v>0</v>
      </c>
      <c r="CH1294" t="str">
        <f t="shared" si="83"/>
        <v>2</v>
      </c>
    </row>
    <row r="1295" spans="1:86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  <c r="CD1295">
        <f t="shared" si="80"/>
        <v>1</v>
      </c>
      <c r="CE1295">
        <v>0.93699929768573398</v>
      </c>
      <c r="CF1295" t="str">
        <f t="shared" si="81"/>
        <v>treatment</v>
      </c>
      <c r="CG1295">
        <f t="shared" si="82"/>
        <v>0</v>
      </c>
      <c r="CH1295" t="str">
        <f t="shared" si="83"/>
        <v>2</v>
      </c>
    </row>
    <row r="1296" spans="1:86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  <c r="CD1296">
        <f t="shared" si="80"/>
        <v>0</v>
      </c>
      <c r="CE1296">
        <v>0.74366340282521903</v>
      </c>
      <c r="CF1296" t="str">
        <f t="shared" si="81"/>
        <v>A1</v>
      </c>
      <c r="CG1296">
        <f t="shared" si="82"/>
        <v>0</v>
      </c>
      <c r="CH1296" t="str">
        <f t="shared" si="83"/>
        <v>NOT</v>
      </c>
    </row>
    <row r="1297" spans="1:86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  <c r="CD1297">
        <f t="shared" si="80"/>
        <v>0</v>
      </c>
      <c r="CE1297">
        <v>0.78160776900966222</v>
      </c>
      <c r="CF1297" t="str">
        <f t="shared" si="81"/>
        <v>A1</v>
      </c>
      <c r="CG1297">
        <f t="shared" si="82"/>
        <v>0</v>
      </c>
      <c r="CH1297" t="str">
        <f t="shared" si="83"/>
        <v>NOT</v>
      </c>
    </row>
    <row r="1298" spans="1:86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  <c r="CD1298">
        <f t="shared" si="80"/>
        <v>0</v>
      </c>
      <c r="CE1298">
        <v>0.96524547480211009</v>
      </c>
      <c r="CF1298" t="str">
        <f t="shared" si="81"/>
        <v>A1</v>
      </c>
      <c r="CG1298">
        <f t="shared" si="82"/>
        <v>0</v>
      </c>
      <c r="CH1298" t="str">
        <f t="shared" si="83"/>
        <v>2</v>
      </c>
    </row>
    <row r="1299" spans="1:86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  <c r="CD1299">
        <f t="shared" si="80"/>
        <v>0</v>
      </c>
      <c r="CE1299">
        <v>0.9701606407165142</v>
      </c>
      <c r="CF1299" t="str">
        <f t="shared" si="81"/>
        <v>A1</v>
      </c>
      <c r="CG1299">
        <f t="shared" si="82"/>
        <v>0</v>
      </c>
      <c r="CH1299" t="str">
        <f t="shared" si="83"/>
        <v>2</v>
      </c>
    </row>
    <row r="1300" spans="1:86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  <c r="CD1300">
        <f t="shared" si="80"/>
        <v>1</v>
      </c>
      <c r="CE1300">
        <v>0.58533496950047736</v>
      </c>
      <c r="CF1300" t="str">
        <f t="shared" si="81"/>
        <v>treatment</v>
      </c>
      <c r="CG1300">
        <f t="shared" si="82"/>
        <v>0</v>
      </c>
      <c r="CH1300" t="str">
        <f t="shared" si="83"/>
        <v>2</v>
      </c>
    </row>
    <row r="1301" spans="1:86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  <c r="CD1301">
        <f t="shared" si="80"/>
        <v>0</v>
      </c>
      <c r="CE1301">
        <v>0.20171711289734107</v>
      </c>
      <c r="CF1301" t="str">
        <f t="shared" si="81"/>
        <v>A2</v>
      </c>
      <c r="CG1301">
        <f t="shared" si="82"/>
        <v>0</v>
      </c>
      <c r="CH1301" t="str">
        <f t="shared" si="83"/>
        <v>NOT</v>
      </c>
    </row>
    <row r="1302" spans="1:86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  <c r="CD1302">
        <f t="shared" si="80"/>
        <v>1</v>
      </c>
      <c r="CE1302">
        <v>0.84143781466624101</v>
      </c>
      <c r="CF1302" t="str">
        <f t="shared" si="81"/>
        <v>treatment</v>
      </c>
      <c r="CG1302">
        <f t="shared" si="82"/>
        <v>1</v>
      </c>
      <c r="CH1302" t="str">
        <f t="shared" si="83"/>
        <v>2</v>
      </c>
    </row>
    <row r="1303" spans="1:86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  <c r="CD1303">
        <f t="shared" si="80"/>
        <v>1</v>
      </c>
      <c r="CE1303">
        <v>0.9530423321501299</v>
      </c>
      <c r="CF1303" t="str">
        <f t="shared" si="81"/>
        <v>treatment</v>
      </c>
      <c r="CG1303">
        <f t="shared" si="82"/>
        <v>1</v>
      </c>
      <c r="CH1303" t="str">
        <f t="shared" si="83"/>
        <v>NOT</v>
      </c>
    </row>
    <row r="1304" spans="1:86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  <c r="CD1304">
        <f t="shared" si="80"/>
        <v>1</v>
      </c>
      <c r="CE1304">
        <v>0.57960168635208631</v>
      </c>
      <c r="CF1304" t="str">
        <f t="shared" si="81"/>
        <v>treatment</v>
      </c>
      <c r="CG1304">
        <f t="shared" si="82"/>
        <v>1</v>
      </c>
      <c r="CH1304" t="str">
        <f t="shared" si="83"/>
        <v>2</v>
      </c>
    </row>
    <row r="1305" spans="1:86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  <c r="CD1305">
        <f t="shared" si="80"/>
        <v>0</v>
      </c>
      <c r="CE1305">
        <v>0.58267337928305651</v>
      </c>
      <c r="CF1305" t="str">
        <f t="shared" si="81"/>
        <v>A1</v>
      </c>
      <c r="CG1305">
        <f t="shared" si="82"/>
        <v>1</v>
      </c>
      <c r="CH1305" t="str">
        <f t="shared" si="83"/>
        <v>2</v>
      </c>
    </row>
    <row r="1306" spans="1:86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  <c r="CD1306">
        <f t="shared" si="80"/>
        <v>0</v>
      </c>
      <c r="CE1306">
        <v>0.99579495235296689</v>
      </c>
      <c r="CF1306" t="str">
        <f t="shared" si="81"/>
        <v>A1</v>
      </c>
      <c r="CG1306">
        <f t="shared" si="82"/>
        <v>0</v>
      </c>
      <c r="CH1306" t="str">
        <f t="shared" si="83"/>
        <v>2</v>
      </c>
    </row>
    <row r="1307" spans="1:86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  <c r="CD1307">
        <f t="shared" si="80"/>
        <v>1</v>
      </c>
      <c r="CE1307">
        <v>0.76574264911313439</v>
      </c>
      <c r="CF1307" t="str">
        <f t="shared" si="81"/>
        <v>treatment</v>
      </c>
      <c r="CG1307">
        <f t="shared" si="82"/>
        <v>1</v>
      </c>
      <c r="CH1307" t="str">
        <f t="shared" si="83"/>
        <v>2</v>
      </c>
    </row>
    <row r="1308" spans="1:86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  <c r="CD1308">
        <f t="shared" si="80"/>
        <v>1</v>
      </c>
      <c r="CE1308">
        <v>0.72498155314224366</v>
      </c>
      <c r="CF1308" t="str">
        <f t="shared" si="81"/>
        <v>treatment</v>
      </c>
      <c r="CG1308">
        <f t="shared" si="82"/>
        <v>1</v>
      </c>
      <c r="CH1308" t="str">
        <f t="shared" si="83"/>
        <v>2</v>
      </c>
    </row>
    <row r="1309" spans="1:86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  <c r="CD1309">
        <f t="shared" si="80"/>
        <v>0</v>
      </c>
      <c r="CE1309">
        <v>0.1875593545148766</v>
      </c>
      <c r="CF1309" t="str">
        <f t="shared" si="81"/>
        <v>A2</v>
      </c>
      <c r="CG1309">
        <f t="shared" si="82"/>
        <v>0</v>
      </c>
      <c r="CH1309" t="str">
        <f t="shared" si="83"/>
        <v>NOT</v>
      </c>
    </row>
    <row r="1310" spans="1:86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  <c r="CD1310">
        <f t="shared" si="80"/>
        <v>0</v>
      </c>
      <c r="CE1310">
        <v>1.8512091687229115E-2</v>
      </c>
      <c r="CF1310" t="str">
        <f t="shared" si="81"/>
        <v>A2</v>
      </c>
      <c r="CG1310">
        <f t="shared" si="82"/>
        <v>0</v>
      </c>
      <c r="CH1310" t="str">
        <f t="shared" si="83"/>
        <v>NOT</v>
      </c>
    </row>
    <row r="1311" spans="1:86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  <c r="CD1311">
        <f t="shared" si="80"/>
        <v>0</v>
      </c>
      <c r="CE1311">
        <v>0.23066578380473479</v>
      </c>
      <c r="CF1311" t="str">
        <f t="shared" si="81"/>
        <v>A2</v>
      </c>
      <c r="CG1311">
        <f t="shared" si="82"/>
        <v>1</v>
      </c>
      <c r="CH1311" t="str">
        <f t="shared" si="83"/>
        <v>2</v>
      </c>
    </row>
    <row r="1312" spans="1:86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  <c r="CD1312">
        <f t="shared" si="80"/>
        <v>1</v>
      </c>
      <c r="CE1312">
        <v>0.22590249939028295</v>
      </c>
      <c r="CF1312" t="str">
        <f t="shared" si="81"/>
        <v>treatment</v>
      </c>
      <c r="CG1312">
        <f t="shared" si="82"/>
        <v>1</v>
      </c>
      <c r="CH1312" t="str">
        <f t="shared" si="83"/>
        <v>2</v>
      </c>
    </row>
    <row r="1313" spans="1:86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  <c r="CD1313">
        <f t="shared" si="80"/>
        <v>0</v>
      </c>
      <c r="CE1313">
        <v>0.74492457407688806</v>
      </c>
      <c r="CF1313" t="str">
        <f t="shared" si="81"/>
        <v>A1</v>
      </c>
      <c r="CG1313">
        <f t="shared" si="82"/>
        <v>1</v>
      </c>
      <c r="CH1313" t="str">
        <f t="shared" si="83"/>
        <v>2</v>
      </c>
    </row>
    <row r="1314" spans="1:86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  <c r="CD1314">
        <f t="shared" si="80"/>
        <v>1</v>
      </c>
      <c r="CE1314">
        <v>0.83406553136159312</v>
      </c>
      <c r="CF1314" t="str">
        <f t="shared" si="81"/>
        <v>treatment</v>
      </c>
      <c r="CG1314">
        <f t="shared" si="82"/>
        <v>1</v>
      </c>
      <c r="CH1314" t="str">
        <f t="shared" si="83"/>
        <v>2</v>
      </c>
    </row>
    <row r="1315" spans="1:86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  <c r="CD1315">
        <f t="shared" si="80"/>
        <v>1</v>
      </c>
      <c r="CE1315">
        <v>0.98372615558242249</v>
      </c>
      <c r="CF1315" t="str">
        <f t="shared" si="81"/>
        <v>treatment</v>
      </c>
      <c r="CG1315">
        <f t="shared" si="82"/>
        <v>1</v>
      </c>
      <c r="CH1315" t="str">
        <f t="shared" si="83"/>
        <v>2</v>
      </c>
    </row>
    <row r="1316" spans="1:86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  <c r="CD1316">
        <f t="shared" si="80"/>
        <v>1</v>
      </c>
      <c r="CE1316">
        <v>0.5676083020289493</v>
      </c>
      <c r="CF1316" t="str">
        <f t="shared" si="81"/>
        <v>treatment</v>
      </c>
      <c r="CG1316">
        <f t="shared" si="82"/>
        <v>0</v>
      </c>
      <c r="CH1316" t="str">
        <f t="shared" si="83"/>
        <v>NOT</v>
      </c>
    </row>
    <row r="1317" spans="1:86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  <c r="CD1317">
        <f t="shared" si="80"/>
        <v>1</v>
      </c>
      <c r="CE1317">
        <v>0.3697785644968643</v>
      </c>
      <c r="CF1317" t="str">
        <f t="shared" si="81"/>
        <v>treatment</v>
      </c>
      <c r="CG1317">
        <f t="shared" si="82"/>
        <v>1</v>
      </c>
      <c r="CH1317" t="str">
        <f t="shared" si="83"/>
        <v>2</v>
      </c>
    </row>
    <row r="1318" spans="1:86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  <c r="CD1318">
        <f t="shared" si="80"/>
        <v>1</v>
      </c>
      <c r="CE1318">
        <v>0.70328228257909575</v>
      </c>
      <c r="CF1318" t="str">
        <f t="shared" si="81"/>
        <v>treatment</v>
      </c>
      <c r="CG1318">
        <f t="shared" si="82"/>
        <v>1</v>
      </c>
      <c r="CH1318" t="str">
        <f t="shared" si="83"/>
        <v>2</v>
      </c>
    </row>
    <row r="1319" spans="1:86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  <c r="CD1319">
        <f t="shared" si="80"/>
        <v>1</v>
      </c>
      <c r="CE1319">
        <v>0.12636249000012312</v>
      </c>
      <c r="CF1319" t="str">
        <f t="shared" si="81"/>
        <v>treatment</v>
      </c>
      <c r="CG1319">
        <f t="shared" si="82"/>
        <v>1</v>
      </c>
      <c r="CH1319" t="str">
        <f t="shared" si="83"/>
        <v>2</v>
      </c>
    </row>
    <row r="1320" spans="1:86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  <c r="CD1320">
        <f t="shared" si="80"/>
        <v>1</v>
      </c>
      <c r="CE1320">
        <v>0.60601918669617172</v>
      </c>
      <c r="CF1320" t="str">
        <f t="shared" si="81"/>
        <v>treatment</v>
      </c>
      <c r="CG1320">
        <f t="shared" si="82"/>
        <v>1</v>
      </c>
      <c r="CH1320" t="str">
        <f t="shared" si="83"/>
        <v>2</v>
      </c>
    </row>
    <row r="1321" spans="1:86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  <c r="CD1321">
        <f t="shared" si="80"/>
        <v>0</v>
      </c>
      <c r="CE1321">
        <v>0.41055472318588937</v>
      </c>
      <c r="CF1321" t="str">
        <f t="shared" si="81"/>
        <v>A2</v>
      </c>
      <c r="CG1321">
        <f t="shared" si="82"/>
        <v>0</v>
      </c>
      <c r="CH1321" t="str">
        <f t="shared" si="83"/>
        <v>NOT</v>
      </c>
    </row>
    <row r="1322" spans="1:86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  <c r="CD1322">
        <f t="shared" si="80"/>
        <v>1</v>
      </c>
      <c r="CE1322">
        <v>0.91367390272898219</v>
      </c>
      <c r="CF1322" t="str">
        <f t="shared" si="81"/>
        <v>treatment</v>
      </c>
      <c r="CG1322">
        <f t="shared" si="82"/>
        <v>0</v>
      </c>
      <c r="CH1322" t="str">
        <f t="shared" si="83"/>
        <v>NOT</v>
      </c>
    </row>
    <row r="1323" spans="1:86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  <c r="CD1323">
        <f t="shared" si="80"/>
        <v>0</v>
      </c>
      <c r="CE1323">
        <v>0.10930433630240266</v>
      </c>
      <c r="CF1323" t="str">
        <f t="shared" si="81"/>
        <v>A2</v>
      </c>
      <c r="CG1323">
        <f t="shared" si="82"/>
        <v>0</v>
      </c>
      <c r="CH1323" t="str">
        <f t="shared" si="83"/>
        <v>NOT</v>
      </c>
    </row>
    <row r="1324" spans="1:86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  <c r="CD1324">
        <f t="shared" si="80"/>
        <v>1</v>
      </c>
      <c r="CE1324">
        <v>0.1090963514553237</v>
      </c>
      <c r="CF1324" t="str">
        <f t="shared" si="81"/>
        <v>treatment</v>
      </c>
      <c r="CG1324">
        <f t="shared" si="82"/>
        <v>1</v>
      </c>
      <c r="CH1324" t="str">
        <f t="shared" si="83"/>
        <v>2</v>
      </c>
    </row>
    <row r="1325" spans="1:86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  <c r="CD1325">
        <f t="shared" si="80"/>
        <v>0</v>
      </c>
      <c r="CE1325">
        <v>0.6626256043177573</v>
      </c>
      <c r="CF1325" t="str">
        <f t="shared" si="81"/>
        <v>A1</v>
      </c>
      <c r="CG1325">
        <f t="shared" si="82"/>
        <v>0</v>
      </c>
      <c r="CH1325" t="str">
        <f t="shared" si="83"/>
        <v>NOT</v>
      </c>
    </row>
    <row r="1326" spans="1:86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  <c r="CD1326">
        <f t="shared" si="80"/>
        <v>1</v>
      </c>
      <c r="CE1326">
        <v>0.26067158708239691</v>
      </c>
      <c r="CF1326" t="str">
        <f t="shared" si="81"/>
        <v>treatment</v>
      </c>
      <c r="CG1326">
        <f t="shared" si="82"/>
        <v>0</v>
      </c>
      <c r="CH1326" t="str">
        <f t="shared" si="83"/>
        <v>2</v>
      </c>
    </row>
    <row r="1327" spans="1:86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  <c r="CD1327">
        <f t="shared" si="80"/>
        <v>0</v>
      </c>
      <c r="CE1327">
        <v>0.43549361785107354</v>
      </c>
      <c r="CF1327" t="str">
        <f t="shared" si="81"/>
        <v>A2</v>
      </c>
      <c r="CG1327">
        <f t="shared" si="82"/>
        <v>0</v>
      </c>
      <c r="CH1327" t="str">
        <f t="shared" si="83"/>
        <v>NOT</v>
      </c>
    </row>
    <row r="1328" spans="1:86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  <c r="CD1328">
        <f t="shared" si="80"/>
        <v>0</v>
      </c>
      <c r="CE1328">
        <v>0.58841157473457872</v>
      </c>
      <c r="CF1328" t="str">
        <f t="shared" si="81"/>
        <v>A1</v>
      </c>
      <c r="CG1328">
        <f t="shared" si="82"/>
        <v>0</v>
      </c>
      <c r="CH1328" t="str">
        <f t="shared" si="83"/>
        <v>NOT</v>
      </c>
    </row>
    <row r="1329" spans="1:86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  <c r="CD1329">
        <f t="shared" si="80"/>
        <v>1</v>
      </c>
      <c r="CE1329">
        <v>0.81539042494658953</v>
      </c>
      <c r="CF1329" t="str">
        <f t="shared" si="81"/>
        <v>treatment</v>
      </c>
      <c r="CG1329">
        <f t="shared" si="82"/>
        <v>0</v>
      </c>
      <c r="CH1329" t="str">
        <f t="shared" si="83"/>
        <v>NOT</v>
      </c>
    </row>
    <row r="1330" spans="1:86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  <c r="CD1330">
        <f t="shared" si="80"/>
        <v>1</v>
      </c>
      <c r="CE1330">
        <v>0.50166390979978459</v>
      </c>
      <c r="CF1330" t="str">
        <f t="shared" si="81"/>
        <v>treatment</v>
      </c>
      <c r="CG1330">
        <f t="shared" si="82"/>
        <v>1</v>
      </c>
      <c r="CH1330" t="str">
        <f t="shared" si="83"/>
        <v>2</v>
      </c>
    </row>
    <row r="1331" spans="1:86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  <c r="CD1331">
        <f t="shared" si="80"/>
        <v>1</v>
      </c>
      <c r="CE1331">
        <v>5.2256989227467132E-3</v>
      </c>
      <c r="CF1331" t="str">
        <f t="shared" si="81"/>
        <v>treatment</v>
      </c>
      <c r="CG1331">
        <f t="shared" si="82"/>
        <v>1</v>
      </c>
      <c r="CH1331" t="str">
        <f t="shared" si="83"/>
        <v>2</v>
      </c>
    </row>
    <row r="1332" spans="1:86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  <c r="CD1332">
        <f t="shared" si="80"/>
        <v>1</v>
      </c>
      <c r="CE1332">
        <v>0.48877593291192856</v>
      </c>
      <c r="CF1332" t="str">
        <f t="shared" si="81"/>
        <v>treatment</v>
      </c>
      <c r="CG1332">
        <f t="shared" si="82"/>
        <v>1</v>
      </c>
      <c r="CH1332" t="str">
        <f t="shared" si="83"/>
        <v>2</v>
      </c>
    </row>
    <row r="1333" spans="1:86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  <c r="CD1333">
        <f t="shared" si="80"/>
        <v>0</v>
      </c>
      <c r="CE1333">
        <v>0.59965490580448499</v>
      </c>
      <c r="CF1333" t="str">
        <f t="shared" si="81"/>
        <v>A1</v>
      </c>
      <c r="CG1333">
        <f t="shared" si="82"/>
        <v>0</v>
      </c>
      <c r="CH1333" t="str">
        <f t="shared" si="83"/>
        <v>NOT</v>
      </c>
    </row>
    <row r="1334" spans="1:86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  <c r="CD1334">
        <f t="shared" si="80"/>
        <v>1</v>
      </c>
      <c r="CE1334">
        <v>6.8304732794156164E-2</v>
      </c>
      <c r="CF1334" t="str">
        <f t="shared" si="81"/>
        <v>treatment</v>
      </c>
      <c r="CG1334">
        <f t="shared" si="82"/>
        <v>0</v>
      </c>
      <c r="CH1334" t="str">
        <f t="shared" si="83"/>
        <v>NOT</v>
      </c>
    </row>
    <row r="1335" spans="1:86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  <c r="CD1335">
        <f t="shared" si="80"/>
        <v>0</v>
      </c>
      <c r="CE1335">
        <v>0.67619228025067202</v>
      </c>
      <c r="CF1335" t="str">
        <f t="shared" si="81"/>
        <v>A1</v>
      </c>
      <c r="CG1335">
        <f t="shared" si="82"/>
        <v>0</v>
      </c>
      <c r="CH1335" t="str">
        <f t="shared" si="83"/>
        <v>NOT</v>
      </c>
    </row>
    <row r="1336" spans="1:86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  <c r="CD1336">
        <f t="shared" si="80"/>
        <v>0</v>
      </c>
      <c r="CE1336">
        <v>0.70509169482909828</v>
      </c>
      <c r="CF1336" t="str">
        <f t="shared" si="81"/>
        <v>A1</v>
      </c>
      <c r="CG1336">
        <f t="shared" si="82"/>
        <v>0</v>
      </c>
      <c r="CH1336" t="str">
        <f t="shared" si="83"/>
        <v>NOT</v>
      </c>
    </row>
    <row r="1337" spans="1:86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  <c r="CD1337">
        <f t="shared" si="80"/>
        <v>1</v>
      </c>
      <c r="CE1337">
        <v>0.93603840532587079</v>
      </c>
      <c r="CF1337" t="str">
        <f t="shared" si="81"/>
        <v>treatment</v>
      </c>
      <c r="CG1337">
        <f t="shared" si="82"/>
        <v>1</v>
      </c>
      <c r="CH1337" t="str">
        <f t="shared" si="83"/>
        <v>2</v>
      </c>
    </row>
    <row r="1338" spans="1:86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  <c r="CD1338">
        <f t="shared" si="80"/>
        <v>0</v>
      </c>
      <c r="CE1338">
        <v>0.53050431511850826</v>
      </c>
      <c r="CF1338" t="str">
        <f t="shared" si="81"/>
        <v>A1</v>
      </c>
      <c r="CG1338">
        <f t="shared" si="82"/>
        <v>0</v>
      </c>
      <c r="CH1338" t="str">
        <f t="shared" si="83"/>
        <v>2</v>
      </c>
    </row>
    <row r="1339" spans="1:86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  <c r="CD1339">
        <f t="shared" si="80"/>
        <v>0</v>
      </c>
      <c r="CE1339">
        <v>0.25620007355843311</v>
      </c>
      <c r="CF1339" t="str">
        <f t="shared" si="81"/>
        <v>A2</v>
      </c>
      <c r="CG1339">
        <f t="shared" si="82"/>
        <v>0</v>
      </c>
      <c r="CH1339" t="str">
        <f t="shared" si="83"/>
        <v>NOT</v>
      </c>
    </row>
    <row r="1340" spans="1:86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  <c r="CD1340">
        <f t="shared" si="80"/>
        <v>0</v>
      </c>
      <c r="CE1340">
        <v>0.55796880091061252</v>
      </c>
      <c r="CF1340" t="str">
        <f t="shared" si="81"/>
        <v>A1</v>
      </c>
      <c r="CG1340">
        <f t="shared" si="82"/>
        <v>1</v>
      </c>
      <c r="CH1340" t="str">
        <f t="shared" si="83"/>
        <v>2</v>
      </c>
    </row>
    <row r="1341" spans="1:86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  <c r="CD1341">
        <f t="shared" si="80"/>
        <v>0</v>
      </c>
      <c r="CE1341">
        <v>0.54665359728819707</v>
      </c>
      <c r="CF1341" t="str">
        <f t="shared" si="81"/>
        <v>A1</v>
      </c>
      <c r="CG1341">
        <f t="shared" si="82"/>
        <v>0</v>
      </c>
      <c r="CH1341" t="str">
        <f t="shared" si="83"/>
        <v>NOT</v>
      </c>
    </row>
    <row r="1342" spans="1:86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  <c r="CD1342">
        <f t="shared" si="80"/>
        <v>0</v>
      </c>
      <c r="CE1342">
        <v>0.72407519347871041</v>
      </c>
      <c r="CF1342" t="str">
        <f t="shared" si="81"/>
        <v>A1</v>
      </c>
      <c r="CG1342">
        <f t="shared" si="82"/>
        <v>0</v>
      </c>
      <c r="CH1342" t="str">
        <f t="shared" si="83"/>
        <v>NOT</v>
      </c>
    </row>
    <row r="1343" spans="1:86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  <c r="CD1343">
        <f t="shared" si="80"/>
        <v>0</v>
      </c>
      <c r="CE1343">
        <v>0.47903407489790484</v>
      </c>
      <c r="CF1343" t="str">
        <f t="shared" si="81"/>
        <v>A2</v>
      </c>
      <c r="CG1343">
        <f t="shared" si="82"/>
        <v>0</v>
      </c>
      <c r="CH1343" t="str">
        <f t="shared" si="83"/>
        <v>NOT</v>
      </c>
    </row>
    <row r="1344" spans="1:86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  <c r="CD1344">
        <f t="shared" si="80"/>
        <v>1</v>
      </c>
      <c r="CE1344">
        <v>9.7623999753765456E-2</v>
      </c>
      <c r="CF1344" t="str">
        <f t="shared" si="81"/>
        <v>treatment</v>
      </c>
      <c r="CG1344">
        <f t="shared" si="82"/>
        <v>1</v>
      </c>
      <c r="CH1344" t="str">
        <f t="shared" si="83"/>
        <v>2</v>
      </c>
    </row>
    <row r="1345" spans="1:86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  <c r="CD1345">
        <f t="shared" si="80"/>
        <v>1</v>
      </c>
      <c r="CE1345">
        <v>0.99761142397550273</v>
      </c>
      <c r="CF1345" t="str">
        <f t="shared" si="81"/>
        <v>treatment</v>
      </c>
      <c r="CG1345">
        <f t="shared" si="82"/>
        <v>1</v>
      </c>
      <c r="CH1345" t="str">
        <f t="shared" si="83"/>
        <v>NOT</v>
      </c>
    </row>
    <row r="1346" spans="1:86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  <c r="CD1346">
        <f t="shared" si="80"/>
        <v>1</v>
      </c>
      <c r="CE1346">
        <v>0.32655792818250073</v>
      </c>
      <c r="CF1346" t="str">
        <f t="shared" si="81"/>
        <v>treatment</v>
      </c>
      <c r="CG1346">
        <f t="shared" si="82"/>
        <v>0</v>
      </c>
      <c r="CH1346" t="str">
        <f t="shared" si="83"/>
        <v>2</v>
      </c>
    </row>
    <row r="1347" spans="1:86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  <c r="CD1347">
        <f t="shared" ref="CD1347:CD1410" si="84">IF(BF1347="NA", 0, 1)</f>
        <v>0</v>
      </c>
      <c r="CE1347">
        <v>0.59100104390959762</v>
      </c>
      <c r="CF1347" t="str">
        <f t="shared" ref="CF1347:CF1410" si="85">IF(AND(CD1347=0,CE1347&gt;0.5),"A1",IF(AND(CD1347=0,CE1347&lt;0.5),"A2","treatment"))</f>
        <v>A1</v>
      </c>
      <c r="CG1347">
        <f t="shared" ref="CG1347:CG1410" si="86">IF(CC1347&gt;163000, 1, 0)</f>
        <v>0</v>
      </c>
      <c r="CH1347" t="str">
        <f t="shared" ref="CH1347:CH1410" si="87">IF(AX1347=2, "2", "NOT")</f>
        <v>NOT</v>
      </c>
    </row>
    <row r="1348" spans="1:86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  <c r="CD1348">
        <f t="shared" si="84"/>
        <v>1</v>
      </c>
      <c r="CE1348">
        <v>0.38206112116671054</v>
      </c>
      <c r="CF1348" t="str">
        <f t="shared" si="85"/>
        <v>treatment</v>
      </c>
      <c r="CG1348">
        <f t="shared" si="86"/>
        <v>1</v>
      </c>
      <c r="CH1348" t="str">
        <f t="shared" si="87"/>
        <v>2</v>
      </c>
    </row>
    <row r="1349" spans="1:86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  <c r="CD1349">
        <f t="shared" si="84"/>
        <v>1</v>
      </c>
      <c r="CE1349">
        <v>4.8799236396911749E-2</v>
      </c>
      <c r="CF1349" t="str">
        <f t="shared" si="85"/>
        <v>treatment</v>
      </c>
      <c r="CG1349">
        <f t="shared" si="86"/>
        <v>1</v>
      </c>
      <c r="CH1349" t="str">
        <f t="shared" si="87"/>
        <v>2</v>
      </c>
    </row>
    <row r="1350" spans="1:86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  <c r="CD1350">
        <f t="shared" si="84"/>
        <v>1</v>
      </c>
      <c r="CE1350">
        <v>0.446528496826058</v>
      </c>
      <c r="CF1350" t="str">
        <f t="shared" si="85"/>
        <v>treatment</v>
      </c>
      <c r="CG1350">
        <f t="shared" si="86"/>
        <v>1</v>
      </c>
      <c r="CH1350" t="str">
        <f t="shared" si="87"/>
        <v>2</v>
      </c>
    </row>
    <row r="1351" spans="1:86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  <c r="CD1351">
        <f t="shared" si="84"/>
        <v>0</v>
      </c>
      <c r="CE1351">
        <v>0.46956521708715371</v>
      </c>
      <c r="CF1351" t="str">
        <f t="shared" si="85"/>
        <v>A2</v>
      </c>
      <c r="CG1351">
        <f t="shared" si="86"/>
        <v>0</v>
      </c>
      <c r="CH1351" t="str">
        <f t="shared" si="87"/>
        <v>2</v>
      </c>
    </row>
    <row r="1352" spans="1:86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  <c r="CD1352">
        <f t="shared" si="84"/>
        <v>0</v>
      </c>
      <c r="CE1352">
        <v>0.65787355518017765</v>
      </c>
      <c r="CF1352" t="str">
        <f t="shared" si="85"/>
        <v>A1</v>
      </c>
      <c r="CG1352">
        <f t="shared" si="86"/>
        <v>1</v>
      </c>
      <c r="CH1352" t="str">
        <f t="shared" si="87"/>
        <v>2</v>
      </c>
    </row>
    <row r="1353" spans="1:86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  <c r="CD1353">
        <f t="shared" si="84"/>
        <v>1</v>
      </c>
      <c r="CE1353">
        <v>0.11263342685741529</v>
      </c>
      <c r="CF1353" t="str">
        <f t="shared" si="85"/>
        <v>treatment</v>
      </c>
      <c r="CG1353">
        <f t="shared" si="86"/>
        <v>1</v>
      </c>
      <c r="CH1353" t="str">
        <f t="shared" si="87"/>
        <v>NOT</v>
      </c>
    </row>
    <row r="1354" spans="1:86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  <c r="CD1354">
        <f t="shared" si="84"/>
        <v>0</v>
      </c>
      <c r="CE1354">
        <v>0.91167527528581305</v>
      </c>
      <c r="CF1354" t="str">
        <f t="shared" si="85"/>
        <v>A1</v>
      </c>
      <c r="CG1354">
        <f t="shared" si="86"/>
        <v>0</v>
      </c>
      <c r="CH1354" t="str">
        <f t="shared" si="87"/>
        <v>NOT</v>
      </c>
    </row>
    <row r="1355" spans="1:86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  <c r="CD1355">
        <f t="shared" si="84"/>
        <v>1</v>
      </c>
      <c r="CE1355">
        <v>0.85521300621184648</v>
      </c>
      <c r="CF1355" t="str">
        <f t="shared" si="85"/>
        <v>treatment</v>
      </c>
      <c r="CG1355">
        <f t="shared" si="86"/>
        <v>1</v>
      </c>
      <c r="CH1355" t="str">
        <f t="shared" si="87"/>
        <v>2</v>
      </c>
    </row>
    <row r="1356" spans="1:86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  <c r="CD1356">
        <f t="shared" si="84"/>
        <v>1</v>
      </c>
      <c r="CE1356">
        <v>0.75282685719651621</v>
      </c>
      <c r="CF1356" t="str">
        <f t="shared" si="85"/>
        <v>treatment</v>
      </c>
      <c r="CG1356">
        <f t="shared" si="86"/>
        <v>1</v>
      </c>
      <c r="CH1356" t="str">
        <f t="shared" si="87"/>
        <v>2</v>
      </c>
    </row>
    <row r="1357" spans="1:86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  <c r="CD1357">
        <f t="shared" si="84"/>
        <v>1</v>
      </c>
      <c r="CE1357">
        <v>8.0724858362574259E-2</v>
      </c>
      <c r="CF1357" t="str">
        <f t="shared" si="85"/>
        <v>treatment</v>
      </c>
      <c r="CG1357">
        <f t="shared" si="86"/>
        <v>1</v>
      </c>
      <c r="CH1357" t="str">
        <f t="shared" si="87"/>
        <v>NOT</v>
      </c>
    </row>
    <row r="1358" spans="1:86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  <c r="CD1358">
        <f t="shared" si="84"/>
        <v>0</v>
      </c>
      <c r="CE1358">
        <v>0.77766137301629601</v>
      </c>
      <c r="CF1358" t="str">
        <f t="shared" si="85"/>
        <v>A1</v>
      </c>
      <c r="CG1358">
        <f t="shared" si="86"/>
        <v>0</v>
      </c>
      <c r="CH1358" t="str">
        <f t="shared" si="87"/>
        <v>NOT</v>
      </c>
    </row>
    <row r="1359" spans="1:86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  <c r="CD1359">
        <f t="shared" si="84"/>
        <v>1</v>
      </c>
      <c r="CE1359">
        <v>0.95141113538361377</v>
      </c>
      <c r="CF1359" t="str">
        <f t="shared" si="85"/>
        <v>treatment</v>
      </c>
      <c r="CG1359">
        <f t="shared" si="86"/>
        <v>0</v>
      </c>
      <c r="CH1359" t="str">
        <f t="shared" si="87"/>
        <v>NOT</v>
      </c>
    </row>
    <row r="1360" spans="1:86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  <c r="CD1360">
        <f t="shared" si="84"/>
        <v>0</v>
      </c>
      <c r="CE1360">
        <v>0.8163168961627193</v>
      </c>
      <c r="CF1360" t="str">
        <f t="shared" si="85"/>
        <v>A1</v>
      </c>
      <c r="CG1360">
        <f t="shared" si="86"/>
        <v>1</v>
      </c>
      <c r="CH1360" t="str">
        <f t="shared" si="87"/>
        <v>2</v>
      </c>
    </row>
    <row r="1361" spans="1:86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  <c r="CD1361">
        <f t="shared" si="84"/>
        <v>1</v>
      </c>
      <c r="CE1361">
        <v>0.53631204078811268</v>
      </c>
      <c r="CF1361" t="str">
        <f t="shared" si="85"/>
        <v>treatment</v>
      </c>
      <c r="CG1361">
        <f t="shared" si="86"/>
        <v>1</v>
      </c>
      <c r="CH1361" t="str">
        <f t="shared" si="87"/>
        <v>2</v>
      </c>
    </row>
    <row r="1362" spans="1:86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  <c r="CD1362">
        <f t="shared" si="84"/>
        <v>0</v>
      </c>
      <c r="CE1362">
        <v>0.45536234203579529</v>
      </c>
      <c r="CF1362" t="str">
        <f t="shared" si="85"/>
        <v>A2</v>
      </c>
      <c r="CG1362">
        <f t="shared" si="86"/>
        <v>1</v>
      </c>
      <c r="CH1362" t="str">
        <f t="shared" si="87"/>
        <v>NOT</v>
      </c>
    </row>
    <row r="1363" spans="1:86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  <c r="CD1363">
        <f t="shared" si="84"/>
        <v>1</v>
      </c>
      <c r="CE1363">
        <v>0.79695527106865305</v>
      </c>
      <c r="CF1363" t="str">
        <f t="shared" si="85"/>
        <v>treatment</v>
      </c>
      <c r="CG1363">
        <f t="shared" si="86"/>
        <v>1</v>
      </c>
      <c r="CH1363" t="str">
        <f t="shared" si="87"/>
        <v>2</v>
      </c>
    </row>
    <row r="1364" spans="1:86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  <c r="CD1364">
        <f t="shared" si="84"/>
        <v>1</v>
      </c>
      <c r="CE1364">
        <v>0.83516598583356583</v>
      </c>
      <c r="CF1364" t="str">
        <f t="shared" si="85"/>
        <v>treatment</v>
      </c>
      <c r="CG1364">
        <f t="shared" si="86"/>
        <v>0</v>
      </c>
      <c r="CH1364" t="str">
        <f t="shared" si="87"/>
        <v>2</v>
      </c>
    </row>
    <row r="1365" spans="1:86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  <c r="CD1365">
        <f t="shared" si="84"/>
        <v>1</v>
      </c>
      <c r="CE1365">
        <v>0.39060125792250933</v>
      </c>
      <c r="CF1365" t="str">
        <f t="shared" si="85"/>
        <v>treatment</v>
      </c>
      <c r="CG1365">
        <f t="shared" si="86"/>
        <v>0</v>
      </c>
      <c r="CH1365" t="str">
        <f t="shared" si="87"/>
        <v>2</v>
      </c>
    </row>
    <row r="1366" spans="1:86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  <c r="CD1366">
        <f t="shared" si="84"/>
        <v>0</v>
      </c>
      <c r="CE1366">
        <v>0.96467838520549432</v>
      </c>
      <c r="CF1366" t="str">
        <f t="shared" si="85"/>
        <v>A1</v>
      </c>
      <c r="CG1366">
        <f t="shared" si="86"/>
        <v>0</v>
      </c>
      <c r="CH1366" t="str">
        <f t="shared" si="87"/>
        <v>2</v>
      </c>
    </row>
    <row r="1367" spans="1:86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  <c r="CD1367">
        <f t="shared" si="84"/>
        <v>0</v>
      </c>
      <c r="CE1367">
        <v>0.99298645752364423</v>
      </c>
      <c r="CF1367" t="str">
        <f t="shared" si="85"/>
        <v>A1</v>
      </c>
      <c r="CG1367">
        <f t="shared" si="86"/>
        <v>1</v>
      </c>
      <c r="CH1367" t="str">
        <f t="shared" si="87"/>
        <v>2</v>
      </c>
    </row>
    <row r="1368" spans="1:86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  <c r="CD1368">
        <f t="shared" si="84"/>
        <v>0</v>
      </c>
      <c r="CE1368">
        <v>0.55281792615000647</v>
      </c>
      <c r="CF1368" t="str">
        <f t="shared" si="85"/>
        <v>A1</v>
      </c>
      <c r="CG1368">
        <f t="shared" si="86"/>
        <v>1</v>
      </c>
      <c r="CH1368" t="str">
        <f t="shared" si="87"/>
        <v>2</v>
      </c>
    </row>
    <row r="1369" spans="1:86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  <c r="CD1369">
        <f t="shared" si="84"/>
        <v>1</v>
      </c>
      <c r="CE1369">
        <v>0.52992721299311307</v>
      </c>
      <c r="CF1369" t="str">
        <f t="shared" si="85"/>
        <v>treatment</v>
      </c>
      <c r="CG1369">
        <f t="shared" si="86"/>
        <v>0</v>
      </c>
      <c r="CH1369" t="str">
        <f t="shared" si="87"/>
        <v>2</v>
      </c>
    </row>
    <row r="1370" spans="1:86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  <c r="CD1370">
        <f t="shared" si="84"/>
        <v>0</v>
      </c>
      <c r="CE1370">
        <v>0.20265260369117377</v>
      </c>
      <c r="CF1370" t="str">
        <f t="shared" si="85"/>
        <v>A2</v>
      </c>
      <c r="CG1370">
        <f t="shared" si="86"/>
        <v>0</v>
      </c>
      <c r="CH1370" t="str">
        <f t="shared" si="87"/>
        <v>NOT</v>
      </c>
    </row>
    <row r="1371" spans="1:86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  <c r="CD1371">
        <f t="shared" si="84"/>
        <v>1</v>
      </c>
      <c r="CE1371">
        <v>0.96470312369188305</v>
      </c>
      <c r="CF1371" t="str">
        <f t="shared" si="85"/>
        <v>treatment</v>
      </c>
      <c r="CG1371">
        <f t="shared" si="86"/>
        <v>1</v>
      </c>
      <c r="CH1371" t="str">
        <f t="shared" si="87"/>
        <v>2</v>
      </c>
    </row>
    <row r="1372" spans="1:86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  <c r="CD1372">
        <f t="shared" si="84"/>
        <v>0</v>
      </c>
      <c r="CE1372">
        <v>0.23593969836550721</v>
      </c>
      <c r="CF1372" t="str">
        <f t="shared" si="85"/>
        <v>A2</v>
      </c>
      <c r="CG1372">
        <f t="shared" si="86"/>
        <v>0</v>
      </c>
      <c r="CH1372" t="str">
        <f t="shared" si="87"/>
        <v>NOT</v>
      </c>
    </row>
    <row r="1373" spans="1:86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  <c r="CD1373">
        <f t="shared" si="84"/>
        <v>1</v>
      </c>
      <c r="CE1373">
        <v>0.87775636016016878</v>
      </c>
      <c r="CF1373" t="str">
        <f t="shared" si="85"/>
        <v>treatment</v>
      </c>
      <c r="CG1373">
        <f t="shared" si="86"/>
        <v>1</v>
      </c>
      <c r="CH1373" t="str">
        <f t="shared" si="87"/>
        <v>NOT</v>
      </c>
    </row>
    <row r="1374" spans="1:86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  <c r="CD1374">
        <f t="shared" si="84"/>
        <v>1</v>
      </c>
      <c r="CE1374">
        <v>1.4987861370241329E-2</v>
      </c>
      <c r="CF1374" t="str">
        <f t="shared" si="85"/>
        <v>treatment</v>
      </c>
      <c r="CG1374">
        <f t="shared" si="86"/>
        <v>1</v>
      </c>
      <c r="CH1374" t="str">
        <f t="shared" si="87"/>
        <v>2</v>
      </c>
    </row>
    <row r="1375" spans="1:86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  <c r="CD1375">
        <f t="shared" si="84"/>
        <v>1</v>
      </c>
      <c r="CE1375">
        <v>0.38192985781161826</v>
      </c>
      <c r="CF1375" t="str">
        <f t="shared" si="85"/>
        <v>treatment</v>
      </c>
      <c r="CG1375">
        <f t="shared" si="86"/>
        <v>1</v>
      </c>
      <c r="CH1375" t="str">
        <f t="shared" si="87"/>
        <v>2</v>
      </c>
    </row>
    <row r="1376" spans="1:86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  <c r="CD1376">
        <f t="shared" si="84"/>
        <v>1</v>
      </c>
      <c r="CE1376">
        <v>0.39430840104938925</v>
      </c>
      <c r="CF1376" t="str">
        <f t="shared" si="85"/>
        <v>treatment</v>
      </c>
      <c r="CG1376">
        <f t="shared" si="86"/>
        <v>1</v>
      </c>
      <c r="CH1376" t="str">
        <f t="shared" si="87"/>
        <v>2</v>
      </c>
    </row>
    <row r="1377" spans="1:86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  <c r="CD1377">
        <f t="shared" si="84"/>
        <v>1</v>
      </c>
      <c r="CE1377">
        <v>0.90295305932146608</v>
      </c>
      <c r="CF1377" t="str">
        <f t="shared" si="85"/>
        <v>treatment</v>
      </c>
      <c r="CG1377">
        <f t="shared" si="86"/>
        <v>1</v>
      </c>
      <c r="CH1377" t="str">
        <f t="shared" si="87"/>
        <v>2</v>
      </c>
    </row>
    <row r="1378" spans="1:86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  <c r="CD1378">
        <f t="shared" si="84"/>
        <v>0</v>
      </c>
      <c r="CE1378">
        <v>0.81493738910306279</v>
      </c>
      <c r="CF1378" t="str">
        <f t="shared" si="85"/>
        <v>A1</v>
      </c>
      <c r="CG1378">
        <f t="shared" si="86"/>
        <v>0</v>
      </c>
      <c r="CH1378" t="str">
        <f t="shared" si="87"/>
        <v>NOT</v>
      </c>
    </row>
    <row r="1379" spans="1:86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  <c r="CD1379">
        <f t="shared" si="84"/>
        <v>0</v>
      </c>
      <c r="CE1379">
        <v>0.93177040421534718</v>
      </c>
      <c r="CF1379" t="str">
        <f t="shared" si="85"/>
        <v>A1</v>
      </c>
      <c r="CG1379">
        <f t="shared" si="86"/>
        <v>0</v>
      </c>
      <c r="CH1379" t="str">
        <f t="shared" si="87"/>
        <v>2</v>
      </c>
    </row>
    <row r="1380" spans="1:86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  <c r="CD1380">
        <f t="shared" si="84"/>
        <v>0</v>
      </c>
      <c r="CE1380">
        <v>0.4694387468905924</v>
      </c>
      <c r="CF1380" t="str">
        <f t="shared" si="85"/>
        <v>A2</v>
      </c>
      <c r="CG1380">
        <f t="shared" si="86"/>
        <v>0</v>
      </c>
      <c r="CH1380" t="str">
        <f t="shared" si="87"/>
        <v>NOT</v>
      </c>
    </row>
    <row r="1381" spans="1:86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  <c r="CD1381">
        <f t="shared" si="84"/>
        <v>0</v>
      </c>
      <c r="CE1381">
        <v>0.74485713887990723</v>
      </c>
      <c r="CF1381" t="str">
        <f t="shared" si="85"/>
        <v>A1</v>
      </c>
      <c r="CG1381">
        <f t="shared" si="86"/>
        <v>1</v>
      </c>
      <c r="CH1381" t="str">
        <f t="shared" si="87"/>
        <v>2</v>
      </c>
    </row>
    <row r="1382" spans="1:86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  <c r="CD1382">
        <f t="shared" si="84"/>
        <v>0</v>
      </c>
      <c r="CE1382">
        <v>0.22895973545510517</v>
      </c>
      <c r="CF1382" t="str">
        <f t="shared" si="85"/>
        <v>A2</v>
      </c>
      <c r="CG1382">
        <f t="shared" si="86"/>
        <v>0</v>
      </c>
      <c r="CH1382" t="str">
        <f t="shared" si="87"/>
        <v>NOT</v>
      </c>
    </row>
    <row r="1383" spans="1:86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  <c r="CD1383">
        <f t="shared" si="84"/>
        <v>1</v>
      </c>
      <c r="CE1383">
        <v>0.49740811046697764</v>
      </c>
      <c r="CF1383" t="str">
        <f t="shared" si="85"/>
        <v>treatment</v>
      </c>
      <c r="CG1383">
        <f t="shared" si="86"/>
        <v>1</v>
      </c>
      <c r="CH1383" t="str">
        <f t="shared" si="87"/>
        <v>2</v>
      </c>
    </row>
    <row r="1384" spans="1:86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  <c r="CD1384">
        <f t="shared" si="84"/>
        <v>0</v>
      </c>
      <c r="CE1384">
        <v>0.23779456760439377</v>
      </c>
      <c r="CF1384" t="str">
        <f t="shared" si="85"/>
        <v>A2</v>
      </c>
      <c r="CG1384">
        <f t="shared" si="86"/>
        <v>0</v>
      </c>
      <c r="CH1384" t="str">
        <f t="shared" si="87"/>
        <v>NOT</v>
      </c>
    </row>
    <row r="1385" spans="1:86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  <c r="CD1385">
        <f t="shared" si="84"/>
        <v>0</v>
      </c>
      <c r="CE1385">
        <v>0.37274540775689013</v>
      </c>
      <c r="CF1385" t="str">
        <f t="shared" si="85"/>
        <v>A2</v>
      </c>
      <c r="CG1385">
        <f t="shared" si="86"/>
        <v>0</v>
      </c>
      <c r="CH1385" t="str">
        <f t="shared" si="87"/>
        <v>2</v>
      </c>
    </row>
    <row r="1386" spans="1:86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  <c r="CD1386">
        <f t="shared" si="84"/>
        <v>0</v>
      </c>
      <c r="CE1386">
        <v>0.49775545178660652</v>
      </c>
      <c r="CF1386" t="str">
        <f t="shared" si="85"/>
        <v>A2</v>
      </c>
      <c r="CG1386">
        <f t="shared" si="86"/>
        <v>0</v>
      </c>
      <c r="CH1386" t="str">
        <f t="shared" si="87"/>
        <v>NOT</v>
      </c>
    </row>
    <row r="1387" spans="1:86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  <c r="CD1387">
        <f t="shared" si="84"/>
        <v>0</v>
      </c>
      <c r="CE1387">
        <v>0.52959994973158864</v>
      </c>
      <c r="CF1387" t="str">
        <f t="shared" si="85"/>
        <v>A1</v>
      </c>
      <c r="CG1387">
        <f t="shared" si="86"/>
        <v>0</v>
      </c>
      <c r="CH1387" t="str">
        <f t="shared" si="87"/>
        <v>NOT</v>
      </c>
    </row>
    <row r="1388" spans="1:86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  <c r="CD1388">
        <f t="shared" si="84"/>
        <v>1</v>
      </c>
      <c r="CE1388">
        <v>0.80415220418787459</v>
      </c>
      <c r="CF1388" t="str">
        <f t="shared" si="85"/>
        <v>treatment</v>
      </c>
      <c r="CG1388">
        <f t="shared" si="86"/>
        <v>1</v>
      </c>
      <c r="CH1388" t="str">
        <f t="shared" si="87"/>
        <v>NOT</v>
      </c>
    </row>
    <row r="1389" spans="1:86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  <c r="CD1389">
        <f t="shared" si="84"/>
        <v>1</v>
      </c>
      <c r="CE1389">
        <v>0.91774385719233909</v>
      </c>
      <c r="CF1389" t="str">
        <f t="shared" si="85"/>
        <v>treatment</v>
      </c>
      <c r="CG1389">
        <f t="shared" si="86"/>
        <v>0</v>
      </c>
      <c r="CH1389" t="str">
        <f t="shared" si="87"/>
        <v>2</v>
      </c>
    </row>
    <row r="1390" spans="1:86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  <c r="CD1390">
        <f t="shared" si="84"/>
        <v>1</v>
      </c>
      <c r="CE1390">
        <v>0.97123005433647092</v>
      </c>
      <c r="CF1390" t="str">
        <f t="shared" si="85"/>
        <v>treatment</v>
      </c>
      <c r="CG1390">
        <f t="shared" si="86"/>
        <v>1</v>
      </c>
      <c r="CH1390" t="str">
        <f t="shared" si="87"/>
        <v>2</v>
      </c>
    </row>
    <row r="1391" spans="1:86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  <c r="CD1391">
        <f t="shared" si="84"/>
        <v>1</v>
      </c>
      <c r="CE1391">
        <v>0.13319597930393112</v>
      </c>
      <c r="CF1391" t="str">
        <f t="shared" si="85"/>
        <v>treatment</v>
      </c>
      <c r="CG1391">
        <f t="shared" si="86"/>
        <v>0</v>
      </c>
      <c r="CH1391" t="str">
        <f t="shared" si="87"/>
        <v>NOT</v>
      </c>
    </row>
    <row r="1392" spans="1:86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  <c r="CD1392">
        <f t="shared" si="84"/>
        <v>0</v>
      </c>
      <c r="CE1392">
        <v>0.31145416094225453</v>
      </c>
      <c r="CF1392" t="str">
        <f t="shared" si="85"/>
        <v>A2</v>
      </c>
      <c r="CG1392">
        <f t="shared" si="86"/>
        <v>1</v>
      </c>
      <c r="CH1392" t="str">
        <f t="shared" si="87"/>
        <v>2</v>
      </c>
    </row>
    <row r="1393" spans="1:86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  <c r="CD1393">
        <f t="shared" si="84"/>
        <v>0</v>
      </c>
      <c r="CE1393">
        <v>0.17131790524352852</v>
      </c>
      <c r="CF1393" t="str">
        <f t="shared" si="85"/>
        <v>A2</v>
      </c>
      <c r="CG1393">
        <f t="shared" si="86"/>
        <v>0</v>
      </c>
      <c r="CH1393" t="str">
        <f t="shared" si="87"/>
        <v>2</v>
      </c>
    </row>
    <row r="1394" spans="1:86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  <c r="CD1394">
        <f t="shared" si="84"/>
        <v>1</v>
      </c>
      <c r="CE1394">
        <v>0.4855016286486874</v>
      </c>
      <c r="CF1394" t="str">
        <f t="shared" si="85"/>
        <v>treatment</v>
      </c>
      <c r="CG1394">
        <f t="shared" si="86"/>
        <v>0</v>
      </c>
      <c r="CH1394" t="str">
        <f t="shared" si="87"/>
        <v>NOT</v>
      </c>
    </row>
    <row r="1395" spans="1:86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  <c r="CD1395">
        <f t="shared" si="84"/>
        <v>1</v>
      </c>
      <c r="CE1395">
        <v>0.48234749411568112</v>
      </c>
      <c r="CF1395" t="str">
        <f t="shared" si="85"/>
        <v>treatment</v>
      </c>
      <c r="CG1395">
        <f t="shared" si="86"/>
        <v>0</v>
      </c>
      <c r="CH1395" t="str">
        <f t="shared" si="87"/>
        <v>2</v>
      </c>
    </row>
    <row r="1396" spans="1:86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  <c r="CD1396">
        <f t="shared" si="84"/>
        <v>1</v>
      </c>
      <c r="CE1396">
        <v>0.32726959898793639</v>
      </c>
      <c r="CF1396" t="str">
        <f t="shared" si="85"/>
        <v>treatment</v>
      </c>
      <c r="CG1396">
        <f t="shared" si="86"/>
        <v>1</v>
      </c>
      <c r="CH1396" t="str">
        <f t="shared" si="87"/>
        <v>2</v>
      </c>
    </row>
    <row r="1397" spans="1:86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  <c r="CD1397">
        <f t="shared" si="84"/>
        <v>1</v>
      </c>
      <c r="CE1397">
        <v>4.1665651675939608E-2</v>
      </c>
      <c r="CF1397" t="str">
        <f t="shared" si="85"/>
        <v>treatment</v>
      </c>
      <c r="CG1397">
        <f t="shared" si="86"/>
        <v>1</v>
      </c>
      <c r="CH1397" t="str">
        <f t="shared" si="87"/>
        <v>2</v>
      </c>
    </row>
    <row r="1398" spans="1:86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  <c r="CD1398">
        <f t="shared" si="84"/>
        <v>1</v>
      </c>
      <c r="CE1398">
        <v>0.83012883363367895</v>
      </c>
      <c r="CF1398" t="str">
        <f t="shared" si="85"/>
        <v>treatment</v>
      </c>
      <c r="CG1398">
        <f t="shared" si="86"/>
        <v>0</v>
      </c>
      <c r="CH1398" t="str">
        <f t="shared" si="87"/>
        <v>NOT</v>
      </c>
    </row>
    <row r="1399" spans="1:86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  <c r="CD1399">
        <f t="shared" si="84"/>
        <v>0</v>
      </c>
      <c r="CE1399">
        <v>0.87751494932021723</v>
      </c>
      <c r="CF1399" t="str">
        <f t="shared" si="85"/>
        <v>A1</v>
      </c>
      <c r="CG1399">
        <f t="shared" si="86"/>
        <v>0</v>
      </c>
      <c r="CH1399" t="str">
        <f t="shared" si="87"/>
        <v>NOT</v>
      </c>
    </row>
    <row r="1400" spans="1:86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  <c r="CD1400">
        <f t="shared" si="84"/>
        <v>0</v>
      </c>
      <c r="CE1400">
        <v>0.23346744201737246</v>
      </c>
      <c r="CF1400" t="str">
        <f t="shared" si="85"/>
        <v>A2</v>
      </c>
      <c r="CG1400">
        <f t="shared" si="86"/>
        <v>0</v>
      </c>
      <c r="CH1400" t="str">
        <f t="shared" si="87"/>
        <v>NOT</v>
      </c>
    </row>
    <row r="1401" spans="1:86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  <c r="CD1401">
        <f t="shared" si="84"/>
        <v>1</v>
      </c>
      <c r="CE1401">
        <v>1.7016597287019097E-2</v>
      </c>
      <c r="CF1401" t="str">
        <f t="shared" si="85"/>
        <v>treatment</v>
      </c>
      <c r="CG1401">
        <f t="shared" si="86"/>
        <v>0</v>
      </c>
      <c r="CH1401" t="str">
        <f t="shared" si="87"/>
        <v>2</v>
      </c>
    </row>
    <row r="1402" spans="1:86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  <c r="CD1402">
        <f t="shared" si="84"/>
        <v>1</v>
      </c>
      <c r="CE1402">
        <v>0.41935247936620479</v>
      </c>
      <c r="CF1402" t="str">
        <f t="shared" si="85"/>
        <v>treatment</v>
      </c>
      <c r="CG1402">
        <f t="shared" si="86"/>
        <v>0</v>
      </c>
      <c r="CH1402" t="str">
        <f t="shared" si="87"/>
        <v>NOT</v>
      </c>
    </row>
    <row r="1403" spans="1:86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  <c r="CD1403">
        <f t="shared" si="84"/>
        <v>1</v>
      </c>
      <c r="CE1403">
        <v>0.98469182690227275</v>
      </c>
      <c r="CF1403" t="str">
        <f t="shared" si="85"/>
        <v>treatment</v>
      </c>
      <c r="CG1403">
        <f t="shared" si="86"/>
        <v>1</v>
      </c>
      <c r="CH1403" t="str">
        <f t="shared" si="87"/>
        <v>2</v>
      </c>
    </row>
    <row r="1404" spans="1:86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  <c r="CD1404">
        <f t="shared" si="84"/>
        <v>1</v>
      </c>
      <c r="CE1404">
        <v>0.40359764143493548</v>
      </c>
      <c r="CF1404" t="str">
        <f t="shared" si="85"/>
        <v>treatment</v>
      </c>
      <c r="CG1404">
        <f t="shared" si="86"/>
        <v>1</v>
      </c>
      <c r="CH1404" t="str">
        <f t="shared" si="87"/>
        <v>2</v>
      </c>
    </row>
    <row r="1405" spans="1:86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  <c r="CD1405">
        <f t="shared" si="84"/>
        <v>0</v>
      </c>
      <c r="CE1405">
        <v>0.9485767598388426</v>
      </c>
      <c r="CF1405" t="str">
        <f t="shared" si="85"/>
        <v>A1</v>
      </c>
      <c r="CG1405">
        <f t="shared" si="86"/>
        <v>1</v>
      </c>
      <c r="CH1405" t="str">
        <f t="shared" si="87"/>
        <v>2</v>
      </c>
    </row>
    <row r="1406" spans="1:86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  <c r="CD1406">
        <f t="shared" si="84"/>
        <v>0</v>
      </c>
      <c r="CE1406">
        <v>0.32822467974353431</v>
      </c>
      <c r="CF1406" t="str">
        <f t="shared" si="85"/>
        <v>A2</v>
      </c>
      <c r="CG1406">
        <f t="shared" si="86"/>
        <v>0</v>
      </c>
      <c r="CH1406" t="str">
        <f t="shared" si="87"/>
        <v>NOT</v>
      </c>
    </row>
    <row r="1407" spans="1:86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  <c r="CD1407">
        <f t="shared" si="84"/>
        <v>1</v>
      </c>
      <c r="CE1407">
        <v>8.965163799770326E-2</v>
      </c>
      <c r="CF1407" t="str">
        <f t="shared" si="85"/>
        <v>treatment</v>
      </c>
      <c r="CG1407">
        <f t="shared" si="86"/>
        <v>1</v>
      </c>
      <c r="CH1407" t="str">
        <f t="shared" si="87"/>
        <v>2</v>
      </c>
    </row>
    <row r="1408" spans="1:86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  <c r="CD1408">
        <f t="shared" si="84"/>
        <v>0</v>
      </c>
      <c r="CE1408">
        <v>0.45406654043614547</v>
      </c>
      <c r="CF1408" t="str">
        <f t="shared" si="85"/>
        <v>A2</v>
      </c>
      <c r="CG1408">
        <f t="shared" si="86"/>
        <v>0</v>
      </c>
      <c r="CH1408" t="str">
        <f t="shared" si="87"/>
        <v>NOT</v>
      </c>
    </row>
    <row r="1409" spans="1:86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  <c r="CD1409">
        <f t="shared" si="84"/>
        <v>0</v>
      </c>
      <c r="CE1409">
        <v>0.2080069761540756</v>
      </c>
      <c r="CF1409" t="str">
        <f t="shared" si="85"/>
        <v>A2</v>
      </c>
      <c r="CG1409">
        <f t="shared" si="86"/>
        <v>0</v>
      </c>
      <c r="CH1409" t="str">
        <f t="shared" si="87"/>
        <v>NOT</v>
      </c>
    </row>
    <row r="1410" spans="1:86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  <c r="CD1410">
        <f t="shared" si="84"/>
        <v>0</v>
      </c>
      <c r="CE1410">
        <v>0.84592424570656044</v>
      </c>
      <c r="CF1410" t="str">
        <f t="shared" si="85"/>
        <v>A1</v>
      </c>
      <c r="CG1410">
        <f t="shared" si="86"/>
        <v>0</v>
      </c>
      <c r="CH1410" t="str">
        <f t="shared" si="87"/>
        <v>NOT</v>
      </c>
    </row>
    <row r="1411" spans="1:86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  <c r="CD1411">
        <f t="shared" ref="CD1411:CD1461" si="88">IF(BF1411="NA", 0, 1)</f>
        <v>1</v>
      </c>
      <c r="CE1411">
        <v>0.29764363496649926</v>
      </c>
      <c r="CF1411" t="str">
        <f t="shared" ref="CF1411:CF1461" si="89">IF(AND(CD1411=0,CE1411&gt;0.5),"A1",IF(AND(CD1411=0,CE1411&lt;0.5),"A2","treatment"))</f>
        <v>treatment</v>
      </c>
      <c r="CG1411">
        <f t="shared" ref="CG1411:CG1461" si="90">IF(CC1411&gt;163000, 1, 0)</f>
        <v>1</v>
      </c>
      <c r="CH1411" t="str">
        <f t="shared" ref="CH1411:CH1461" si="91">IF(AX1411=2, "2", "NOT")</f>
        <v>2</v>
      </c>
    </row>
    <row r="1412" spans="1:86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  <c r="CD1412">
        <f t="shared" si="88"/>
        <v>0</v>
      </c>
      <c r="CE1412">
        <v>0.17977597700055281</v>
      </c>
      <c r="CF1412" t="str">
        <f t="shared" si="89"/>
        <v>A2</v>
      </c>
      <c r="CG1412">
        <f t="shared" si="90"/>
        <v>1</v>
      </c>
      <c r="CH1412" t="str">
        <f t="shared" si="91"/>
        <v>2</v>
      </c>
    </row>
    <row r="1413" spans="1:86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  <c r="CD1413">
        <f t="shared" si="88"/>
        <v>0</v>
      </c>
      <c r="CE1413">
        <v>0.76006878884630857</v>
      </c>
      <c r="CF1413" t="str">
        <f t="shared" si="89"/>
        <v>A1</v>
      </c>
      <c r="CG1413">
        <f t="shared" si="90"/>
        <v>0</v>
      </c>
      <c r="CH1413" t="str">
        <f t="shared" si="91"/>
        <v>NOT</v>
      </c>
    </row>
    <row r="1414" spans="1:86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  <c r="CD1414">
        <f t="shared" si="88"/>
        <v>0</v>
      </c>
      <c r="CE1414">
        <v>0.20730555750990065</v>
      </c>
      <c r="CF1414" t="str">
        <f t="shared" si="89"/>
        <v>A2</v>
      </c>
      <c r="CG1414">
        <f t="shared" si="90"/>
        <v>0</v>
      </c>
      <c r="CH1414" t="str">
        <f t="shared" si="91"/>
        <v>2</v>
      </c>
    </row>
    <row r="1415" spans="1:86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  <c r="CD1415">
        <f t="shared" si="88"/>
        <v>1</v>
      </c>
      <c r="CE1415">
        <v>0.43013941088145902</v>
      </c>
      <c r="CF1415" t="str">
        <f t="shared" si="89"/>
        <v>treatment</v>
      </c>
      <c r="CG1415">
        <f t="shared" si="90"/>
        <v>1</v>
      </c>
      <c r="CH1415" t="str">
        <f t="shared" si="91"/>
        <v>2</v>
      </c>
    </row>
    <row r="1416" spans="1:86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  <c r="CD1416">
        <f t="shared" si="88"/>
        <v>1</v>
      </c>
      <c r="CE1416">
        <v>0.67125090424691147</v>
      </c>
      <c r="CF1416" t="str">
        <f t="shared" si="89"/>
        <v>treatment</v>
      </c>
      <c r="CG1416">
        <f t="shared" si="90"/>
        <v>1</v>
      </c>
      <c r="CH1416" t="str">
        <f t="shared" si="91"/>
        <v>NOT</v>
      </c>
    </row>
    <row r="1417" spans="1:86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  <c r="CD1417">
        <f t="shared" si="88"/>
        <v>1</v>
      </c>
      <c r="CE1417">
        <v>0.95077294886426655</v>
      </c>
      <c r="CF1417" t="str">
        <f t="shared" si="89"/>
        <v>treatment</v>
      </c>
      <c r="CG1417">
        <f t="shared" si="90"/>
        <v>1</v>
      </c>
      <c r="CH1417" t="str">
        <f t="shared" si="91"/>
        <v>2</v>
      </c>
    </row>
    <row r="1418" spans="1:86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  <c r="CD1418">
        <f t="shared" si="88"/>
        <v>0</v>
      </c>
      <c r="CE1418">
        <v>0.8954943811392253</v>
      </c>
      <c r="CF1418" t="str">
        <f t="shared" si="89"/>
        <v>A1</v>
      </c>
      <c r="CG1418">
        <f t="shared" si="90"/>
        <v>0</v>
      </c>
      <c r="CH1418" t="str">
        <f t="shared" si="91"/>
        <v>2</v>
      </c>
    </row>
    <row r="1419" spans="1:86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  <c r="CD1419">
        <f t="shared" si="88"/>
        <v>1</v>
      </c>
      <c r="CE1419">
        <v>0.90986325648681032</v>
      </c>
      <c r="CF1419" t="str">
        <f t="shared" si="89"/>
        <v>treatment</v>
      </c>
      <c r="CG1419">
        <f t="shared" si="90"/>
        <v>1</v>
      </c>
      <c r="CH1419" t="str">
        <f t="shared" si="91"/>
        <v>2</v>
      </c>
    </row>
    <row r="1420" spans="1:86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  <c r="CD1420">
        <f t="shared" si="88"/>
        <v>0</v>
      </c>
      <c r="CE1420">
        <v>0.64289278018005269</v>
      </c>
      <c r="CF1420" t="str">
        <f t="shared" si="89"/>
        <v>A1</v>
      </c>
      <c r="CG1420">
        <f t="shared" si="90"/>
        <v>0</v>
      </c>
      <c r="CH1420" t="str">
        <f t="shared" si="91"/>
        <v>NOT</v>
      </c>
    </row>
    <row r="1421" spans="1:86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  <c r="CD1421">
        <f t="shared" si="88"/>
        <v>1</v>
      </c>
      <c r="CE1421">
        <v>0.2991041795327295</v>
      </c>
      <c r="CF1421" t="str">
        <f t="shared" si="89"/>
        <v>treatment</v>
      </c>
      <c r="CG1421">
        <f t="shared" si="90"/>
        <v>1</v>
      </c>
      <c r="CH1421" t="str">
        <f t="shared" si="91"/>
        <v>2</v>
      </c>
    </row>
    <row r="1422" spans="1:86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  <c r="CD1422">
        <f t="shared" si="88"/>
        <v>1</v>
      </c>
      <c r="CE1422">
        <v>0.11281700551693152</v>
      </c>
      <c r="CF1422" t="str">
        <f t="shared" si="89"/>
        <v>treatment</v>
      </c>
      <c r="CG1422">
        <f t="shared" si="90"/>
        <v>1</v>
      </c>
      <c r="CH1422" t="str">
        <f t="shared" si="91"/>
        <v>2</v>
      </c>
    </row>
    <row r="1423" spans="1:86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  <c r="CD1423">
        <f t="shared" si="88"/>
        <v>1</v>
      </c>
      <c r="CE1423">
        <v>0.1726191999263339</v>
      </c>
      <c r="CF1423" t="str">
        <f t="shared" si="89"/>
        <v>treatment</v>
      </c>
      <c r="CG1423">
        <f t="shared" si="90"/>
        <v>0</v>
      </c>
      <c r="CH1423" t="str">
        <f t="shared" si="91"/>
        <v>2</v>
      </c>
    </row>
    <row r="1424" spans="1:86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  <c r="CD1424">
        <f t="shared" si="88"/>
        <v>0</v>
      </c>
      <c r="CE1424">
        <v>0.71738658273618272</v>
      </c>
      <c r="CF1424" t="str">
        <f t="shared" si="89"/>
        <v>A1</v>
      </c>
      <c r="CG1424">
        <f t="shared" si="90"/>
        <v>0</v>
      </c>
      <c r="CH1424" t="str">
        <f t="shared" si="91"/>
        <v>NOT</v>
      </c>
    </row>
    <row r="1425" spans="1:86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  <c r="CD1425">
        <f t="shared" si="88"/>
        <v>1</v>
      </c>
      <c r="CE1425">
        <v>0.14601850491975044</v>
      </c>
      <c r="CF1425" t="str">
        <f t="shared" si="89"/>
        <v>treatment</v>
      </c>
      <c r="CG1425">
        <f t="shared" si="90"/>
        <v>1</v>
      </c>
      <c r="CH1425" t="str">
        <f t="shared" si="91"/>
        <v>2</v>
      </c>
    </row>
    <row r="1426" spans="1:86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  <c r="CD1426">
        <f t="shared" si="88"/>
        <v>1</v>
      </c>
      <c r="CE1426">
        <v>7.4358430613222004E-2</v>
      </c>
      <c r="CF1426" t="str">
        <f t="shared" si="89"/>
        <v>treatment</v>
      </c>
      <c r="CG1426">
        <f t="shared" si="90"/>
        <v>0</v>
      </c>
      <c r="CH1426" t="str">
        <f t="shared" si="91"/>
        <v>NOT</v>
      </c>
    </row>
    <row r="1427" spans="1:86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  <c r="CD1427">
        <f t="shared" si="88"/>
        <v>0</v>
      </c>
      <c r="CE1427">
        <v>0.78485229424159786</v>
      </c>
      <c r="CF1427" t="str">
        <f t="shared" si="89"/>
        <v>A1</v>
      </c>
      <c r="CG1427">
        <f t="shared" si="90"/>
        <v>0</v>
      </c>
      <c r="CH1427" t="str">
        <f t="shared" si="91"/>
        <v>NOT</v>
      </c>
    </row>
    <row r="1428" spans="1:86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  <c r="CD1428">
        <f t="shared" si="88"/>
        <v>1</v>
      </c>
      <c r="CE1428">
        <v>0.12112270605044795</v>
      </c>
      <c r="CF1428" t="str">
        <f t="shared" si="89"/>
        <v>treatment</v>
      </c>
      <c r="CG1428">
        <f t="shared" si="90"/>
        <v>1</v>
      </c>
      <c r="CH1428" t="str">
        <f t="shared" si="91"/>
        <v>2</v>
      </c>
    </row>
    <row r="1429" spans="1:86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  <c r="CD1429">
        <f t="shared" si="88"/>
        <v>1</v>
      </c>
      <c r="CE1429">
        <v>4.7538434873014013E-2</v>
      </c>
      <c r="CF1429" t="str">
        <f t="shared" si="89"/>
        <v>treatment</v>
      </c>
      <c r="CG1429">
        <f t="shared" si="90"/>
        <v>0</v>
      </c>
      <c r="CH1429" t="str">
        <f t="shared" si="91"/>
        <v>NOT</v>
      </c>
    </row>
    <row r="1430" spans="1:86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  <c r="CD1430">
        <f t="shared" si="88"/>
        <v>1</v>
      </c>
      <c r="CE1430">
        <v>0.57974990313654662</v>
      </c>
      <c r="CF1430" t="str">
        <f t="shared" si="89"/>
        <v>treatment</v>
      </c>
      <c r="CG1430">
        <f t="shared" si="90"/>
        <v>0</v>
      </c>
      <c r="CH1430" t="str">
        <f t="shared" si="91"/>
        <v>NOT</v>
      </c>
    </row>
    <row r="1431" spans="1:86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  <c r="CD1431">
        <f t="shared" si="88"/>
        <v>1</v>
      </c>
      <c r="CE1431">
        <v>0.14340697175745032</v>
      </c>
      <c r="CF1431" t="str">
        <f t="shared" si="89"/>
        <v>treatment</v>
      </c>
      <c r="CG1431">
        <f t="shared" si="90"/>
        <v>1</v>
      </c>
      <c r="CH1431" t="str">
        <f t="shared" si="91"/>
        <v>2</v>
      </c>
    </row>
    <row r="1432" spans="1:86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  <c r="CD1432">
        <f t="shared" si="88"/>
        <v>1</v>
      </c>
      <c r="CE1432">
        <v>0.80038906291294487</v>
      </c>
      <c r="CF1432" t="str">
        <f t="shared" si="89"/>
        <v>treatment</v>
      </c>
      <c r="CG1432">
        <f t="shared" si="90"/>
        <v>1</v>
      </c>
      <c r="CH1432" t="str">
        <f t="shared" si="91"/>
        <v>2</v>
      </c>
    </row>
    <row r="1433" spans="1:86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  <c r="CD1433">
        <f t="shared" si="88"/>
        <v>0</v>
      </c>
      <c r="CE1433">
        <v>0.60937973185586092</v>
      </c>
      <c r="CF1433" t="str">
        <f t="shared" si="89"/>
        <v>A1</v>
      </c>
      <c r="CG1433">
        <f t="shared" si="90"/>
        <v>0</v>
      </c>
      <c r="CH1433" t="str">
        <f t="shared" si="91"/>
        <v>2</v>
      </c>
    </row>
    <row r="1434" spans="1:86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  <c r="CD1434">
        <f t="shared" si="88"/>
        <v>0</v>
      </c>
      <c r="CE1434">
        <v>0.12825366232447266</v>
      </c>
      <c r="CF1434" t="str">
        <f t="shared" si="89"/>
        <v>A2</v>
      </c>
      <c r="CG1434">
        <f t="shared" si="90"/>
        <v>0</v>
      </c>
      <c r="CH1434" t="str">
        <f t="shared" si="91"/>
        <v>2</v>
      </c>
    </row>
    <row r="1435" spans="1:86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  <c r="CD1435">
        <f t="shared" si="88"/>
        <v>1</v>
      </c>
      <c r="CE1435">
        <v>0.983797374699244</v>
      </c>
      <c r="CF1435" t="str">
        <f t="shared" si="89"/>
        <v>treatment</v>
      </c>
      <c r="CG1435">
        <f t="shared" si="90"/>
        <v>1</v>
      </c>
      <c r="CH1435" t="str">
        <f t="shared" si="91"/>
        <v>2</v>
      </c>
    </row>
    <row r="1436" spans="1:86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  <c r="CD1436">
        <f t="shared" si="88"/>
        <v>1</v>
      </c>
      <c r="CE1436">
        <v>0.66282332834006075</v>
      </c>
      <c r="CF1436" t="str">
        <f t="shared" si="89"/>
        <v>treatment</v>
      </c>
      <c r="CG1436">
        <f t="shared" si="90"/>
        <v>0</v>
      </c>
      <c r="CH1436" t="str">
        <f t="shared" si="91"/>
        <v>2</v>
      </c>
    </row>
    <row r="1437" spans="1:86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  <c r="CD1437">
        <f t="shared" si="88"/>
        <v>1</v>
      </c>
      <c r="CE1437">
        <v>0.34632331199665378</v>
      </c>
      <c r="CF1437" t="str">
        <f t="shared" si="89"/>
        <v>treatment</v>
      </c>
      <c r="CG1437">
        <f t="shared" si="90"/>
        <v>1</v>
      </c>
      <c r="CH1437" t="str">
        <f t="shared" si="91"/>
        <v>NOT</v>
      </c>
    </row>
    <row r="1438" spans="1:86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  <c r="CD1438">
        <f t="shared" si="88"/>
        <v>0</v>
      </c>
      <c r="CE1438">
        <v>0.31123877161541058</v>
      </c>
      <c r="CF1438" t="str">
        <f t="shared" si="89"/>
        <v>A2</v>
      </c>
      <c r="CG1438">
        <f t="shared" si="90"/>
        <v>0</v>
      </c>
      <c r="CH1438" t="str">
        <f t="shared" si="91"/>
        <v>NOT</v>
      </c>
    </row>
    <row r="1439" spans="1:86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  <c r="CD1439">
        <f t="shared" si="88"/>
        <v>1</v>
      </c>
      <c r="CE1439">
        <v>2.3469672284404774E-2</v>
      </c>
      <c r="CF1439" t="str">
        <f t="shared" si="89"/>
        <v>treatment</v>
      </c>
      <c r="CG1439">
        <f t="shared" si="90"/>
        <v>1</v>
      </c>
      <c r="CH1439" t="str">
        <f t="shared" si="91"/>
        <v>2</v>
      </c>
    </row>
    <row r="1440" spans="1:86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  <c r="CD1440">
        <f t="shared" si="88"/>
        <v>0</v>
      </c>
      <c r="CE1440">
        <v>0.20074277965813903</v>
      </c>
      <c r="CF1440" t="str">
        <f t="shared" si="89"/>
        <v>A2</v>
      </c>
      <c r="CG1440">
        <f t="shared" si="90"/>
        <v>0</v>
      </c>
      <c r="CH1440" t="str">
        <f t="shared" si="91"/>
        <v>NOT</v>
      </c>
    </row>
    <row r="1441" spans="1:86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  <c r="CD1441">
        <f t="shared" si="88"/>
        <v>1</v>
      </c>
      <c r="CE1441">
        <v>0.99190071954761239</v>
      </c>
      <c r="CF1441" t="str">
        <f t="shared" si="89"/>
        <v>treatment</v>
      </c>
      <c r="CG1441">
        <f t="shared" si="90"/>
        <v>1</v>
      </c>
      <c r="CH1441" t="str">
        <f t="shared" si="91"/>
        <v>2</v>
      </c>
    </row>
    <row r="1442" spans="1:86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  <c r="CD1442">
        <f t="shared" si="88"/>
        <v>1</v>
      </c>
      <c r="CE1442">
        <v>0.80689842671233103</v>
      </c>
      <c r="CF1442" t="str">
        <f t="shared" si="89"/>
        <v>treatment</v>
      </c>
      <c r="CG1442">
        <f t="shared" si="90"/>
        <v>1</v>
      </c>
      <c r="CH1442" t="str">
        <f t="shared" si="91"/>
        <v>2</v>
      </c>
    </row>
    <row r="1443" spans="1:86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  <c r="CD1443">
        <f t="shared" si="88"/>
        <v>1</v>
      </c>
      <c r="CE1443">
        <v>0.46556014016924363</v>
      </c>
      <c r="CF1443" t="str">
        <f t="shared" si="89"/>
        <v>treatment</v>
      </c>
      <c r="CG1443">
        <f t="shared" si="90"/>
        <v>0</v>
      </c>
      <c r="CH1443" t="str">
        <f t="shared" si="91"/>
        <v>NOT</v>
      </c>
    </row>
    <row r="1444" spans="1:86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  <c r="CD1444">
        <f t="shared" si="88"/>
        <v>1</v>
      </c>
      <c r="CE1444">
        <v>0.39500390444096034</v>
      </c>
      <c r="CF1444" t="str">
        <f t="shared" si="89"/>
        <v>treatment</v>
      </c>
      <c r="CG1444">
        <f t="shared" si="90"/>
        <v>1</v>
      </c>
      <c r="CH1444" t="str">
        <f t="shared" si="91"/>
        <v>2</v>
      </c>
    </row>
    <row r="1445" spans="1:86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  <c r="CD1445">
        <f t="shared" si="88"/>
        <v>1</v>
      </c>
      <c r="CE1445">
        <v>0.73874682510683809</v>
      </c>
      <c r="CF1445" t="str">
        <f t="shared" si="89"/>
        <v>treatment</v>
      </c>
      <c r="CG1445">
        <f t="shared" si="90"/>
        <v>0</v>
      </c>
      <c r="CH1445" t="str">
        <f t="shared" si="91"/>
        <v>NOT</v>
      </c>
    </row>
    <row r="1446" spans="1:86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  <c r="CD1446">
        <f t="shared" si="88"/>
        <v>0</v>
      </c>
      <c r="CE1446">
        <v>5.582161235506844E-2</v>
      </c>
      <c r="CF1446" t="str">
        <f t="shared" si="89"/>
        <v>A2</v>
      </c>
      <c r="CG1446">
        <f t="shared" si="90"/>
        <v>1</v>
      </c>
      <c r="CH1446" t="str">
        <f t="shared" si="91"/>
        <v>2</v>
      </c>
    </row>
    <row r="1447" spans="1:86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  <c r="CD1447">
        <f t="shared" si="88"/>
        <v>0</v>
      </c>
      <c r="CE1447">
        <v>0.62292027028576014</v>
      </c>
      <c r="CF1447" t="str">
        <f t="shared" si="89"/>
        <v>A1</v>
      </c>
      <c r="CG1447">
        <f t="shared" si="90"/>
        <v>0</v>
      </c>
      <c r="CH1447" t="str">
        <f t="shared" si="91"/>
        <v>NOT</v>
      </c>
    </row>
    <row r="1448" spans="1:86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  <c r="CD1448">
        <f t="shared" si="88"/>
        <v>0</v>
      </c>
      <c r="CE1448">
        <v>0.283059147944975</v>
      </c>
      <c r="CF1448" t="str">
        <f t="shared" si="89"/>
        <v>A2</v>
      </c>
      <c r="CG1448">
        <f t="shared" si="90"/>
        <v>0</v>
      </c>
      <c r="CH1448" t="str">
        <f t="shared" si="91"/>
        <v>NOT</v>
      </c>
    </row>
    <row r="1449" spans="1:86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  <c r="CD1449">
        <f t="shared" si="88"/>
        <v>1</v>
      </c>
      <c r="CE1449">
        <v>0.99095075751525175</v>
      </c>
      <c r="CF1449" t="str">
        <f t="shared" si="89"/>
        <v>treatment</v>
      </c>
      <c r="CG1449">
        <f t="shared" si="90"/>
        <v>1</v>
      </c>
      <c r="CH1449" t="str">
        <f t="shared" si="91"/>
        <v>2</v>
      </c>
    </row>
    <row r="1450" spans="1:86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  <c r="CD1450">
        <f t="shared" si="88"/>
        <v>0</v>
      </c>
      <c r="CE1450">
        <v>0.91544714703664243</v>
      </c>
      <c r="CF1450" t="str">
        <f t="shared" si="89"/>
        <v>A1</v>
      </c>
      <c r="CG1450">
        <f t="shared" si="90"/>
        <v>0</v>
      </c>
      <c r="CH1450" t="str">
        <f t="shared" si="91"/>
        <v>NOT</v>
      </c>
    </row>
    <row r="1451" spans="1:86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  <c r="CD1451">
        <f t="shared" si="88"/>
        <v>0</v>
      </c>
      <c r="CE1451">
        <v>0.75399695542825174</v>
      </c>
      <c r="CF1451" t="str">
        <f t="shared" si="89"/>
        <v>A1</v>
      </c>
      <c r="CG1451">
        <f t="shared" si="90"/>
        <v>0</v>
      </c>
      <c r="CH1451" t="str">
        <f t="shared" si="91"/>
        <v>NOT</v>
      </c>
    </row>
    <row r="1452" spans="1:86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  <c r="CD1452">
        <f t="shared" si="88"/>
        <v>0</v>
      </c>
      <c r="CE1452">
        <v>6.5229881442808946E-2</v>
      </c>
      <c r="CF1452" t="str">
        <f t="shared" si="89"/>
        <v>A2</v>
      </c>
      <c r="CG1452">
        <f t="shared" si="90"/>
        <v>0</v>
      </c>
      <c r="CH1452" t="str">
        <f t="shared" si="91"/>
        <v>2</v>
      </c>
    </row>
    <row r="1453" spans="1:86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  <c r="CD1453">
        <f t="shared" si="88"/>
        <v>1</v>
      </c>
      <c r="CE1453">
        <v>0.15222779089247751</v>
      </c>
      <c r="CF1453" t="str">
        <f t="shared" si="89"/>
        <v>treatment</v>
      </c>
      <c r="CG1453">
        <f t="shared" si="90"/>
        <v>1</v>
      </c>
      <c r="CH1453" t="str">
        <f t="shared" si="91"/>
        <v>2</v>
      </c>
    </row>
    <row r="1454" spans="1:86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  <c r="CD1454">
        <f t="shared" si="88"/>
        <v>0</v>
      </c>
      <c r="CE1454">
        <v>0.44560631862806777</v>
      </c>
      <c r="CF1454" t="str">
        <f t="shared" si="89"/>
        <v>A2</v>
      </c>
      <c r="CG1454">
        <f t="shared" si="90"/>
        <v>0</v>
      </c>
      <c r="CH1454" t="str">
        <f t="shared" si="91"/>
        <v>NOT</v>
      </c>
    </row>
    <row r="1455" spans="1:86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  <c r="CD1455">
        <f t="shared" si="88"/>
        <v>0</v>
      </c>
      <c r="CE1455">
        <v>0.65465348345979213</v>
      </c>
      <c r="CF1455" t="str">
        <f t="shared" si="89"/>
        <v>A1</v>
      </c>
      <c r="CG1455">
        <f t="shared" si="90"/>
        <v>0</v>
      </c>
      <c r="CH1455" t="str">
        <f t="shared" si="91"/>
        <v>NOT</v>
      </c>
    </row>
    <row r="1456" spans="1:86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  <c r="CD1456">
        <f t="shared" si="88"/>
        <v>0</v>
      </c>
      <c r="CE1456">
        <v>0.12632170418099364</v>
      </c>
      <c r="CF1456" t="str">
        <f t="shared" si="89"/>
        <v>A2</v>
      </c>
      <c r="CG1456">
        <f t="shared" si="90"/>
        <v>1</v>
      </c>
      <c r="CH1456" t="str">
        <f t="shared" si="91"/>
        <v>2</v>
      </c>
    </row>
    <row r="1457" spans="1:86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  <c r="CD1457">
        <f t="shared" si="88"/>
        <v>1</v>
      </c>
      <c r="CE1457">
        <v>0.5152879067659637</v>
      </c>
      <c r="CF1457" t="str">
        <f t="shared" si="89"/>
        <v>treatment</v>
      </c>
      <c r="CG1457">
        <f t="shared" si="90"/>
        <v>1</v>
      </c>
      <c r="CH1457" t="str">
        <f t="shared" si="91"/>
        <v>2</v>
      </c>
    </row>
    <row r="1458" spans="1:86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  <c r="CD1458">
        <f t="shared" si="88"/>
        <v>1</v>
      </c>
      <c r="CE1458">
        <v>0.76083824327521865</v>
      </c>
      <c r="CF1458" t="str">
        <f t="shared" si="89"/>
        <v>treatment</v>
      </c>
      <c r="CG1458">
        <f t="shared" si="90"/>
        <v>1</v>
      </c>
      <c r="CH1458" t="str">
        <f t="shared" si="91"/>
        <v>2</v>
      </c>
    </row>
    <row r="1459" spans="1:86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  <c r="CD1459">
        <f t="shared" si="88"/>
        <v>1</v>
      </c>
      <c r="CE1459">
        <v>0.57304610601385875</v>
      </c>
      <c r="CF1459" t="str">
        <f t="shared" si="89"/>
        <v>treatment</v>
      </c>
      <c r="CG1459">
        <f t="shared" si="90"/>
        <v>1</v>
      </c>
      <c r="CH1459" t="str">
        <f t="shared" si="91"/>
        <v>2</v>
      </c>
    </row>
    <row r="1460" spans="1:86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  <c r="CD1460">
        <f t="shared" si="88"/>
        <v>0</v>
      </c>
      <c r="CE1460">
        <v>0.62983418743468023</v>
      </c>
      <c r="CF1460" t="str">
        <f t="shared" si="89"/>
        <v>A1</v>
      </c>
      <c r="CG1460">
        <f t="shared" si="90"/>
        <v>0</v>
      </c>
      <c r="CH1460" t="str">
        <f t="shared" si="91"/>
        <v>NOT</v>
      </c>
    </row>
    <row r="1461" spans="1:86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  <c r="CD1461">
        <f t="shared" si="88"/>
        <v>0</v>
      </c>
      <c r="CE1461">
        <v>0.45775553462211982</v>
      </c>
      <c r="CF1461" t="str">
        <f t="shared" si="89"/>
        <v>A2</v>
      </c>
      <c r="CG1461">
        <f t="shared" si="90"/>
        <v>0</v>
      </c>
      <c r="CH1461" t="str">
        <f t="shared" si="91"/>
        <v>NOT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321"/>
  <sheetViews>
    <sheetView topLeftCell="D10" workbookViewId="0">
      <selection activeCell="G25" sqref="G25:G27"/>
    </sheetView>
  </sheetViews>
  <sheetFormatPr defaultRowHeight="15" x14ac:dyDescent="0.25"/>
  <cols>
    <col min="1" max="1" width="13.140625" bestFit="1" customWidth="1"/>
    <col min="2" max="2" width="19.42578125" bestFit="1" customWidth="1"/>
    <col min="4" max="4" width="13.140625" bestFit="1" customWidth="1"/>
    <col min="5" max="5" width="19.42578125" bestFit="1" customWidth="1"/>
    <col min="6" max="6" width="6.42578125" customWidth="1"/>
    <col min="7" max="7" width="45.140625" bestFit="1" customWidth="1"/>
    <col min="8" max="8" width="9" bestFit="1" customWidth="1"/>
    <col min="9" max="9" width="12" bestFit="1" customWidth="1"/>
    <col min="10" max="10" width="1.85546875" customWidth="1"/>
    <col min="11" max="14" width="11.28515625" customWidth="1"/>
    <col min="15" max="15" width="45.140625" bestFit="1" customWidth="1"/>
    <col min="16" max="17" width="12" bestFit="1" customWidth="1"/>
    <col min="18" max="18" width="1.7109375" customWidth="1"/>
    <col min="19" max="19" width="12" customWidth="1"/>
    <col min="23" max="23" width="45.140625" bestFit="1" customWidth="1"/>
    <col min="24" max="25" width="12" bestFit="1" customWidth="1"/>
    <col min="26" max="26" width="2.28515625" customWidth="1"/>
    <col min="27" max="27" width="18.140625" bestFit="1" customWidth="1"/>
    <col min="28" max="29" width="12" bestFit="1" customWidth="1"/>
  </cols>
  <sheetData>
    <row r="1" spans="1:30" ht="17.25" x14ac:dyDescent="0.25">
      <c r="A1" s="15" t="s">
        <v>354</v>
      </c>
      <c r="G1" s="12" t="s">
        <v>345</v>
      </c>
    </row>
    <row r="2" spans="1:30" ht="17.25" x14ac:dyDescent="0.25">
      <c r="G2" s="12" t="s">
        <v>346</v>
      </c>
    </row>
    <row r="3" spans="1:30" x14ac:dyDescent="0.25">
      <c r="H3" t="s">
        <v>355</v>
      </c>
    </row>
    <row r="4" spans="1:30" x14ac:dyDescent="0.25">
      <c r="A4" s="3" t="s">
        <v>77</v>
      </c>
      <c r="B4" s="4">
        <v>2010</v>
      </c>
      <c r="D4" s="3" t="s">
        <v>77</v>
      </c>
      <c r="E4" s="4">
        <v>2006</v>
      </c>
      <c r="H4" t="s">
        <v>356</v>
      </c>
    </row>
    <row r="6" spans="1:30" x14ac:dyDescent="0.25">
      <c r="A6" s="3" t="s">
        <v>256</v>
      </c>
      <c r="B6" t="s">
        <v>258</v>
      </c>
      <c r="D6" s="3" t="s">
        <v>256</v>
      </c>
      <c r="E6" t="s">
        <v>258</v>
      </c>
      <c r="H6" t="s">
        <v>309</v>
      </c>
    </row>
    <row r="7" spans="1:30" ht="15.75" thickBot="1" x14ac:dyDescent="0.3">
      <c r="A7" s="4">
        <v>17</v>
      </c>
      <c r="B7" s="2">
        <v>149000</v>
      </c>
      <c r="D7" s="4">
        <v>4</v>
      </c>
      <c r="E7" s="2">
        <v>140000</v>
      </c>
      <c r="G7" t="s">
        <v>259</v>
      </c>
      <c r="Y7" s="9"/>
    </row>
    <row r="8" spans="1:30" ht="15.75" thickBot="1" x14ac:dyDescent="0.3">
      <c r="A8" s="4">
        <v>25</v>
      </c>
      <c r="B8" s="2">
        <v>154000</v>
      </c>
      <c r="D8" s="4">
        <v>12</v>
      </c>
      <c r="E8" s="2">
        <v>345000</v>
      </c>
      <c r="K8" s="23" t="s">
        <v>343</v>
      </c>
      <c r="L8" s="24"/>
      <c r="M8" s="25"/>
      <c r="O8" t="s">
        <v>259</v>
      </c>
      <c r="P8" t="s">
        <v>283</v>
      </c>
      <c r="W8" t="s">
        <v>259</v>
      </c>
      <c r="X8" t="s">
        <v>284</v>
      </c>
    </row>
    <row r="9" spans="1:30" ht="15.75" thickBot="1" x14ac:dyDescent="0.3">
      <c r="A9" s="4">
        <v>27</v>
      </c>
      <c r="B9" s="2">
        <v>134800</v>
      </c>
      <c r="D9" s="4">
        <v>18</v>
      </c>
      <c r="E9" s="2">
        <v>90000</v>
      </c>
      <c r="G9" s="5" t="s">
        <v>260</v>
      </c>
      <c r="H9" s="5">
        <v>179432.10355029587</v>
      </c>
      <c r="I9" s="5">
        <v>177393.67428571428</v>
      </c>
      <c r="K9" s="5"/>
      <c r="L9" s="26">
        <v>2009</v>
      </c>
      <c r="M9" s="27">
        <v>2006</v>
      </c>
      <c r="S9" s="20" t="s">
        <v>343</v>
      </c>
      <c r="T9" s="21"/>
      <c r="U9" s="22"/>
    </row>
    <row r="10" spans="1:30" ht="15.75" thickBot="1" x14ac:dyDescent="0.3">
      <c r="A10" s="4">
        <v>28</v>
      </c>
      <c r="B10" s="2">
        <v>306000</v>
      </c>
      <c r="D10" s="4">
        <v>21</v>
      </c>
      <c r="E10" s="2">
        <v>325300</v>
      </c>
      <c r="G10" s="5" t="s">
        <v>261</v>
      </c>
      <c r="H10" s="5">
        <v>6541451028.0693617</v>
      </c>
      <c r="I10" s="5">
        <v>6472408467.289854</v>
      </c>
      <c r="K10" s="34" t="s">
        <v>260</v>
      </c>
      <c r="L10" s="5">
        <v>179432.10355029587</v>
      </c>
      <c r="M10" s="28">
        <v>182549.45859872611</v>
      </c>
      <c r="O10" s="7"/>
      <c r="P10" s="7">
        <v>2009</v>
      </c>
      <c r="Q10" s="7">
        <v>2008</v>
      </c>
      <c r="R10" s="17"/>
      <c r="S10" s="17"/>
      <c r="T10" s="30">
        <v>2009</v>
      </c>
      <c r="U10" s="31">
        <v>2008</v>
      </c>
      <c r="W10" s="7"/>
      <c r="X10" s="7">
        <v>2010</v>
      </c>
      <c r="Y10" s="7">
        <v>2006</v>
      </c>
      <c r="AA10" s="37" t="s">
        <v>343</v>
      </c>
      <c r="AB10" s="24"/>
      <c r="AC10" s="22"/>
      <c r="AD10" s="19"/>
    </row>
    <row r="11" spans="1:30" x14ac:dyDescent="0.25">
      <c r="A11" s="4">
        <v>34</v>
      </c>
      <c r="B11" s="2">
        <v>165500</v>
      </c>
      <c r="D11" s="4">
        <v>29</v>
      </c>
      <c r="E11" s="2">
        <v>207500</v>
      </c>
      <c r="G11" s="5" t="s">
        <v>262</v>
      </c>
      <c r="H11" s="5">
        <v>338</v>
      </c>
      <c r="I11" s="5">
        <v>175</v>
      </c>
      <c r="K11" s="34" t="s">
        <v>310</v>
      </c>
      <c r="L11" s="5">
        <v>4399.2505507744427</v>
      </c>
      <c r="M11" s="28">
        <v>4482.3158291969648</v>
      </c>
      <c r="O11" s="5" t="s">
        <v>260</v>
      </c>
      <c r="P11" s="5">
        <v>179432.10355029587</v>
      </c>
      <c r="Q11" s="5">
        <v>177360.83881578947</v>
      </c>
      <c r="R11" s="5"/>
      <c r="S11" s="34" t="s">
        <v>260</v>
      </c>
      <c r="T11" s="18">
        <v>179432.10355029587</v>
      </c>
      <c r="U11" s="32">
        <v>177360.83881578947</v>
      </c>
      <c r="W11" s="5" t="s">
        <v>260</v>
      </c>
      <c r="X11" s="5">
        <v>186063.1519756839</v>
      </c>
      <c r="Y11" s="5">
        <v>177393.67428571428</v>
      </c>
      <c r="AA11" s="5"/>
      <c r="AB11" s="36">
        <v>2010</v>
      </c>
      <c r="AC11" s="36">
        <v>2006</v>
      </c>
      <c r="AD11" s="5"/>
    </row>
    <row r="12" spans="1:30" x14ac:dyDescent="0.25">
      <c r="A12" s="4">
        <v>39</v>
      </c>
      <c r="B12" s="2">
        <v>109000</v>
      </c>
      <c r="D12" s="4">
        <v>36</v>
      </c>
      <c r="E12" s="2">
        <v>309000</v>
      </c>
      <c r="G12" s="5" t="s">
        <v>263</v>
      </c>
      <c r="H12" s="5">
        <v>0</v>
      </c>
      <c r="I12" s="5"/>
      <c r="K12" s="34" t="s">
        <v>311</v>
      </c>
      <c r="L12" s="5">
        <v>162000</v>
      </c>
      <c r="M12" s="28">
        <v>163995</v>
      </c>
      <c r="O12" s="5" t="s">
        <v>261</v>
      </c>
      <c r="P12" s="5">
        <v>6541451028.0693617</v>
      </c>
      <c r="Q12" s="5">
        <v>4863055397.581193</v>
      </c>
      <c r="R12" s="5"/>
      <c r="S12" s="34" t="s">
        <v>310</v>
      </c>
      <c r="T12" s="18">
        <v>4399.2505507744427</v>
      </c>
      <c r="U12" s="32">
        <v>3999.611575540966</v>
      </c>
      <c r="W12" s="5" t="s">
        <v>261</v>
      </c>
      <c r="X12" s="5">
        <v>7356179227.086587</v>
      </c>
      <c r="Y12" s="5">
        <v>6472408467.289854</v>
      </c>
      <c r="AA12" s="34" t="s">
        <v>260</v>
      </c>
      <c r="AB12" s="5">
        <v>177393.67428571428</v>
      </c>
      <c r="AC12" s="32">
        <v>182549.45859872611</v>
      </c>
      <c r="AD12" s="5"/>
    </row>
    <row r="13" spans="1:30" x14ac:dyDescent="0.25">
      <c r="A13" s="4">
        <v>46</v>
      </c>
      <c r="B13" s="2">
        <v>319900</v>
      </c>
      <c r="D13" s="4">
        <v>41</v>
      </c>
      <c r="E13" s="2">
        <v>160000</v>
      </c>
      <c r="G13" s="5" t="s">
        <v>264</v>
      </c>
      <c r="H13" s="5">
        <v>354</v>
      </c>
      <c r="I13" s="5"/>
      <c r="K13" s="34" t="s">
        <v>312</v>
      </c>
      <c r="L13" s="5">
        <v>110000</v>
      </c>
      <c r="M13" s="28">
        <v>140000</v>
      </c>
      <c r="O13" s="5" t="s">
        <v>262</v>
      </c>
      <c r="P13" s="5">
        <v>338</v>
      </c>
      <c r="Q13" s="5">
        <v>304</v>
      </c>
      <c r="R13" s="5"/>
      <c r="S13" s="34" t="s">
        <v>311</v>
      </c>
      <c r="T13" s="18">
        <v>162000</v>
      </c>
      <c r="U13" s="32">
        <v>164000</v>
      </c>
      <c r="W13" s="5" t="s">
        <v>262</v>
      </c>
      <c r="X13" s="5">
        <v>329</v>
      </c>
      <c r="Y13" s="5">
        <v>175</v>
      </c>
      <c r="AA13" s="34" t="s">
        <v>310</v>
      </c>
      <c r="AB13" s="5">
        <v>6081.5451360370835</v>
      </c>
      <c r="AC13" s="32">
        <v>4482.3158291969648</v>
      </c>
      <c r="AD13" s="5"/>
    </row>
    <row r="14" spans="1:30" x14ac:dyDescent="0.25">
      <c r="A14" s="4">
        <v>53</v>
      </c>
      <c r="B14" s="2">
        <v>110000</v>
      </c>
      <c r="D14" s="4">
        <v>45</v>
      </c>
      <c r="E14" s="2">
        <v>141000</v>
      </c>
      <c r="G14" s="5" t="s">
        <v>265</v>
      </c>
      <c r="H14" s="5">
        <v>0.2715767790456578</v>
      </c>
      <c r="I14" s="5"/>
      <c r="K14" s="34" t="s">
        <v>313</v>
      </c>
      <c r="L14" s="5">
        <v>80879.237311372824</v>
      </c>
      <c r="M14" s="28">
        <v>79426.838855000882</v>
      </c>
      <c r="O14" s="5" t="s">
        <v>263</v>
      </c>
      <c r="P14" s="5">
        <v>0</v>
      </c>
      <c r="Q14" s="5"/>
      <c r="R14" s="5"/>
      <c r="S14" s="34" t="s">
        <v>312</v>
      </c>
      <c r="T14" s="18">
        <v>110000</v>
      </c>
      <c r="U14" s="32">
        <v>140000</v>
      </c>
      <c r="W14" s="5" t="s">
        <v>263</v>
      </c>
      <c r="X14" s="5">
        <v>0</v>
      </c>
      <c r="Y14" s="5"/>
      <c r="AA14" s="34" t="s">
        <v>311</v>
      </c>
      <c r="AB14" s="5">
        <v>155000</v>
      </c>
      <c r="AC14" s="32">
        <v>163995</v>
      </c>
      <c r="AD14" s="5"/>
    </row>
    <row r="15" spans="1:30" x14ac:dyDescent="0.25">
      <c r="A15" s="4">
        <v>64</v>
      </c>
      <c r="B15" s="2">
        <v>140000</v>
      </c>
      <c r="D15" s="4">
        <v>52</v>
      </c>
      <c r="E15" s="2">
        <v>114500</v>
      </c>
      <c r="G15" s="5" t="s">
        <v>266</v>
      </c>
      <c r="H15" s="5">
        <v>0.3930528808830534</v>
      </c>
      <c r="I15" s="5"/>
      <c r="K15" s="34" t="s">
        <v>314</v>
      </c>
      <c r="L15" s="5">
        <v>6541451028.0693617</v>
      </c>
      <c r="M15" s="28">
        <v>6308622730.4982777</v>
      </c>
      <c r="O15" s="5" t="s">
        <v>264</v>
      </c>
      <c r="P15" s="5">
        <v>639</v>
      </c>
      <c r="Q15" s="5"/>
      <c r="R15" s="5"/>
      <c r="S15" s="34" t="s">
        <v>313</v>
      </c>
      <c r="T15" s="18">
        <v>80879.237311372824</v>
      </c>
      <c r="U15" s="32">
        <v>69735.610684794272</v>
      </c>
      <c r="W15" s="5" t="s">
        <v>264</v>
      </c>
      <c r="X15" s="5">
        <v>375</v>
      </c>
      <c r="Y15" s="5"/>
      <c r="AA15" s="34" t="s">
        <v>312</v>
      </c>
      <c r="AB15" s="5">
        <v>140000</v>
      </c>
      <c r="AC15" s="32">
        <v>140000</v>
      </c>
      <c r="AD15" s="5"/>
    </row>
    <row r="16" spans="1:30" x14ac:dyDescent="0.25">
      <c r="A16" s="4">
        <v>67</v>
      </c>
      <c r="B16" s="2">
        <v>180000</v>
      </c>
      <c r="D16" s="4">
        <v>54</v>
      </c>
      <c r="E16" s="2">
        <v>385000</v>
      </c>
      <c r="G16" s="5" t="s">
        <v>267</v>
      </c>
      <c r="H16" s="5">
        <v>1.6491694147322193</v>
      </c>
      <c r="I16" s="5"/>
      <c r="K16" s="34" t="s">
        <v>315</v>
      </c>
      <c r="L16" s="5">
        <v>4.0769754649027359</v>
      </c>
      <c r="M16" s="28">
        <v>5.1989074432962763</v>
      </c>
      <c r="O16" s="5" t="s">
        <v>265</v>
      </c>
      <c r="P16" s="5">
        <v>0.34836865380619314</v>
      </c>
      <c r="Q16" s="5"/>
      <c r="R16" s="5"/>
      <c r="S16" s="34" t="s">
        <v>314</v>
      </c>
      <c r="T16" s="18">
        <v>6541451028.0693617</v>
      </c>
      <c r="U16" s="32">
        <v>4863055397.581193</v>
      </c>
      <c r="W16" s="5" t="s">
        <v>265</v>
      </c>
      <c r="X16" s="5">
        <v>1.1253900387723348</v>
      </c>
      <c r="Y16" s="5"/>
      <c r="AA16" s="34" t="s">
        <v>313</v>
      </c>
      <c r="AB16" s="5">
        <v>80451.280084842991</v>
      </c>
      <c r="AC16" s="32">
        <v>79426.838855000882</v>
      </c>
      <c r="AD16" s="5"/>
    </row>
    <row r="17" spans="1:30" x14ac:dyDescent="0.25">
      <c r="A17" s="4">
        <v>69</v>
      </c>
      <c r="B17" s="2">
        <v>80000</v>
      </c>
      <c r="D17" s="4">
        <v>58</v>
      </c>
      <c r="E17" s="2">
        <v>196500</v>
      </c>
      <c r="G17" s="5" t="s">
        <v>268</v>
      </c>
      <c r="H17" s="5">
        <v>0.7861057617661068</v>
      </c>
      <c r="I17" s="5"/>
      <c r="K17" s="34" t="s">
        <v>316</v>
      </c>
      <c r="L17" s="5">
        <v>1.6291923096614016</v>
      </c>
      <c r="M17" s="28">
        <v>1.7972219295457124</v>
      </c>
      <c r="O17" s="5" t="s">
        <v>266</v>
      </c>
      <c r="P17" s="5">
        <v>0.3638390405099084</v>
      </c>
      <c r="Q17" s="5"/>
      <c r="R17" s="5"/>
      <c r="S17" s="34" t="s">
        <v>315</v>
      </c>
      <c r="T17" s="18">
        <v>4.0769754649027359</v>
      </c>
      <c r="U17" s="32">
        <v>1.7783158223937399</v>
      </c>
      <c r="W17" s="5" t="s">
        <v>266</v>
      </c>
      <c r="X17" s="5">
        <v>0.13057177072785736</v>
      </c>
      <c r="Y17" s="5"/>
      <c r="AA17" s="34" t="s">
        <v>314</v>
      </c>
      <c r="AB17" s="5">
        <v>6472408467.289854</v>
      </c>
      <c r="AC17" s="32">
        <v>6308622730.4982777</v>
      </c>
      <c r="AD17" s="5"/>
    </row>
    <row r="18" spans="1:30" ht="15.75" thickBot="1" x14ac:dyDescent="0.3">
      <c r="A18" s="4">
        <v>74</v>
      </c>
      <c r="B18" s="2">
        <v>144900</v>
      </c>
      <c r="D18" s="4">
        <v>59</v>
      </c>
      <c r="E18" s="2">
        <v>438780</v>
      </c>
      <c r="G18" s="6" t="s">
        <v>269</v>
      </c>
      <c r="H18" s="6">
        <v>1.9666878964647558</v>
      </c>
      <c r="I18" s="6"/>
      <c r="K18" s="34" t="s">
        <v>317</v>
      </c>
      <c r="L18" s="5">
        <v>548033</v>
      </c>
      <c r="M18" s="28">
        <v>589689</v>
      </c>
      <c r="O18" s="5" t="s">
        <v>267</v>
      </c>
      <c r="P18" s="5">
        <v>1.6472417241291624</v>
      </c>
      <c r="Q18" s="5"/>
      <c r="R18" s="5"/>
      <c r="S18" s="34" t="s">
        <v>316</v>
      </c>
      <c r="T18" s="18">
        <v>1.6291923096614016</v>
      </c>
      <c r="U18" s="32">
        <v>1.1959473946497965</v>
      </c>
      <c r="W18" s="5" t="s">
        <v>267</v>
      </c>
      <c r="X18" s="5">
        <v>1.6489271292288101</v>
      </c>
      <c r="Y18" s="5"/>
      <c r="AA18" s="34" t="s">
        <v>315</v>
      </c>
      <c r="AB18" s="5">
        <v>6.5878418588201448</v>
      </c>
      <c r="AC18" s="32">
        <v>5.1989074432962763</v>
      </c>
      <c r="AD18" s="5"/>
    </row>
    <row r="19" spans="1:30" x14ac:dyDescent="0.25">
      <c r="A19" s="4">
        <v>75</v>
      </c>
      <c r="B19" s="2">
        <v>107400</v>
      </c>
      <c r="D19" s="4">
        <v>61</v>
      </c>
      <c r="E19" s="2">
        <v>158000</v>
      </c>
      <c r="K19" s="34" t="s">
        <v>318</v>
      </c>
      <c r="L19" s="5">
        <v>34900</v>
      </c>
      <c r="M19" s="28">
        <v>35311</v>
      </c>
      <c r="O19" s="5" t="s">
        <v>268</v>
      </c>
      <c r="P19" s="5">
        <v>0.72767808101981679</v>
      </c>
      <c r="Q19" s="5"/>
      <c r="R19" s="5"/>
      <c r="S19" s="34" t="s">
        <v>317</v>
      </c>
      <c r="T19" s="18">
        <v>548033</v>
      </c>
      <c r="U19" s="32">
        <v>406261</v>
      </c>
      <c r="W19" s="5" t="s">
        <v>268</v>
      </c>
      <c r="X19" s="5">
        <v>0.26114354145571472</v>
      </c>
      <c r="Y19" s="5"/>
      <c r="AA19" s="34" t="s">
        <v>316</v>
      </c>
      <c r="AB19" s="5">
        <v>1.9870018956003275</v>
      </c>
      <c r="AC19" s="32">
        <v>1.7972219295457124</v>
      </c>
      <c r="AD19" s="5"/>
    </row>
    <row r="20" spans="1:30" ht="15.75" thickBot="1" x14ac:dyDescent="0.3">
      <c r="A20" s="4">
        <v>79</v>
      </c>
      <c r="B20" s="2">
        <v>136500</v>
      </c>
      <c r="D20" s="4">
        <v>70</v>
      </c>
      <c r="E20" s="2">
        <v>225000</v>
      </c>
      <c r="G20" t="s">
        <v>270</v>
      </c>
      <c r="H20">
        <f>H9-I9</f>
        <v>2038.4292645815876</v>
      </c>
      <c r="K20" s="34" t="s">
        <v>319</v>
      </c>
      <c r="L20" s="5">
        <v>582933</v>
      </c>
      <c r="M20" s="28">
        <v>625000</v>
      </c>
      <c r="O20" s="6" t="s">
        <v>269</v>
      </c>
      <c r="P20" s="6">
        <v>1.9636833813343362</v>
      </c>
      <c r="Q20" s="6"/>
      <c r="R20" s="5"/>
      <c r="S20" s="34" t="s">
        <v>318</v>
      </c>
      <c r="T20" s="18">
        <v>34900</v>
      </c>
      <c r="U20" s="32">
        <v>40000</v>
      </c>
      <c r="W20" s="6" t="s">
        <v>269</v>
      </c>
      <c r="X20" s="6">
        <v>1.9663101608024118</v>
      </c>
      <c r="Y20" s="6"/>
      <c r="AA20" s="34" t="s">
        <v>317</v>
      </c>
      <c r="AB20" s="5">
        <v>556657</v>
      </c>
      <c r="AC20" s="32">
        <v>589689</v>
      </c>
      <c r="AD20" s="5"/>
    </row>
    <row r="21" spans="1:30" x14ac:dyDescent="0.25">
      <c r="A21" s="4">
        <v>99</v>
      </c>
      <c r="B21" s="2">
        <v>83000</v>
      </c>
      <c r="D21" s="4">
        <v>82</v>
      </c>
      <c r="E21" s="2">
        <v>153500</v>
      </c>
      <c r="G21" t="s">
        <v>273</v>
      </c>
      <c r="H21">
        <f>SQRT(H10/H11+I10/I11)</f>
        <v>7505.9041194346164</v>
      </c>
      <c r="K21" s="34" t="s">
        <v>320</v>
      </c>
      <c r="L21" s="5">
        <v>60648051</v>
      </c>
      <c r="M21" s="28">
        <v>57320530</v>
      </c>
      <c r="S21" s="9" t="s">
        <v>319</v>
      </c>
      <c r="T21" s="18">
        <v>582933</v>
      </c>
      <c r="U21" s="32">
        <v>446261</v>
      </c>
      <c r="AA21" s="34" t="s">
        <v>318</v>
      </c>
      <c r="AB21" s="5">
        <v>55000</v>
      </c>
      <c r="AC21" s="32">
        <v>35311</v>
      </c>
      <c r="AD21" s="5"/>
    </row>
    <row r="22" spans="1:30" ht="15.75" thickBot="1" x14ac:dyDescent="0.3">
      <c r="A22" s="4">
        <v>100</v>
      </c>
      <c r="B22" s="2">
        <v>128950</v>
      </c>
      <c r="D22" s="4">
        <v>86</v>
      </c>
      <c r="E22" s="2">
        <v>260000</v>
      </c>
      <c r="G22" t="s">
        <v>274</v>
      </c>
      <c r="H22">
        <f>H18*H21</f>
        <v>14761.770783717011</v>
      </c>
      <c r="K22" s="34" t="s">
        <v>321</v>
      </c>
      <c r="L22" s="6">
        <v>338</v>
      </c>
      <c r="M22" s="29">
        <v>314</v>
      </c>
      <c r="O22" t="s">
        <v>270</v>
      </c>
      <c r="P22">
        <f>P11-Q11</f>
        <v>2071.2647345064033</v>
      </c>
      <c r="S22" s="9" t="s">
        <v>320</v>
      </c>
      <c r="T22" s="18">
        <v>60648051</v>
      </c>
      <c r="U22" s="32">
        <v>53917695</v>
      </c>
      <c r="W22" t="s">
        <v>270</v>
      </c>
      <c r="X22">
        <f>X11-Y11</f>
        <v>8669.4776899696153</v>
      </c>
      <c r="AA22" s="34" t="s">
        <v>319</v>
      </c>
      <c r="AB22" s="5">
        <v>611657</v>
      </c>
      <c r="AC22" s="32">
        <v>625000</v>
      </c>
      <c r="AD22" s="5"/>
    </row>
    <row r="23" spans="1:30" ht="15.75" thickBot="1" x14ac:dyDescent="0.3">
      <c r="A23" s="4">
        <v>101</v>
      </c>
      <c r="B23" s="2">
        <v>205000</v>
      </c>
      <c r="D23" s="4">
        <v>91</v>
      </c>
      <c r="E23" s="2">
        <v>109900</v>
      </c>
      <c r="G23" t="s">
        <v>271</v>
      </c>
      <c r="H23">
        <f>H20+H22</f>
        <v>16800.200048298597</v>
      </c>
      <c r="L23">
        <v>0</v>
      </c>
      <c r="O23" t="s">
        <v>273</v>
      </c>
      <c r="P23">
        <f>SQRT(P12/P13+Q12/Q13)</f>
        <v>5945.6116727962089</v>
      </c>
      <c r="S23" s="9" t="s">
        <v>321</v>
      </c>
      <c r="T23" s="35">
        <v>338</v>
      </c>
      <c r="U23" s="33">
        <v>304</v>
      </c>
      <c r="W23" t="s">
        <v>273</v>
      </c>
      <c r="X23">
        <f>SQRT(X12/X13+Y12/Y13)</f>
        <v>7703.5315679770656</v>
      </c>
      <c r="AA23" s="34" t="s">
        <v>320</v>
      </c>
      <c r="AB23" s="5">
        <v>31043893</v>
      </c>
      <c r="AC23" s="32">
        <v>57320530</v>
      </c>
      <c r="AD23" s="5"/>
    </row>
    <row r="24" spans="1:30" ht="15.75" thickBot="1" x14ac:dyDescent="0.3">
      <c r="A24" s="4">
        <v>102</v>
      </c>
      <c r="B24" s="2">
        <v>178000</v>
      </c>
      <c r="D24" s="4">
        <v>92</v>
      </c>
      <c r="E24" s="2">
        <v>98600</v>
      </c>
      <c r="G24" t="s">
        <v>272</v>
      </c>
      <c r="H24">
        <f>H20-H22</f>
        <v>-12723.341519135423</v>
      </c>
      <c r="O24" t="s">
        <v>274</v>
      </c>
      <c r="P24">
        <f>P20*P23</f>
        <v>11675.298833737359</v>
      </c>
      <c r="U24">
        <v>0</v>
      </c>
      <c r="W24" t="s">
        <v>274</v>
      </c>
      <c r="X24">
        <f>X20*X23</f>
        <v>15147.53239617544</v>
      </c>
      <c r="AA24" s="34" t="s">
        <v>321</v>
      </c>
      <c r="AB24" s="6">
        <v>175</v>
      </c>
      <c r="AC24" s="33">
        <v>314</v>
      </c>
      <c r="AD24" s="5"/>
    </row>
    <row r="25" spans="1:30" x14ac:dyDescent="0.25">
      <c r="A25" s="4">
        <v>104</v>
      </c>
      <c r="B25" s="2">
        <v>198900</v>
      </c>
      <c r="D25" s="4">
        <v>97</v>
      </c>
      <c r="E25" s="2">
        <v>214000</v>
      </c>
      <c r="G25" s="15" t="s">
        <v>330</v>
      </c>
      <c r="O25" t="s">
        <v>271</v>
      </c>
      <c r="P25">
        <f>P22+P24</f>
        <v>13746.563568243762</v>
      </c>
      <c r="W25" t="s">
        <v>271</v>
      </c>
      <c r="X25">
        <f>X22+X24</f>
        <v>23817.010086145056</v>
      </c>
      <c r="AB25">
        <v>0</v>
      </c>
      <c r="AC25">
        <v>0</v>
      </c>
    </row>
    <row r="26" spans="1:30" x14ac:dyDescent="0.25">
      <c r="A26" s="4">
        <v>110</v>
      </c>
      <c r="B26" s="2">
        <v>190000</v>
      </c>
      <c r="D26" s="4">
        <v>111</v>
      </c>
      <c r="E26" s="2">
        <v>136900</v>
      </c>
      <c r="G26" s="15" t="s">
        <v>361</v>
      </c>
      <c r="O26" t="s">
        <v>272</v>
      </c>
      <c r="P26">
        <f>P22-P24</f>
        <v>-9604.0340992309557</v>
      </c>
      <c r="W26" t="s">
        <v>272</v>
      </c>
      <c r="X26">
        <f>X22-X24</f>
        <v>-6478.0547062058249</v>
      </c>
    </row>
    <row r="27" spans="1:30" x14ac:dyDescent="0.25">
      <c r="A27" s="4">
        <v>112</v>
      </c>
      <c r="B27" s="2">
        <v>180000</v>
      </c>
      <c r="D27" s="4">
        <v>120</v>
      </c>
      <c r="E27" s="2">
        <v>163990</v>
      </c>
      <c r="G27" s="15" t="s">
        <v>331</v>
      </c>
      <c r="O27" s="15" t="s">
        <v>332</v>
      </c>
      <c r="W27" s="15" t="s">
        <v>334</v>
      </c>
    </row>
    <row r="28" spans="1:30" x14ac:dyDescent="0.25">
      <c r="A28" s="4">
        <v>119</v>
      </c>
      <c r="B28" s="2">
        <v>320000</v>
      </c>
      <c r="D28" s="4">
        <v>121</v>
      </c>
      <c r="E28" s="2">
        <v>180000</v>
      </c>
      <c r="O28" s="15" t="s">
        <v>358</v>
      </c>
      <c r="W28" s="15" t="s">
        <v>360</v>
      </c>
    </row>
    <row r="29" spans="1:30" x14ac:dyDescent="0.25">
      <c r="A29" s="4">
        <v>141</v>
      </c>
      <c r="B29" s="2">
        <v>115000</v>
      </c>
      <c r="D29" s="4">
        <v>126</v>
      </c>
      <c r="E29" s="2">
        <v>84500</v>
      </c>
      <c r="G29" s="9" t="s">
        <v>260</v>
      </c>
      <c r="H29" s="9">
        <f t="shared" ref="H29:I31" si="0">H9</f>
        <v>179432.10355029587</v>
      </c>
      <c r="I29" s="9">
        <f t="shared" si="0"/>
        <v>177393.67428571428</v>
      </c>
      <c r="O29" s="15" t="s">
        <v>333</v>
      </c>
      <c r="W29" s="15" t="s">
        <v>335</v>
      </c>
    </row>
    <row r="30" spans="1:30" x14ac:dyDescent="0.25">
      <c r="A30" s="4">
        <v>143</v>
      </c>
      <c r="B30" s="2">
        <v>166000</v>
      </c>
      <c r="D30" s="4">
        <v>129</v>
      </c>
      <c r="E30" s="2">
        <v>155000</v>
      </c>
      <c r="G30" s="9" t="s">
        <v>261</v>
      </c>
      <c r="H30" s="9">
        <f t="shared" si="0"/>
        <v>6541451028.0693617</v>
      </c>
      <c r="I30" s="9">
        <f t="shared" si="0"/>
        <v>6472408467.289854</v>
      </c>
    </row>
    <row r="31" spans="1:30" x14ac:dyDescent="0.25">
      <c r="A31" s="4">
        <v>148</v>
      </c>
      <c r="B31" s="2">
        <v>222500</v>
      </c>
      <c r="D31" s="4">
        <v>130</v>
      </c>
      <c r="E31" s="2">
        <v>150000</v>
      </c>
      <c r="G31" s="9" t="s">
        <v>262</v>
      </c>
      <c r="H31" s="9">
        <f t="shared" si="0"/>
        <v>338</v>
      </c>
      <c r="I31" s="9">
        <f t="shared" si="0"/>
        <v>175</v>
      </c>
      <c r="O31" s="9" t="s">
        <v>260</v>
      </c>
      <c r="P31" s="9">
        <f t="shared" ref="P31:Q33" si="1">P11</f>
        <v>179432.10355029587</v>
      </c>
      <c r="Q31" s="9">
        <f t="shared" si="1"/>
        <v>177360.83881578947</v>
      </c>
      <c r="R31" s="18"/>
      <c r="S31" s="18"/>
      <c r="W31" s="9" t="s">
        <v>260</v>
      </c>
      <c r="X31" s="9">
        <f t="shared" ref="X31:Y33" si="2">X11</f>
        <v>186063.1519756839</v>
      </c>
      <c r="Y31" s="9">
        <f t="shared" si="2"/>
        <v>177393.67428571428</v>
      </c>
    </row>
    <row r="32" spans="1:30" x14ac:dyDescent="0.25">
      <c r="A32" s="4">
        <v>158</v>
      </c>
      <c r="B32" s="2">
        <v>269500</v>
      </c>
      <c r="D32" s="4">
        <v>131</v>
      </c>
      <c r="E32" s="2">
        <v>226000</v>
      </c>
      <c r="G32" s="9" t="s">
        <v>289</v>
      </c>
      <c r="H32" s="9">
        <f>SQRT(H30/H31)</f>
        <v>4399.2505507744427</v>
      </c>
      <c r="I32" s="9">
        <f>SQRT(I30/I31)</f>
        <v>6081.5451360370835</v>
      </c>
      <c r="O32" s="9" t="s">
        <v>261</v>
      </c>
      <c r="P32" s="9">
        <f t="shared" si="1"/>
        <v>6541451028.0693617</v>
      </c>
      <c r="Q32" s="9">
        <f t="shared" si="1"/>
        <v>4863055397.581193</v>
      </c>
      <c r="R32" s="18"/>
      <c r="S32" s="18"/>
      <c r="W32" s="9" t="s">
        <v>261</v>
      </c>
      <c r="X32" s="9">
        <f t="shared" si="2"/>
        <v>7356179227.086587</v>
      </c>
      <c r="Y32" s="9">
        <f t="shared" si="2"/>
        <v>6472408467.289854</v>
      </c>
    </row>
    <row r="33" spans="1:25" x14ac:dyDescent="0.25">
      <c r="A33" s="4">
        <v>159</v>
      </c>
      <c r="B33" s="2">
        <v>254900</v>
      </c>
      <c r="D33" s="4">
        <v>135</v>
      </c>
      <c r="E33" s="2">
        <v>180000</v>
      </c>
      <c r="G33" s="9" t="s">
        <v>290</v>
      </c>
      <c r="H33" s="9">
        <f>H18*H32</f>
        <v>8651.9528117240079</v>
      </c>
      <c r="I33" s="9">
        <f>I32*H18</f>
        <v>11960.501210848239</v>
      </c>
      <c r="O33" s="9" t="s">
        <v>262</v>
      </c>
      <c r="P33" s="9">
        <f t="shared" si="1"/>
        <v>338</v>
      </c>
      <c r="Q33" s="9">
        <f t="shared" si="1"/>
        <v>304</v>
      </c>
      <c r="R33" s="18"/>
      <c r="S33" s="18"/>
      <c r="W33" s="9" t="s">
        <v>262</v>
      </c>
      <c r="X33" s="9">
        <f t="shared" si="2"/>
        <v>329</v>
      </c>
      <c r="Y33" s="9">
        <f t="shared" si="2"/>
        <v>175</v>
      </c>
    </row>
    <row r="34" spans="1:25" x14ac:dyDescent="0.25">
      <c r="A34" s="4">
        <v>163</v>
      </c>
      <c r="B34" s="2">
        <v>220000</v>
      </c>
      <c r="D34" s="4">
        <v>138</v>
      </c>
      <c r="E34" s="2">
        <v>171000</v>
      </c>
      <c r="G34" s="9" t="s">
        <v>291</v>
      </c>
      <c r="H34" s="9">
        <f>H33</f>
        <v>8651.9528117240079</v>
      </c>
      <c r="I34" s="9">
        <f>I33</f>
        <v>11960.501210848239</v>
      </c>
      <c r="O34" s="9" t="s">
        <v>289</v>
      </c>
      <c r="P34" s="9">
        <f>SQRT(P32/P33)</f>
        <v>4399.2505507744427</v>
      </c>
      <c r="Q34" s="9">
        <f>SQRT(Q32/Q33)</f>
        <v>3999.6115755409664</v>
      </c>
      <c r="R34" s="18"/>
      <c r="S34" s="18"/>
      <c r="W34" s="9" t="s">
        <v>289</v>
      </c>
      <c r="X34" s="9">
        <f>SQRT(X32/X33)</f>
        <v>4728.5523553369776</v>
      </c>
      <c r="Y34" s="9">
        <f>SQRT(Y32/Y33)</f>
        <v>6081.5451360370835</v>
      </c>
    </row>
    <row r="35" spans="1:25" x14ac:dyDescent="0.25">
      <c r="A35" s="4">
        <v>172</v>
      </c>
      <c r="B35" s="2">
        <v>215000</v>
      </c>
      <c r="D35" s="4">
        <v>142</v>
      </c>
      <c r="E35" s="2">
        <v>260000</v>
      </c>
      <c r="O35" s="9" t="s">
        <v>290</v>
      </c>
      <c r="P35" s="9">
        <f>P20*P34</f>
        <v>8638.7351968816984</v>
      </c>
      <c r="Q35" s="9">
        <f>Q34*P20</f>
        <v>7853.9707826822369</v>
      </c>
      <c r="R35" s="18"/>
      <c r="S35" s="18"/>
      <c r="W35" s="9" t="s">
        <v>290</v>
      </c>
      <c r="X35" s="9">
        <f>X20*X34</f>
        <v>9297.8005421852758</v>
      </c>
      <c r="Y35" s="9">
        <f>Y34*X20</f>
        <v>11958.203994368203</v>
      </c>
    </row>
    <row r="36" spans="1:25" x14ac:dyDescent="0.25">
      <c r="A36" s="4">
        <v>201</v>
      </c>
      <c r="B36" s="2">
        <v>140000</v>
      </c>
      <c r="D36" s="4">
        <v>145</v>
      </c>
      <c r="E36" s="2">
        <v>125000</v>
      </c>
      <c r="O36" s="9" t="s">
        <v>291</v>
      </c>
      <c r="P36" s="9">
        <f>P35</f>
        <v>8638.7351968816984</v>
      </c>
      <c r="Q36" s="9">
        <f>Q35</f>
        <v>7853.9707826822369</v>
      </c>
      <c r="R36" s="18"/>
      <c r="S36" s="18"/>
      <c r="W36" s="9" t="s">
        <v>291</v>
      </c>
      <c r="X36" s="9">
        <f>X35</f>
        <v>9297.8005421852758</v>
      </c>
      <c r="Y36" s="9">
        <f>Y35</f>
        <v>11958.203994368203</v>
      </c>
    </row>
    <row r="37" spans="1:25" x14ac:dyDescent="0.25">
      <c r="A37" s="4">
        <v>212</v>
      </c>
      <c r="B37" s="2">
        <v>186000</v>
      </c>
      <c r="D37" s="4">
        <v>146</v>
      </c>
      <c r="E37" s="2">
        <v>130000</v>
      </c>
    </row>
    <row r="38" spans="1:25" x14ac:dyDescent="0.25">
      <c r="A38" s="4">
        <v>215</v>
      </c>
      <c r="B38" s="2">
        <v>161750</v>
      </c>
      <c r="D38" s="4">
        <v>150</v>
      </c>
      <c r="E38" s="2">
        <v>115000</v>
      </c>
    </row>
    <row r="39" spans="1:25" x14ac:dyDescent="0.25">
      <c r="A39" s="4">
        <v>229</v>
      </c>
      <c r="B39" s="2">
        <v>125000</v>
      </c>
      <c r="D39" s="4">
        <v>153</v>
      </c>
      <c r="E39" s="2">
        <v>190000</v>
      </c>
    </row>
    <row r="40" spans="1:25" x14ac:dyDescent="0.25">
      <c r="A40" s="4">
        <v>231</v>
      </c>
      <c r="B40" s="2">
        <v>148000</v>
      </c>
      <c r="D40" s="4">
        <v>155</v>
      </c>
      <c r="E40" s="2">
        <v>125000</v>
      </c>
    </row>
    <row r="41" spans="1:25" x14ac:dyDescent="0.25">
      <c r="A41" s="4">
        <v>234</v>
      </c>
      <c r="B41" s="2">
        <v>128200</v>
      </c>
      <c r="D41" s="4">
        <v>157</v>
      </c>
      <c r="E41" s="2">
        <v>109500</v>
      </c>
    </row>
    <row r="42" spans="1:25" x14ac:dyDescent="0.25">
      <c r="A42" s="4">
        <v>235</v>
      </c>
      <c r="B42" s="2">
        <v>216500</v>
      </c>
      <c r="D42" s="4">
        <v>160</v>
      </c>
      <c r="E42" s="2">
        <v>320000</v>
      </c>
    </row>
    <row r="43" spans="1:25" x14ac:dyDescent="0.25">
      <c r="A43" s="4">
        <v>237</v>
      </c>
      <c r="B43" s="2">
        <v>185500</v>
      </c>
      <c r="D43" s="4">
        <v>170</v>
      </c>
      <c r="E43" s="2">
        <v>228000</v>
      </c>
    </row>
    <row r="44" spans="1:25" x14ac:dyDescent="0.25">
      <c r="A44" s="4">
        <v>238</v>
      </c>
      <c r="B44" s="2">
        <v>194500</v>
      </c>
      <c r="D44" s="4">
        <v>173</v>
      </c>
      <c r="E44" s="2">
        <v>239000</v>
      </c>
    </row>
    <row r="45" spans="1:25" x14ac:dyDescent="0.25">
      <c r="A45" s="4">
        <v>240</v>
      </c>
      <c r="B45" s="2">
        <v>113000</v>
      </c>
      <c r="D45" s="4">
        <v>178</v>
      </c>
      <c r="E45" s="2">
        <v>172500</v>
      </c>
    </row>
    <row r="46" spans="1:25" x14ac:dyDescent="0.25">
      <c r="A46" s="4">
        <v>241</v>
      </c>
      <c r="B46" s="2">
        <v>262500</v>
      </c>
      <c r="D46" s="4">
        <v>182</v>
      </c>
      <c r="E46" s="2">
        <v>200100</v>
      </c>
    </row>
    <row r="47" spans="1:25" x14ac:dyDescent="0.25">
      <c r="A47" s="4">
        <v>245</v>
      </c>
      <c r="B47" s="2">
        <v>205000</v>
      </c>
      <c r="D47" s="4">
        <v>185</v>
      </c>
      <c r="E47" s="2">
        <v>127000</v>
      </c>
    </row>
    <row r="48" spans="1:25" x14ac:dyDescent="0.25">
      <c r="A48" s="4">
        <v>251</v>
      </c>
      <c r="B48" s="2">
        <v>76500</v>
      </c>
      <c r="D48" s="4">
        <v>186</v>
      </c>
      <c r="E48" s="2">
        <v>475000</v>
      </c>
    </row>
    <row r="49" spans="1:5" x14ac:dyDescent="0.25">
      <c r="A49" s="4">
        <v>255</v>
      </c>
      <c r="B49" s="2">
        <v>145000</v>
      </c>
      <c r="D49" s="4">
        <v>194</v>
      </c>
      <c r="E49" s="2">
        <v>130000</v>
      </c>
    </row>
    <row r="50" spans="1:5" x14ac:dyDescent="0.25">
      <c r="A50" s="4">
        <v>264</v>
      </c>
      <c r="B50" s="2">
        <v>130000</v>
      </c>
      <c r="D50" s="4">
        <v>198</v>
      </c>
      <c r="E50" s="2">
        <v>235000</v>
      </c>
    </row>
    <row r="51" spans="1:5" x14ac:dyDescent="0.25">
      <c r="A51" s="4">
        <v>273</v>
      </c>
      <c r="B51" s="2">
        <v>290000</v>
      </c>
      <c r="D51" s="4">
        <v>203</v>
      </c>
      <c r="E51" s="2">
        <v>112000</v>
      </c>
    </row>
    <row r="52" spans="1:5" x14ac:dyDescent="0.25">
      <c r="A52" s="4">
        <v>277</v>
      </c>
      <c r="B52" s="2">
        <v>201000</v>
      </c>
      <c r="D52" s="4">
        <v>214</v>
      </c>
      <c r="E52" s="2">
        <v>156000</v>
      </c>
    </row>
    <row r="53" spans="1:5" x14ac:dyDescent="0.25">
      <c r="A53" s="4">
        <v>278</v>
      </c>
      <c r="B53" s="2">
        <v>141000</v>
      </c>
      <c r="D53" s="4">
        <v>216</v>
      </c>
      <c r="E53" s="2">
        <v>134450</v>
      </c>
    </row>
    <row r="54" spans="1:5" x14ac:dyDescent="0.25">
      <c r="A54" s="4">
        <v>289</v>
      </c>
      <c r="B54" s="2">
        <v>122000</v>
      </c>
      <c r="D54" s="4">
        <v>218</v>
      </c>
      <c r="E54" s="2">
        <v>107000</v>
      </c>
    </row>
    <row r="55" spans="1:5" x14ac:dyDescent="0.25">
      <c r="A55" s="4">
        <v>325</v>
      </c>
      <c r="B55" s="2">
        <v>242000</v>
      </c>
      <c r="D55" s="4">
        <v>220</v>
      </c>
      <c r="E55" s="2">
        <v>167240</v>
      </c>
    </row>
    <row r="56" spans="1:5" x14ac:dyDescent="0.25">
      <c r="A56" s="4">
        <v>341</v>
      </c>
      <c r="B56" s="2">
        <v>202900</v>
      </c>
      <c r="D56" s="4">
        <v>221</v>
      </c>
      <c r="E56" s="2">
        <v>204900</v>
      </c>
    </row>
    <row r="57" spans="1:5" x14ac:dyDescent="0.25">
      <c r="A57" s="4">
        <v>345</v>
      </c>
      <c r="B57" s="2">
        <v>85000</v>
      </c>
      <c r="D57" s="4">
        <v>223</v>
      </c>
      <c r="E57" s="2">
        <v>179900</v>
      </c>
    </row>
    <row r="58" spans="1:5" x14ac:dyDescent="0.25">
      <c r="A58" s="4">
        <v>354</v>
      </c>
      <c r="B58" s="2">
        <v>105900</v>
      </c>
      <c r="D58" s="4">
        <v>233</v>
      </c>
      <c r="E58" s="2">
        <v>94500</v>
      </c>
    </row>
    <row r="59" spans="1:5" x14ac:dyDescent="0.25">
      <c r="A59" s="4">
        <v>369</v>
      </c>
      <c r="B59" s="2">
        <v>132000</v>
      </c>
      <c r="D59" s="4">
        <v>243</v>
      </c>
      <c r="E59" s="2">
        <v>79000</v>
      </c>
    </row>
    <row r="60" spans="1:5" x14ac:dyDescent="0.25">
      <c r="A60" s="4">
        <v>370</v>
      </c>
      <c r="B60" s="2">
        <v>162000</v>
      </c>
      <c r="D60" s="4">
        <v>246</v>
      </c>
      <c r="E60" s="2">
        <v>241500</v>
      </c>
    </row>
    <row r="61" spans="1:5" x14ac:dyDescent="0.25">
      <c r="A61" s="4">
        <v>373</v>
      </c>
      <c r="B61" s="2">
        <v>125000</v>
      </c>
      <c r="D61" s="4">
        <v>247</v>
      </c>
      <c r="E61" s="2">
        <v>137000</v>
      </c>
    </row>
    <row r="62" spans="1:5" x14ac:dyDescent="0.25">
      <c r="A62" s="4">
        <v>379</v>
      </c>
      <c r="B62" s="2">
        <v>394432</v>
      </c>
      <c r="D62" s="4">
        <v>248</v>
      </c>
      <c r="E62" s="2">
        <v>140000</v>
      </c>
    </row>
    <row r="63" spans="1:5" x14ac:dyDescent="0.25">
      <c r="A63" s="4">
        <v>381</v>
      </c>
      <c r="B63" s="2">
        <v>127000</v>
      </c>
      <c r="D63" s="4">
        <v>256</v>
      </c>
      <c r="E63" s="2">
        <v>230000</v>
      </c>
    </row>
    <row r="64" spans="1:5" x14ac:dyDescent="0.25">
      <c r="A64" s="4">
        <v>386</v>
      </c>
      <c r="B64" s="2">
        <v>192000</v>
      </c>
      <c r="D64" s="4">
        <v>263</v>
      </c>
      <c r="E64" s="2">
        <v>151000</v>
      </c>
    </row>
    <row r="65" spans="1:5" x14ac:dyDescent="0.25">
      <c r="A65" s="4">
        <v>396</v>
      </c>
      <c r="B65" s="2">
        <v>129000</v>
      </c>
      <c r="D65" s="4">
        <v>267</v>
      </c>
      <c r="E65" s="2">
        <v>185000</v>
      </c>
    </row>
    <row r="66" spans="1:5" x14ac:dyDescent="0.25">
      <c r="A66" s="4">
        <v>413</v>
      </c>
      <c r="B66" s="2">
        <v>222000</v>
      </c>
      <c r="D66" s="4">
        <v>271</v>
      </c>
      <c r="E66" s="2">
        <v>266000</v>
      </c>
    </row>
    <row r="67" spans="1:5" x14ac:dyDescent="0.25">
      <c r="A67" s="4">
        <v>414</v>
      </c>
      <c r="B67" s="2">
        <v>115000</v>
      </c>
      <c r="D67" s="4">
        <v>282</v>
      </c>
      <c r="E67" s="2">
        <v>185000</v>
      </c>
    </row>
    <row r="68" spans="1:5" x14ac:dyDescent="0.25">
      <c r="A68" s="4">
        <v>420</v>
      </c>
      <c r="B68" s="2">
        <v>142000</v>
      </c>
      <c r="D68" s="4">
        <v>287</v>
      </c>
      <c r="E68" s="2">
        <v>159000</v>
      </c>
    </row>
    <row r="69" spans="1:5" x14ac:dyDescent="0.25">
      <c r="A69" s="4">
        <v>447</v>
      </c>
      <c r="B69" s="2">
        <v>190000</v>
      </c>
      <c r="D69" s="4">
        <v>288</v>
      </c>
      <c r="E69" s="2">
        <v>88000</v>
      </c>
    </row>
    <row r="70" spans="1:5" x14ac:dyDescent="0.25">
      <c r="A70" s="4">
        <v>471</v>
      </c>
      <c r="B70" s="2">
        <v>212000</v>
      </c>
      <c r="D70" s="4">
        <v>291</v>
      </c>
      <c r="E70" s="2">
        <v>233230</v>
      </c>
    </row>
    <row r="71" spans="1:5" x14ac:dyDescent="0.25">
      <c r="A71" s="4">
        <v>504</v>
      </c>
      <c r="B71" s="2">
        <v>289000</v>
      </c>
      <c r="D71" s="4">
        <v>294</v>
      </c>
      <c r="E71" s="2">
        <v>235000</v>
      </c>
    </row>
    <row r="72" spans="1:5" x14ac:dyDescent="0.25">
      <c r="A72" s="4">
        <v>533</v>
      </c>
      <c r="B72" s="2">
        <v>107500</v>
      </c>
      <c r="D72" s="4">
        <v>296</v>
      </c>
      <c r="E72" s="2">
        <v>142500</v>
      </c>
    </row>
    <row r="73" spans="1:5" x14ac:dyDescent="0.25">
      <c r="A73" s="4">
        <v>540</v>
      </c>
      <c r="B73" s="2">
        <v>272000</v>
      </c>
      <c r="D73" s="4">
        <v>301</v>
      </c>
      <c r="E73" s="2">
        <v>157000</v>
      </c>
    </row>
    <row r="74" spans="1:5" x14ac:dyDescent="0.25">
      <c r="A74" s="4">
        <v>561</v>
      </c>
      <c r="B74" s="2">
        <v>121500</v>
      </c>
      <c r="D74" s="4">
        <v>303</v>
      </c>
      <c r="E74" s="2">
        <v>205000</v>
      </c>
    </row>
    <row r="75" spans="1:5" x14ac:dyDescent="0.25">
      <c r="A75" s="4">
        <v>566</v>
      </c>
      <c r="B75" s="2">
        <v>128000</v>
      </c>
      <c r="D75" s="4">
        <v>304</v>
      </c>
      <c r="E75" s="2">
        <v>149900</v>
      </c>
    </row>
    <row r="76" spans="1:5" x14ac:dyDescent="0.25">
      <c r="A76" s="4">
        <v>568</v>
      </c>
      <c r="B76" s="2">
        <v>214000</v>
      </c>
      <c r="D76" s="4">
        <v>310</v>
      </c>
      <c r="E76" s="2">
        <v>360000</v>
      </c>
    </row>
    <row r="77" spans="1:5" x14ac:dyDescent="0.25">
      <c r="A77" s="4">
        <v>604</v>
      </c>
      <c r="B77" s="2">
        <v>151000</v>
      </c>
      <c r="D77" s="4">
        <v>311</v>
      </c>
      <c r="E77" s="2">
        <v>165600</v>
      </c>
    </row>
    <row r="78" spans="1:5" x14ac:dyDescent="0.25">
      <c r="A78" s="4">
        <v>615</v>
      </c>
      <c r="B78" s="2">
        <v>75500</v>
      </c>
      <c r="D78" s="4">
        <v>313</v>
      </c>
      <c r="E78" s="2">
        <v>119900</v>
      </c>
    </row>
    <row r="79" spans="1:5" x14ac:dyDescent="0.25">
      <c r="A79" s="4">
        <v>616</v>
      </c>
      <c r="B79" s="2">
        <v>137500</v>
      </c>
      <c r="D79" s="4">
        <v>315</v>
      </c>
      <c r="E79" s="2">
        <v>178000</v>
      </c>
    </row>
    <row r="80" spans="1:5" x14ac:dyDescent="0.25">
      <c r="A80" s="4">
        <v>626</v>
      </c>
      <c r="B80" s="2">
        <v>160000</v>
      </c>
      <c r="D80" s="4">
        <v>321</v>
      </c>
      <c r="E80" s="2">
        <v>342643</v>
      </c>
    </row>
    <row r="81" spans="1:5" x14ac:dyDescent="0.25">
      <c r="A81" s="4">
        <v>628</v>
      </c>
      <c r="B81" s="2">
        <v>153000</v>
      </c>
      <c r="D81" s="4">
        <v>324</v>
      </c>
      <c r="E81" s="2">
        <v>126175</v>
      </c>
    </row>
    <row r="82" spans="1:5" x14ac:dyDescent="0.25">
      <c r="A82" s="4">
        <v>635</v>
      </c>
      <c r="B82" s="2">
        <v>144000</v>
      </c>
      <c r="D82" s="4">
        <v>328</v>
      </c>
      <c r="E82" s="2">
        <v>145250</v>
      </c>
    </row>
    <row r="83" spans="1:5" x14ac:dyDescent="0.25">
      <c r="A83" s="4">
        <v>649</v>
      </c>
      <c r="B83" s="2">
        <v>155000</v>
      </c>
      <c r="D83" s="4">
        <v>339</v>
      </c>
      <c r="E83" s="2">
        <v>202500</v>
      </c>
    </row>
    <row r="84" spans="1:5" x14ac:dyDescent="0.25">
      <c r="A84" s="4">
        <v>656</v>
      </c>
      <c r="B84" s="2">
        <v>88000</v>
      </c>
      <c r="D84" s="4">
        <v>343</v>
      </c>
      <c r="E84" s="2">
        <v>87500</v>
      </c>
    </row>
    <row r="85" spans="1:5" x14ac:dyDescent="0.25">
      <c r="A85" s="4">
        <v>659</v>
      </c>
      <c r="B85" s="2">
        <v>97500</v>
      </c>
      <c r="D85" s="4">
        <v>346</v>
      </c>
      <c r="E85" s="2">
        <v>140200</v>
      </c>
    </row>
    <row r="86" spans="1:5" x14ac:dyDescent="0.25">
      <c r="A86" s="4">
        <v>681</v>
      </c>
      <c r="B86" s="2">
        <v>143000</v>
      </c>
      <c r="D86" s="4">
        <v>350</v>
      </c>
      <c r="E86" s="2">
        <v>437154</v>
      </c>
    </row>
    <row r="87" spans="1:5" x14ac:dyDescent="0.25">
      <c r="A87" s="4">
        <v>685</v>
      </c>
      <c r="B87" s="2">
        <v>221000</v>
      </c>
      <c r="D87" s="4">
        <v>352</v>
      </c>
      <c r="E87" s="2">
        <v>190000</v>
      </c>
    </row>
    <row r="88" spans="1:5" x14ac:dyDescent="0.25">
      <c r="A88" s="4">
        <v>699</v>
      </c>
      <c r="B88" s="2">
        <v>138500</v>
      </c>
      <c r="D88" s="4">
        <v>355</v>
      </c>
      <c r="E88" s="2">
        <v>140000</v>
      </c>
    </row>
    <row r="89" spans="1:5" x14ac:dyDescent="0.25">
      <c r="A89" s="4">
        <v>704</v>
      </c>
      <c r="B89" s="2">
        <v>140000</v>
      </c>
      <c r="D89" s="4">
        <v>359</v>
      </c>
      <c r="E89" s="2">
        <v>130000</v>
      </c>
    </row>
    <row r="90" spans="1:5" x14ac:dyDescent="0.25">
      <c r="A90" s="4">
        <v>705</v>
      </c>
      <c r="B90" s="2">
        <v>213000</v>
      </c>
      <c r="D90" s="4">
        <v>360</v>
      </c>
      <c r="E90" s="2">
        <v>280000</v>
      </c>
    </row>
    <row r="91" spans="1:5" x14ac:dyDescent="0.25">
      <c r="A91" s="4">
        <v>706</v>
      </c>
      <c r="B91" s="2">
        <v>55000</v>
      </c>
      <c r="D91" s="4">
        <v>365</v>
      </c>
      <c r="E91" s="2">
        <v>190000</v>
      </c>
    </row>
    <row r="92" spans="1:5" x14ac:dyDescent="0.25">
      <c r="A92" s="4">
        <v>712</v>
      </c>
      <c r="B92" s="2">
        <v>102776</v>
      </c>
      <c r="D92" s="4">
        <v>371</v>
      </c>
      <c r="E92" s="2">
        <v>172400</v>
      </c>
    </row>
    <row r="93" spans="1:5" x14ac:dyDescent="0.25">
      <c r="A93" s="4">
        <v>715</v>
      </c>
      <c r="B93" s="2">
        <v>130500</v>
      </c>
      <c r="D93" s="4">
        <v>377</v>
      </c>
      <c r="E93" s="2">
        <v>148000</v>
      </c>
    </row>
    <row r="94" spans="1:5" x14ac:dyDescent="0.25">
      <c r="A94" s="4">
        <v>722</v>
      </c>
      <c r="B94" s="2">
        <v>143000</v>
      </c>
      <c r="D94" s="4">
        <v>382</v>
      </c>
      <c r="E94" s="2">
        <v>187750</v>
      </c>
    </row>
    <row r="95" spans="1:5" x14ac:dyDescent="0.25">
      <c r="A95" s="4">
        <v>731</v>
      </c>
      <c r="B95" s="2">
        <v>236500</v>
      </c>
      <c r="D95" s="4">
        <v>387</v>
      </c>
      <c r="E95" s="2">
        <v>81000</v>
      </c>
    </row>
    <row r="96" spans="1:5" x14ac:dyDescent="0.25">
      <c r="A96" s="4">
        <v>749</v>
      </c>
      <c r="B96" s="2">
        <v>260400</v>
      </c>
      <c r="D96" s="4">
        <v>394</v>
      </c>
      <c r="E96" s="2">
        <v>100000</v>
      </c>
    </row>
    <row r="97" spans="1:5" x14ac:dyDescent="0.25">
      <c r="A97" s="4">
        <v>751</v>
      </c>
      <c r="B97" s="2">
        <v>96500</v>
      </c>
      <c r="D97" s="4">
        <v>402</v>
      </c>
      <c r="E97" s="2">
        <v>164990</v>
      </c>
    </row>
    <row r="98" spans="1:5" x14ac:dyDescent="0.25">
      <c r="A98" s="4">
        <v>758</v>
      </c>
      <c r="B98" s="2">
        <v>158900</v>
      </c>
      <c r="D98" s="4">
        <v>404</v>
      </c>
      <c r="E98" s="2">
        <v>258000</v>
      </c>
    </row>
    <row r="99" spans="1:5" x14ac:dyDescent="0.25">
      <c r="A99" s="4">
        <v>763</v>
      </c>
      <c r="B99" s="2">
        <v>215200</v>
      </c>
      <c r="D99" s="4">
        <v>412</v>
      </c>
      <c r="E99" s="2">
        <v>145000</v>
      </c>
    </row>
    <row r="100" spans="1:5" x14ac:dyDescent="0.25">
      <c r="A100" s="4">
        <v>767</v>
      </c>
      <c r="B100" s="2">
        <v>196500</v>
      </c>
      <c r="D100" s="4">
        <v>417</v>
      </c>
      <c r="E100" s="2">
        <v>149500</v>
      </c>
    </row>
    <row r="101" spans="1:5" x14ac:dyDescent="0.25">
      <c r="A101" s="4">
        <v>770</v>
      </c>
      <c r="B101" s="2">
        <v>538000</v>
      </c>
      <c r="D101" s="4">
        <v>437</v>
      </c>
      <c r="E101" s="2">
        <v>116000</v>
      </c>
    </row>
    <row r="102" spans="1:5" x14ac:dyDescent="0.25">
      <c r="A102" s="4">
        <v>773</v>
      </c>
      <c r="B102" s="2">
        <v>107000</v>
      </c>
      <c r="D102" s="4">
        <v>448</v>
      </c>
      <c r="E102" s="2">
        <v>199900</v>
      </c>
    </row>
    <row r="103" spans="1:5" x14ac:dyDescent="0.25">
      <c r="A103" s="4">
        <v>787</v>
      </c>
      <c r="B103" s="2">
        <v>139000</v>
      </c>
      <c r="D103" s="4">
        <v>449</v>
      </c>
      <c r="E103" s="2">
        <v>119500</v>
      </c>
    </row>
    <row r="104" spans="1:5" x14ac:dyDescent="0.25">
      <c r="A104" s="4">
        <v>788</v>
      </c>
      <c r="B104" s="2">
        <v>233000</v>
      </c>
      <c r="D104" s="4">
        <v>451</v>
      </c>
      <c r="E104" s="2">
        <v>110000</v>
      </c>
    </row>
    <row r="105" spans="1:5" x14ac:dyDescent="0.25">
      <c r="A105" s="4">
        <v>796</v>
      </c>
      <c r="B105" s="2">
        <v>171000</v>
      </c>
      <c r="D105" s="4">
        <v>452</v>
      </c>
      <c r="E105" s="2">
        <v>280000</v>
      </c>
    </row>
    <row r="106" spans="1:5" x14ac:dyDescent="0.25">
      <c r="A106" s="4">
        <v>813</v>
      </c>
      <c r="B106" s="2">
        <v>55993</v>
      </c>
      <c r="D106" s="4">
        <v>455</v>
      </c>
      <c r="E106" s="2">
        <v>188000</v>
      </c>
    </row>
    <row r="107" spans="1:5" x14ac:dyDescent="0.25">
      <c r="A107" s="4">
        <v>816</v>
      </c>
      <c r="B107" s="2">
        <v>224900</v>
      </c>
      <c r="D107" s="4">
        <v>466</v>
      </c>
      <c r="E107" s="2">
        <v>178740</v>
      </c>
    </row>
    <row r="108" spans="1:5" x14ac:dyDescent="0.25">
      <c r="A108" s="4">
        <v>819</v>
      </c>
      <c r="B108" s="2">
        <v>155000</v>
      </c>
      <c r="D108" s="4">
        <v>481</v>
      </c>
      <c r="E108" s="2">
        <v>326000</v>
      </c>
    </row>
    <row r="109" spans="1:5" x14ac:dyDescent="0.25">
      <c r="A109" s="4">
        <v>820</v>
      </c>
      <c r="B109" s="2">
        <v>224000</v>
      </c>
      <c r="D109" s="4">
        <v>482</v>
      </c>
      <c r="E109" s="2">
        <v>374000</v>
      </c>
    </row>
    <row r="110" spans="1:5" x14ac:dyDescent="0.25">
      <c r="A110" s="4">
        <v>833</v>
      </c>
      <c r="B110" s="2">
        <v>237000</v>
      </c>
      <c r="D110" s="4">
        <v>484</v>
      </c>
      <c r="E110" s="2">
        <v>164000</v>
      </c>
    </row>
    <row r="111" spans="1:5" x14ac:dyDescent="0.25">
      <c r="A111" s="4">
        <v>836</v>
      </c>
      <c r="B111" s="2">
        <v>128000</v>
      </c>
      <c r="D111" s="4">
        <v>489</v>
      </c>
      <c r="E111" s="2">
        <v>160000</v>
      </c>
    </row>
    <row r="112" spans="1:5" x14ac:dyDescent="0.25">
      <c r="A112" s="4">
        <v>856</v>
      </c>
      <c r="B112" s="2">
        <v>127000</v>
      </c>
      <c r="D112" s="4">
        <v>492</v>
      </c>
      <c r="E112" s="2">
        <v>133000</v>
      </c>
    </row>
    <row r="113" spans="1:5" x14ac:dyDescent="0.25">
      <c r="A113" s="4">
        <v>862</v>
      </c>
      <c r="B113" s="2">
        <v>131500</v>
      </c>
      <c r="D113" s="4">
        <v>493</v>
      </c>
      <c r="E113" s="2">
        <v>172785</v>
      </c>
    </row>
    <row r="114" spans="1:5" x14ac:dyDescent="0.25">
      <c r="A114" s="4">
        <v>863</v>
      </c>
      <c r="B114" s="2">
        <v>152000</v>
      </c>
      <c r="D114" s="4">
        <v>507</v>
      </c>
      <c r="E114" s="2">
        <v>215000</v>
      </c>
    </row>
    <row r="115" spans="1:5" x14ac:dyDescent="0.25">
      <c r="A115" s="4">
        <v>870</v>
      </c>
      <c r="B115" s="2">
        <v>236000</v>
      </c>
      <c r="D115" s="4">
        <v>512</v>
      </c>
      <c r="E115" s="2">
        <v>202665</v>
      </c>
    </row>
    <row r="116" spans="1:5" x14ac:dyDescent="0.25">
      <c r="A116" s="4">
        <v>872</v>
      </c>
      <c r="B116" s="2">
        <v>200500</v>
      </c>
      <c r="D116" s="4">
        <v>513</v>
      </c>
      <c r="E116" s="2">
        <v>129900</v>
      </c>
    </row>
    <row r="117" spans="1:5" x14ac:dyDescent="0.25">
      <c r="A117" s="4">
        <v>879</v>
      </c>
      <c r="B117" s="2">
        <v>148000</v>
      </c>
      <c r="D117" s="4">
        <v>523</v>
      </c>
      <c r="E117" s="2">
        <v>159000</v>
      </c>
    </row>
    <row r="118" spans="1:5" x14ac:dyDescent="0.25">
      <c r="A118" s="4">
        <v>899</v>
      </c>
      <c r="B118" s="2">
        <v>611657</v>
      </c>
      <c r="D118" s="4">
        <v>526</v>
      </c>
      <c r="E118" s="2">
        <v>176000</v>
      </c>
    </row>
    <row r="119" spans="1:5" x14ac:dyDescent="0.25">
      <c r="A119" s="4">
        <v>906</v>
      </c>
      <c r="B119" s="2">
        <v>128000</v>
      </c>
      <c r="D119" s="4">
        <v>535</v>
      </c>
      <c r="E119" s="2">
        <v>178000</v>
      </c>
    </row>
    <row r="120" spans="1:5" x14ac:dyDescent="0.25">
      <c r="A120" s="4">
        <v>911</v>
      </c>
      <c r="B120" s="2">
        <v>154300</v>
      </c>
      <c r="D120" s="4">
        <v>539</v>
      </c>
      <c r="E120" s="2">
        <v>158000</v>
      </c>
    </row>
    <row r="121" spans="1:5" x14ac:dyDescent="0.25">
      <c r="A121" s="4">
        <v>940</v>
      </c>
      <c r="B121" s="2">
        <v>244400</v>
      </c>
      <c r="D121" s="4">
        <v>545</v>
      </c>
      <c r="E121" s="2">
        <v>179665</v>
      </c>
    </row>
    <row r="122" spans="1:5" x14ac:dyDescent="0.25">
      <c r="A122" s="4">
        <v>950</v>
      </c>
      <c r="B122" s="2">
        <v>197500</v>
      </c>
      <c r="D122" s="4">
        <v>546</v>
      </c>
      <c r="E122" s="2">
        <v>229000</v>
      </c>
    </row>
    <row r="123" spans="1:5" x14ac:dyDescent="0.25">
      <c r="A123" s="4">
        <v>960</v>
      </c>
      <c r="B123" s="2">
        <v>155000</v>
      </c>
      <c r="D123" s="4">
        <v>556</v>
      </c>
      <c r="E123" s="2">
        <v>113000</v>
      </c>
    </row>
    <row r="124" spans="1:5" x14ac:dyDescent="0.25">
      <c r="A124" s="4">
        <v>961</v>
      </c>
      <c r="B124" s="2">
        <v>116500</v>
      </c>
      <c r="D124" s="4">
        <v>557</v>
      </c>
      <c r="E124" s="2">
        <v>141000</v>
      </c>
    </row>
    <row r="125" spans="1:5" x14ac:dyDescent="0.25">
      <c r="A125" s="4">
        <v>965</v>
      </c>
      <c r="B125" s="2">
        <v>214900</v>
      </c>
      <c r="D125" s="4">
        <v>558</v>
      </c>
      <c r="E125" s="2">
        <v>108000</v>
      </c>
    </row>
    <row r="126" spans="1:5" x14ac:dyDescent="0.25">
      <c r="A126" s="4">
        <v>973</v>
      </c>
      <c r="B126" s="2">
        <v>99500</v>
      </c>
      <c r="D126" s="4">
        <v>560</v>
      </c>
      <c r="E126" s="2">
        <v>234000</v>
      </c>
    </row>
    <row r="127" spans="1:5" x14ac:dyDescent="0.25">
      <c r="A127" s="4">
        <v>988</v>
      </c>
      <c r="B127" s="2">
        <v>395192</v>
      </c>
      <c r="D127" s="4">
        <v>562</v>
      </c>
      <c r="E127" s="2">
        <v>170000</v>
      </c>
    </row>
    <row r="128" spans="1:5" x14ac:dyDescent="0.25">
      <c r="A128" s="4">
        <v>1000</v>
      </c>
      <c r="B128" s="2">
        <v>206000</v>
      </c>
      <c r="D128" s="4">
        <v>565</v>
      </c>
      <c r="E128" s="2">
        <v>268000</v>
      </c>
    </row>
    <row r="129" spans="1:5" x14ac:dyDescent="0.25">
      <c r="A129" s="4">
        <v>1012</v>
      </c>
      <c r="B129" s="2">
        <v>100000</v>
      </c>
      <c r="D129" s="4">
        <v>570</v>
      </c>
      <c r="E129" s="2">
        <v>135960</v>
      </c>
    </row>
    <row r="130" spans="1:5" x14ac:dyDescent="0.25">
      <c r="A130" s="4">
        <v>1027</v>
      </c>
      <c r="B130" s="2">
        <v>167500</v>
      </c>
      <c r="D130" s="4">
        <v>572</v>
      </c>
      <c r="E130" s="2">
        <v>120000</v>
      </c>
    </row>
    <row r="131" spans="1:5" x14ac:dyDescent="0.25">
      <c r="A131" s="4">
        <v>1050</v>
      </c>
      <c r="B131" s="2">
        <v>84900</v>
      </c>
      <c r="D131" s="4">
        <v>578</v>
      </c>
      <c r="E131" s="2">
        <v>164500</v>
      </c>
    </row>
    <row r="132" spans="1:5" x14ac:dyDescent="0.25">
      <c r="A132" s="4">
        <v>1054</v>
      </c>
      <c r="B132" s="2">
        <v>144500</v>
      </c>
      <c r="D132" s="4">
        <v>586</v>
      </c>
      <c r="E132" s="2">
        <v>369900</v>
      </c>
    </row>
    <row r="133" spans="1:5" x14ac:dyDescent="0.25">
      <c r="A133" s="4">
        <v>1061</v>
      </c>
      <c r="B133" s="2">
        <v>213500</v>
      </c>
      <c r="D133" s="4">
        <v>596</v>
      </c>
      <c r="E133" s="2">
        <v>319000</v>
      </c>
    </row>
    <row r="134" spans="1:5" x14ac:dyDescent="0.25">
      <c r="A134" s="4">
        <v>1066</v>
      </c>
      <c r="B134" s="2">
        <v>328000</v>
      </c>
      <c r="D134" s="4">
        <v>597</v>
      </c>
      <c r="E134" s="2">
        <v>114504</v>
      </c>
    </row>
    <row r="135" spans="1:5" x14ac:dyDescent="0.25">
      <c r="A135" s="4">
        <v>1082</v>
      </c>
      <c r="B135" s="2">
        <v>133000</v>
      </c>
      <c r="D135" s="4">
        <v>599</v>
      </c>
      <c r="E135" s="2">
        <v>217500</v>
      </c>
    </row>
    <row r="136" spans="1:5" x14ac:dyDescent="0.25">
      <c r="A136" s="4">
        <v>1086</v>
      </c>
      <c r="B136" s="2">
        <v>147000</v>
      </c>
      <c r="D136" s="4">
        <v>601</v>
      </c>
      <c r="E136" s="2">
        <v>275000</v>
      </c>
    </row>
    <row r="137" spans="1:5" x14ac:dyDescent="0.25">
      <c r="A137" s="4">
        <v>1087</v>
      </c>
      <c r="B137" s="2">
        <v>83500</v>
      </c>
      <c r="D137" s="4">
        <v>603</v>
      </c>
      <c r="E137" s="2">
        <v>220000</v>
      </c>
    </row>
    <row r="138" spans="1:5" x14ac:dyDescent="0.25">
      <c r="A138" s="4">
        <v>1095</v>
      </c>
      <c r="B138" s="2">
        <v>129000</v>
      </c>
      <c r="D138" s="4">
        <v>608</v>
      </c>
      <c r="E138" s="2">
        <v>225000</v>
      </c>
    </row>
    <row r="139" spans="1:5" x14ac:dyDescent="0.25">
      <c r="A139" s="4">
        <v>1106</v>
      </c>
      <c r="B139" s="2">
        <v>325000</v>
      </c>
      <c r="D139" s="4">
        <v>617</v>
      </c>
      <c r="E139" s="2">
        <v>183200</v>
      </c>
    </row>
    <row r="140" spans="1:5" x14ac:dyDescent="0.25">
      <c r="A140" s="4">
        <v>1138</v>
      </c>
      <c r="B140" s="2">
        <v>94000</v>
      </c>
      <c r="D140" s="4">
        <v>625</v>
      </c>
      <c r="E140" s="2">
        <v>165150</v>
      </c>
    </row>
    <row r="141" spans="1:5" x14ac:dyDescent="0.25">
      <c r="A141" s="4">
        <v>1145</v>
      </c>
      <c r="B141" s="2">
        <v>80000</v>
      </c>
      <c r="D141" s="4">
        <v>631</v>
      </c>
      <c r="E141" s="2">
        <v>124000</v>
      </c>
    </row>
    <row r="142" spans="1:5" x14ac:dyDescent="0.25">
      <c r="A142" s="4">
        <v>1161</v>
      </c>
      <c r="B142" s="2">
        <v>146000</v>
      </c>
      <c r="D142" s="4">
        <v>640</v>
      </c>
      <c r="E142" s="2">
        <v>264561</v>
      </c>
    </row>
    <row r="143" spans="1:5" x14ac:dyDescent="0.25">
      <c r="A143" s="4">
        <v>1167</v>
      </c>
      <c r="B143" s="2">
        <v>245350</v>
      </c>
      <c r="D143" s="4">
        <v>665</v>
      </c>
      <c r="E143" s="2">
        <v>423000</v>
      </c>
    </row>
    <row r="144" spans="1:5" x14ac:dyDescent="0.25">
      <c r="A144" s="4">
        <v>1190</v>
      </c>
      <c r="B144" s="2">
        <v>189000</v>
      </c>
      <c r="D144" s="4">
        <v>666</v>
      </c>
      <c r="E144" s="2">
        <v>230500</v>
      </c>
    </row>
    <row r="145" spans="1:5" x14ac:dyDescent="0.25">
      <c r="A145" s="4">
        <v>1195</v>
      </c>
      <c r="B145" s="2">
        <v>158000</v>
      </c>
      <c r="D145" s="4">
        <v>669</v>
      </c>
      <c r="E145" s="2">
        <v>168000</v>
      </c>
    </row>
    <row r="146" spans="1:5" x14ac:dyDescent="0.25">
      <c r="A146" s="4">
        <v>1211</v>
      </c>
      <c r="B146" s="2">
        <v>189000</v>
      </c>
      <c r="D146" s="4">
        <v>670</v>
      </c>
      <c r="E146" s="2">
        <v>137500</v>
      </c>
    </row>
    <row r="147" spans="1:5" x14ac:dyDescent="0.25">
      <c r="A147" s="4">
        <v>1212</v>
      </c>
      <c r="B147" s="2">
        <v>164000</v>
      </c>
      <c r="D147" s="4">
        <v>673</v>
      </c>
      <c r="E147" s="2">
        <v>165000</v>
      </c>
    </row>
    <row r="148" spans="1:5" x14ac:dyDescent="0.25">
      <c r="A148" s="4">
        <v>1217</v>
      </c>
      <c r="B148" s="2">
        <v>112000</v>
      </c>
      <c r="D148" s="4">
        <v>677</v>
      </c>
      <c r="E148" s="2">
        <v>87000</v>
      </c>
    </row>
    <row r="149" spans="1:5" x14ac:dyDescent="0.25">
      <c r="A149" s="4">
        <v>1234</v>
      </c>
      <c r="B149" s="2">
        <v>142000</v>
      </c>
      <c r="D149" s="4">
        <v>693</v>
      </c>
      <c r="E149" s="2">
        <v>335000</v>
      </c>
    </row>
    <row r="150" spans="1:5" x14ac:dyDescent="0.25">
      <c r="A150" s="4">
        <v>1237</v>
      </c>
      <c r="B150" s="2">
        <v>175500</v>
      </c>
      <c r="D150" s="4">
        <v>694</v>
      </c>
      <c r="E150" s="2">
        <v>108480</v>
      </c>
    </row>
    <row r="151" spans="1:5" x14ac:dyDescent="0.25">
      <c r="A151" s="4">
        <v>1243</v>
      </c>
      <c r="B151" s="2">
        <v>170000</v>
      </c>
      <c r="D151" s="4">
        <v>696</v>
      </c>
      <c r="E151" s="2">
        <v>176000</v>
      </c>
    </row>
    <row r="152" spans="1:5" x14ac:dyDescent="0.25">
      <c r="A152" s="4">
        <v>1248</v>
      </c>
      <c r="B152" s="2">
        <v>169900</v>
      </c>
      <c r="D152" s="4">
        <v>697</v>
      </c>
      <c r="E152" s="2">
        <v>89000</v>
      </c>
    </row>
    <row r="153" spans="1:5" x14ac:dyDescent="0.25">
      <c r="A153" s="4">
        <v>1251</v>
      </c>
      <c r="B153" s="2">
        <v>244000</v>
      </c>
      <c r="D153" s="4">
        <v>698</v>
      </c>
      <c r="E153" s="2">
        <v>123500</v>
      </c>
    </row>
    <row r="154" spans="1:5" x14ac:dyDescent="0.25">
      <c r="A154" s="4">
        <v>1268</v>
      </c>
      <c r="B154" s="2">
        <v>378500</v>
      </c>
      <c r="D154" s="4">
        <v>701</v>
      </c>
      <c r="E154" s="2">
        <v>312500</v>
      </c>
    </row>
    <row r="155" spans="1:5" x14ac:dyDescent="0.25">
      <c r="A155" s="4">
        <v>1271</v>
      </c>
      <c r="B155" s="2">
        <v>260000</v>
      </c>
      <c r="D155" s="4">
        <v>702</v>
      </c>
      <c r="E155" s="2">
        <v>140000</v>
      </c>
    </row>
    <row r="156" spans="1:5" x14ac:dyDescent="0.25">
      <c r="A156" s="4">
        <v>1280</v>
      </c>
      <c r="B156" s="2">
        <v>68400</v>
      </c>
      <c r="D156" s="4">
        <v>703</v>
      </c>
      <c r="E156" s="2">
        <v>361919</v>
      </c>
    </row>
    <row r="157" spans="1:5" x14ac:dyDescent="0.25">
      <c r="A157" s="4">
        <v>1284</v>
      </c>
      <c r="B157" s="2">
        <v>139000</v>
      </c>
      <c r="D157" s="4">
        <v>714</v>
      </c>
      <c r="E157" s="2">
        <v>129000</v>
      </c>
    </row>
    <row r="158" spans="1:5" x14ac:dyDescent="0.25">
      <c r="A158" s="4">
        <v>1285</v>
      </c>
      <c r="B158" s="2">
        <v>169000</v>
      </c>
      <c r="D158" s="4">
        <v>720</v>
      </c>
      <c r="E158" s="2">
        <v>128500</v>
      </c>
    </row>
    <row r="159" spans="1:5" x14ac:dyDescent="0.25">
      <c r="A159" s="4">
        <v>1287</v>
      </c>
      <c r="B159" s="2">
        <v>143000</v>
      </c>
      <c r="D159" s="4">
        <v>721</v>
      </c>
      <c r="E159" s="2">
        <v>275000</v>
      </c>
    </row>
    <row r="160" spans="1:5" x14ac:dyDescent="0.25">
      <c r="A160" s="4">
        <v>1291</v>
      </c>
      <c r="B160" s="2">
        <v>180500</v>
      </c>
      <c r="D160" s="4">
        <v>736</v>
      </c>
      <c r="E160" s="2">
        <v>163000</v>
      </c>
    </row>
    <row r="161" spans="1:5" x14ac:dyDescent="0.25">
      <c r="A161" s="4">
        <v>1300</v>
      </c>
      <c r="B161" s="2">
        <v>154000</v>
      </c>
      <c r="D161" s="4">
        <v>737</v>
      </c>
      <c r="E161" s="2">
        <v>93500</v>
      </c>
    </row>
    <row r="162" spans="1:5" x14ac:dyDescent="0.25">
      <c r="A162" s="4">
        <v>1311</v>
      </c>
      <c r="B162" s="2">
        <v>335000</v>
      </c>
      <c r="D162" s="4">
        <v>738</v>
      </c>
      <c r="E162" s="2">
        <v>239900</v>
      </c>
    </row>
    <row r="163" spans="1:5" x14ac:dyDescent="0.25">
      <c r="A163" s="4">
        <v>1314</v>
      </c>
      <c r="B163" s="2">
        <v>333168</v>
      </c>
      <c r="D163" s="4">
        <v>753</v>
      </c>
      <c r="E163" s="2">
        <v>217000</v>
      </c>
    </row>
    <row r="164" spans="1:5" x14ac:dyDescent="0.25">
      <c r="A164" s="4">
        <v>1323</v>
      </c>
      <c r="B164" s="2">
        <v>190000</v>
      </c>
      <c r="D164" s="4">
        <v>754</v>
      </c>
      <c r="E164" s="2">
        <v>275500</v>
      </c>
    </row>
    <row r="165" spans="1:5" x14ac:dyDescent="0.25">
      <c r="A165" s="4">
        <v>1354</v>
      </c>
      <c r="B165" s="2">
        <v>410000</v>
      </c>
      <c r="D165" s="4">
        <v>765</v>
      </c>
      <c r="E165" s="2">
        <v>270000</v>
      </c>
    </row>
    <row r="166" spans="1:5" x14ac:dyDescent="0.25">
      <c r="A166" s="4">
        <v>1358</v>
      </c>
      <c r="B166" s="2">
        <v>149900</v>
      </c>
      <c r="D166" s="4">
        <v>769</v>
      </c>
      <c r="E166" s="2">
        <v>216837</v>
      </c>
    </row>
    <row r="167" spans="1:5" x14ac:dyDescent="0.25">
      <c r="A167" s="4">
        <v>1359</v>
      </c>
      <c r="B167" s="2">
        <v>177500</v>
      </c>
      <c r="D167" s="4">
        <v>772</v>
      </c>
      <c r="E167" s="2">
        <v>102000</v>
      </c>
    </row>
    <row r="168" spans="1:5" x14ac:dyDescent="0.25">
      <c r="A168" s="4">
        <v>1366</v>
      </c>
      <c r="B168" s="2">
        <v>216000</v>
      </c>
      <c r="D168" s="4">
        <v>777</v>
      </c>
      <c r="E168" s="2">
        <v>221500</v>
      </c>
    </row>
    <row r="169" spans="1:5" x14ac:dyDescent="0.25">
      <c r="A169" s="4">
        <v>1370</v>
      </c>
      <c r="B169" s="2">
        <v>232000</v>
      </c>
      <c r="D169" s="4">
        <v>778</v>
      </c>
      <c r="E169" s="2">
        <v>142500</v>
      </c>
    </row>
    <row r="170" spans="1:5" x14ac:dyDescent="0.25">
      <c r="A170" s="4">
        <v>1381</v>
      </c>
      <c r="B170" s="2">
        <v>58500</v>
      </c>
      <c r="D170" s="4">
        <v>780</v>
      </c>
      <c r="E170" s="2">
        <v>135000</v>
      </c>
    </row>
    <row r="171" spans="1:5" x14ac:dyDescent="0.25">
      <c r="A171" s="4">
        <v>1386</v>
      </c>
      <c r="B171" s="2">
        <v>125500</v>
      </c>
      <c r="D171" s="4">
        <v>782</v>
      </c>
      <c r="E171" s="2">
        <v>175900</v>
      </c>
    </row>
    <row r="172" spans="1:5" x14ac:dyDescent="0.25">
      <c r="A172" s="4">
        <v>1397</v>
      </c>
      <c r="B172" s="2">
        <v>160000</v>
      </c>
      <c r="D172" s="4">
        <v>805</v>
      </c>
      <c r="E172" s="2">
        <v>118000</v>
      </c>
    </row>
    <row r="173" spans="1:5" x14ac:dyDescent="0.25">
      <c r="A173" s="4">
        <v>1409</v>
      </c>
      <c r="B173" s="2">
        <v>125500</v>
      </c>
      <c r="D173" s="4">
        <v>807</v>
      </c>
      <c r="E173" s="2">
        <v>135500</v>
      </c>
    </row>
    <row r="174" spans="1:5" x14ac:dyDescent="0.25">
      <c r="A174" s="4">
        <v>1417</v>
      </c>
      <c r="B174" s="2">
        <v>122500</v>
      </c>
      <c r="D174" s="4">
        <v>809</v>
      </c>
      <c r="E174" s="2">
        <v>159950</v>
      </c>
    </row>
    <row r="175" spans="1:5" x14ac:dyDescent="0.25">
      <c r="A175" s="4">
        <v>1422</v>
      </c>
      <c r="B175" s="2">
        <v>127500</v>
      </c>
      <c r="D175" s="4">
        <v>811</v>
      </c>
      <c r="E175" s="2">
        <v>181000</v>
      </c>
    </row>
    <row r="176" spans="1:5" x14ac:dyDescent="0.25">
      <c r="A176" s="4">
        <v>1429</v>
      </c>
      <c r="B176" s="2">
        <v>119000</v>
      </c>
      <c r="D176" s="4">
        <v>815</v>
      </c>
      <c r="E176" s="2">
        <v>116000</v>
      </c>
    </row>
    <row r="177" spans="1:5" x14ac:dyDescent="0.25">
      <c r="A177" s="4">
        <v>1439</v>
      </c>
      <c r="B177" s="2">
        <v>149700</v>
      </c>
      <c r="D177" s="4">
        <v>817</v>
      </c>
      <c r="E177" s="2">
        <v>137000</v>
      </c>
    </row>
    <row r="178" spans="1:5" x14ac:dyDescent="0.25">
      <c r="A178" s="4">
        <v>1447</v>
      </c>
      <c r="B178" s="2">
        <v>157900</v>
      </c>
      <c r="D178" s="4">
        <v>825</v>
      </c>
      <c r="E178" s="2">
        <v>232600</v>
      </c>
    </row>
    <row r="179" spans="1:5" x14ac:dyDescent="0.25">
      <c r="A179" s="4">
        <v>1457</v>
      </c>
      <c r="B179" s="2">
        <v>210000</v>
      </c>
      <c r="D179" s="4">
        <v>830</v>
      </c>
      <c r="E179" s="2">
        <v>147400</v>
      </c>
    </row>
    <row r="180" spans="1:5" x14ac:dyDescent="0.25">
      <c r="A180" s="4">
        <v>1458</v>
      </c>
      <c r="B180" s="2">
        <v>266500</v>
      </c>
      <c r="D180" s="4">
        <v>832</v>
      </c>
      <c r="E180" s="2">
        <v>151000</v>
      </c>
    </row>
    <row r="181" spans="1:5" x14ac:dyDescent="0.25">
      <c r="A181" s="4">
        <v>1459</v>
      </c>
      <c r="B181" s="2">
        <v>142125</v>
      </c>
      <c r="D181" s="4">
        <v>852</v>
      </c>
      <c r="E181" s="2">
        <v>215000</v>
      </c>
    </row>
    <row r="182" spans="1:5" x14ac:dyDescent="0.25">
      <c r="A182" s="4" t="s">
        <v>257</v>
      </c>
      <c r="B182" s="2">
        <v>177393.67428571428</v>
      </c>
      <c r="D182" s="4">
        <v>855</v>
      </c>
      <c r="E182" s="2">
        <v>170000</v>
      </c>
    </row>
    <row r="183" spans="1:5" x14ac:dyDescent="0.25">
      <c r="D183" s="4">
        <v>860</v>
      </c>
      <c r="E183" s="2">
        <v>250000</v>
      </c>
    </row>
    <row r="184" spans="1:5" x14ac:dyDescent="0.25">
      <c r="D184" s="4">
        <v>869</v>
      </c>
      <c r="E184" s="2">
        <v>169000</v>
      </c>
    </row>
    <row r="185" spans="1:5" x14ac:dyDescent="0.25">
      <c r="D185" s="4">
        <v>884</v>
      </c>
      <c r="E185" s="2">
        <v>118500</v>
      </c>
    </row>
    <row r="186" spans="1:5" x14ac:dyDescent="0.25">
      <c r="D186" s="4">
        <v>887</v>
      </c>
      <c r="E186" s="2">
        <v>145000</v>
      </c>
    </row>
    <row r="187" spans="1:5" x14ac:dyDescent="0.25">
      <c r="D187" s="4">
        <v>893</v>
      </c>
      <c r="E187" s="2">
        <v>154500</v>
      </c>
    </row>
    <row r="188" spans="1:5" x14ac:dyDescent="0.25">
      <c r="D188" s="4">
        <v>897</v>
      </c>
      <c r="E188" s="2">
        <v>106500</v>
      </c>
    </row>
    <row r="189" spans="1:5" x14ac:dyDescent="0.25">
      <c r="D189" s="4">
        <v>900</v>
      </c>
      <c r="E189" s="2">
        <v>135000</v>
      </c>
    </row>
    <row r="190" spans="1:5" x14ac:dyDescent="0.25">
      <c r="D190" s="4">
        <v>903</v>
      </c>
      <c r="E190" s="2">
        <v>180000</v>
      </c>
    </row>
    <row r="191" spans="1:5" x14ac:dyDescent="0.25">
      <c r="D191" s="4">
        <v>904</v>
      </c>
      <c r="E191" s="2">
        <v>240000</v>
      </c>
    </row>
    <row r="192" spans="1:5" x14ac:dyDescent="0.25">
      <c r="D192" s="4">
        <v>908</v>
      </c>
      <c r="E192" s="2">
        <v>250000</v>
      </c>
    </row>
    <row r="193" spans="4:5" x14ac:dyDescent="0.25">
      <c r="D193" s="4">
        <v>909</v>
      </c>
      <c r="E193" s="2">
        <v>131000</v>
      </c>
    </row>
    <row r="194" spans="4:5" x14ac:dyDescent="0.25">
      <c r="D194" s="4">
        <v>913</v>
      </c>
      <c r="E194" s="2">
        <v>88000</v>
      </c>
    </row>
    <row r="195" spans="4:5" x14ac:dyDescent="0.25">
      <c r="D195" s="4">
        <v>917</v>
      </c>
      <c r="E195" s="2">
        <v>35311</v>
      </c>
    </row>
    <row r="196" spans="4:5" x14ac:dyDescent="0.25">
      <c r="D196" s="4">
        <v>923</v>
      </c>
      <c r="E196" s="2">
        <v>169990</v>
      </c>
    </row>
    <row r="197" spans="4:5" x14ac:dyDescent="0.25">
      <c r="D197" s="4">
        <v>925</v>
      </c>
      <c r="E197" s="2">
        <v>207500</v>
      </c>
    </row>
    <row r="198" spans="4:5" x14ac:dyDescent="0.25">
      <c r="D198" s="4">
        <v>930</v>
      </c>
      <c r="E198" s="2">
        <v>222000</v>
      </c>
    </row>
    <row r="199" spans="4:5" x14ac:dyDescent="0.25">
      <c r="D199" s="4">
        <v>936</v>
      </c>
      <c r="E199" s="2">
        <v>79900</v>
      </c>
    </row>
    <row r="200" spans="4:5" x14ac:dyDescent="0.25">
      <c r="D200" s="4">
        <v>939</v>
      </c>
      <c r="E200" s="2">
        <v>239799</v>
      </c>
    </row>
    <row r="201" spans="4:5" x14ac:dyDescent="0.25">
      <c r="D201" s="4">
        <v>941</v>
      </c>
      <c r="E201" s="2">
        <v>150900</v>
      </c>
    </row>
    <row r="202" spans="4:5" x14ac:dyDescent="0.25">
      <c r="D202" s="4">
        <v>947</v>
      </c>
      <c r="E202" s="2">
        <v>143000</v>
      </c>
    </row>
    <row r="203" spans="4:5" x14ac:dyDescent="0.25">
      <c r="D203" s="4">
        <v>949</v>
      </c>
      <c r="E203" s="2">
        <v>192500</v>
      </c>
    </row>
    <row r="204" spans="4:5" x14ac:dyDescent="0.25">
      <c r="D204" s="4">
        <v>952</v>
      </c>
      <c r="E204" s="2">
        <v>119900</v>
      </c>
    </row>
    <row r="205" spans="4:5" x14ac:dyDescent="0.25">
      <c r="D205" s="4">
        <v>955</v>
      </c>
      <c r="E205" s="2">
        <v>127500</v>
      </c>
    </row>
    <row r="206" spans="4:5" x14ac:dyDescent="0.25">
      <c r="D206" s="4">
        <v>970</v>
      </c>
      <c r="E206" s="2">
        <v>140000</v>
      </c>
    </row>
    <row r="207" spans="4:5" x14ac:dyDescent="0.25">
      <c r="D207" s="4">
        <v>971</v>
      </c>
      <c r="E207" s="2">
        <v>135000</v>
      </c>
    </row>
    <row r="208" spans="4:5" x14ac:dyDescent="0.25">
      <c r="D208" s="4">
        <v>976</v>
      </c>
      <c r="E208" s="2">
        <v>165000</v>
      </c>
    </row>
    <row r="209" spans="4:5" x14ac:dyDescent="0.25">
      <c r="D209" s="4">
        <v>977</v>
      </c>
      <c r="E209" s="2">
        <v>85500</v>
      </c>
    </row>
    <row r="210" spans="4:5" x14ac:dyDescent="0.25">
      <c r="D210" s="4">
        <v>987</v>
      </c>
      <c r="E210" s="2">
        <v>117000</v>
      </c>
    </row>
    <row r="211" spans="4:5" x14ac:dyDescent="0.25">
      <c r="D211" s="4">
        <v>990</v>
      </c>
      <c r="E211" s="2">
        <v>197000</v>
      </c>
    </row>
    <row r="212" spans="4:5" x14ac:dyDescent="0.25">
      <c r="D212" s="4">
        <v>991</v>
      </c>
      <c r="E212" s="2">
        <v>348000</v>
      </c>
    </row>
    <row r="213" spans="4:5" x14ac:dyDescent="0.25">
      <c r="D213" s="4">
        <v>994</v>
      </c>
      <c r="E213" s="2">
        <v>173900</v>
      </c>
    </row>
    <row r="214" spans="4:5" x14ac:dyDescent="0.25">
      <c r="D214" s="4">
        <v>996</v>
      </c>
      <c r="E214" s="2">
        <v>121600</v>
      </c>
    </row>
    <row r="215" spans="4:5" x14ac:dyDescent="0.25">
      <c r="D215" s="4">
        <v>997</v>
      </c>
      <c r="E215" s="2">
        <v>136500</v>
      </c>
    </row>
    <row r="216" spans="4:5" x14ac:dyDescent="0.25">
      <c r="D216" s="4">
        <v>999</v>
      </c>
      <c r="E216" s="2">
        <v>91000</v>
      </c>
    </row>
    <row r="217" spans="4:5" x14ac:dyDescent="0.25">
      <c r="D217" s="4">
        <v>1010</v>
      </c>
      <c r="E217" s="2">
        <v>102000</v>
      </c>
    </row>
    <row r="218" spans="4:5" x14ac:dyDescent="0.25">
      <c r="D218" s="4">
        <v>1020</v>
      </c>
      <c r="E218" s="2">
        <v>213490</v>
      </c>
    </row>
    <row r="219" spans="4:5" x14ac:dyDescent="0.25">
      <c r="D219" s="4">
        <v>1022</v>
      </c>
      <c r="E219" s="2">
        <v>194000</v>
      </c>
    </row>
    <row r="220" spans="4:5" x14ac:dyDescent="0.25">
      <c r="D220" s="4">
        <v>1030</v>
      </c>
      <c r="E220" s="2">
        <v>118000</v>
      </c>
    </row>
    <row r="221" spans="4:5" x14ac:dyDescent="0.25">
      <c r="D221" s="4">
        <v>1031</v>
      </c>
      <c r="E221" s="2">
        <v>160000</v>
      </c>
    </row>
    <row r="222" spans="4:5" x14ac:dyDescent="0.25">
      <c r="D222" s="4">
        <v>1033</v>
      </c>
      <c r="E222" s="2">
        <v>310000</v>
      </c>
    </row>
    <row r="223" spans="4:5" x14ac:dyDescent="0.25">
      <c r="D223" s="4">
        <v>1034</v>
      </c>
      <c r="E223" s="2">
        <v>230000</v>
      </c>
    </row>
    <row r="224" spans="4:5" x14ac:dyDescent="0.25">
      <c r="D224" s="4">
        <v>1041</v>
      </c>
      <c r="E224" s="2">
        <v>155000</v>
      </c>
    </row>
    <row r="225" spans="4:5" x14ac:dyDescent="0.25">
      <c r="D225" s="4">
        <v>1047</v>
      </c>
      <c r="E225" s="2">
        <v>556581</v>
      </c>
    </row>
    <row r="226" spans="4:5" x14ac:dyDescent="0.25">
      <c r="D226" s="4">
        <v>1055</v>
      </c>
      <c r="E226" s="2">
        <v>255000</v>
      </c>
    </row>
    <row r="227" spans="4:5" x14ac:dyDescent="0.25">
      <c r="D227" s="4">
        <v>1057</v>
      </c>
      <c r="E227" s="2">
        <v>185850</v>
      </c>
    </row>
    <row r="228" spans="4:5" x14ac:dyDescent="0.25">
      <c r="D228" s="4">
        <v>1064</v>
      </c>
      <c r="E228" s="2">
        <v>110500</v>
      </c>
    </row>
    <row r="229" spans="4:5" x14ac:dyDescent="0.25">
      <c r="D229" s="4">
        <v>1069</v>
      </c>
      <c r="E229" s="2">
        <v>151400</v>
      </c>
    </row>
    <row r="230" spans="4:5" x14ac:dyDescent="0.25">
      <c r="D230" s="4">
        <v>1073</v>
      </c>
      <c r="E230" s="2">
        <v>91500</v>
      </c>
    </row>
    <row r="231" spans="4:5" x14ac:dyDescent="0.25">
      <c r="D231" s="4">
        <v>1077</v>
      </c>
      <c r="E231" s="2">
        <v>170000</v>
      </c>
    </row>
    <row r="232" spans="4:5" x14ac:dyDescent="0.25">
      <c r="D232" s="4">
        <v>1078</v>
      </c>
      <c r="E232" s="2">
        <v>138800</v>
      </c>
    </row>
    <row r="233" spans="4:5" x14ac:dyDescent="0.25">
      <c r="D233" s="4">
        <v>1079</v>
      </c>
      <c r="E233" s="2">
        <v>155900</v>
      </c>
    </row>
    <row r="234" spans="4:5" x14ac:dyDescent="0.25">
      <c r="D234" s="4">
        <v>1084</v>
      </c>
      <c r="E234" s="2">
        <v>160000</v>
      </c>
    </row>
    <row r="235" spans="4:5" x14ac:dyDescent="0.25">
      <c r="D235" s="4">
        <v>1085</v>
      </c>
      <c r="E235" s="2">
        <v>187500</v>
      </c>
    </row>
    <row r="236" spans="4:5" x14ac:dyDescent="0.25">
      <c r="D236" s="4">
        <v>1089</v>
      </c>
      <c r="E236" s="2">
        <v>137500</v>
      </c>
    </row>
    <row r="237" spans="4:5" x14ac:dyDescent="0.25">
      <c r="D237" s="4">
        <v>1090</v>
      </c>
      <c r="E237" s="2">
        <v>197000</v>
      </c>
    </row>
    <row r="238" spans="4:5" x14ac:dyDescent="0.25">
      <c r="D238" s="4">
        <v>1094</v>
      </c>
      <c r="E238" s="2">
        <v>146000</v>
      </c>
    </row>
    <row r="239" spans="4:5" x14ac:dyDescent="0.25">
      <c r="D239" s="4">
        <v>1104</v>
      </c>
      <c r="E239" s="2">
        <v>159500</v>
      </c>
    </row>
    <row r="240" spans="4:5" x14ac:dyDescent="0.25">
      <c r="D240" s="4">
        <v>1108</v>
      </c>
      <c r="E240" s="2">
        <v>274725</v>
      </c>
    </row>
    <row r="241" spans="4:5" x14ac:dyDescent="0.25">
      <c r="D241" s="4">
        <v>1113</v>
      </c>
      <c r="E241" s="2">
        <v>129900</v>
      </c>
    </row>
    <row r="242" spans="4:5" x14ac:dyDescent="0.25">
      <c r="D242" s="4">
        <v>1115</v>
      </c>
      <c r="E242" s="2">
        <v>117000</v>
      </c>
    </row>
    <row r="243" spans="4:5" x14ac:dyDescent="0.25">
      <c r="D243" s="4">
        <v>1120</v>
      </c>
      <c r="E243" s="2">
        <v>133700</v>
      </c>
    </row>
    <row r="244" spans="4:5" x14ac:dyDescent="0.25">
      <c r="D244" s="4">
        <v>1122</v>
      </c>
      <c r="E244" s="2">
        <v>212900</v>
      </c>
    </row>
    <row r="245" spans="4:5" x14ac:dyDescent="0.25">
      <c r="D245" s="4">
        <v>1146</v>
      </c>
      <c r="E245" s="2">
        <v>149000</v>
      </c>
    </row>
    <row r="246" spans="4:5" x14ac:dyDescent="0.25">
      <c r="D246" s="4">
        <v>1147</v>
      </c>
      <c r="E246" s="2">
        <v>180000</v>
      </c>
    </row>
    <row r="247" spans="4:5" x14ac:dyDescent="0.25">
      <c r="D247" s="4">
        <v>1152</v>
      </c>
      <c r="E247" s="2">
        <v>149900</v>
      </c>
    </row>
    <row r="248" spans="4:5" x14ac:dyDescent="0.25">
      <c r="D248" s="4">
        <v>1153</v>
      </c>
      <c r="E248" s="2">
        <v>230000</v>
      </c>
    </row>
    <row r="249" spans="4:5" x14ac:dyDescent="0.25">
      <c r="D249" s="4">
        <v>1168</v>
      </c>
      <c r="E249" s="2">
        <v>173000</v>
      </c>
    </row>
    <row r="250" spans="4:5" x14ac:dyDescent="0.25">
      <c r="D250" s="4">
        <v>1170</v>
      </c>
      <c r="E250" s="2">
        <v>625000</v>
      </c>
    </row>
    <row r="251" spans="4:5" x14ac:dyDescent="0.25">
      <c r="D251" s="4">
        <v>1175</v>
      </c>
      <c r="E251" s="2">
        <v>239000</v>
      </c>
    </row>
    <row r="252" spans="4:5" x14ac:dyDescent="0.25">
      <c r="D252" s="4">
        <v>1180</v>
      </c>
      <c r="E252" s="2">
        <v>93000</v>
      </c>
    </row>
    <row r="253" spans="4:5" x14ac:dyDescent="0.25">
      <c r="D253" s="4">
        <v>1181</v>
      </c>
      <c r="E253" s="2">
        <v>250000</v>
      </c>
    </row>
    <row r="254" spans="4:5" x14ac:dyDescent="0.25">
      <c r="D254" s="4">
        <v>1184</v>
      </c>
      <c r="E254" s="2">
        <v>120000</v>
      </c>
    </row>
    <row r="255" spans="4:5" x14ac:dyDescent="0.25">
      <c r="D255" s="4">
        <v>1186</v>
      </c>
      <c r="E255" s="2">
        <v>104900</v>
      </c>
    </row>
    <row r="256" spans="4:5" x14ac:dyDescent="0.25">
      <c r="D256" s="4">
        <v>1188</v>
      </c>
      <c r="E256" s="2">
        <v>262000</v>
      </c>
    </row>
    <row r="257" spans="4:5" x14ac:dyDescent="0.25">
      <c r="D257" s="4">
        <v>1197</v>
      </c>
      <c r="E257" s="2">
        <v>219210</v>
      </c>
    </row>
    <row r="258" spans="4:5" x14ac:dyDescent="0.25">
      <c r="D258" s="4">
        <v>1198</v>
      </c>
      <c r="E258" s="2">
        <v>144000</v>
      </c>
    </row>
    <row r="259" spans="4:5" x14ac:dyDescent="0.25">
      <c r="D259" s="4">
        <v>1200</v>
      </c>
      <c r="E259" s="2">
        <v>148000</v>
      </c>
    </row>
    <row r="260" spans="4:5" x14ac:dyDescent="0.25">
      <c r="D260" s="4">
        <v>1201</v>
      </c>
      <c r="E260" s="2">
        <v>116050</v>
      </c>
    </row>
    <row r="261" spans="4:5" x14ac:dyDescent="0.25">
      <c r="D261" s="4">
        <v>1205</v>
      </c>
      <c r="E261" s="2">
        <v>153500</v>
      </c>
    </row>
    <row r="262" spans="4:5" x14ac:dyDescent="0.25">
      <c r="D262" s="4">
        <v>1207</v>
      </c>
      <c r="E262" s="2">
        <v>107000</v>
      </c>
    </row>
    <row r="263" spans="4:5" x14ac:dyDescent="0.25">
      <c r="D263" s="4">
        <v>1208</v>
      </c>
      <c r="E263" s="2">
        <v>200000</v>
      </c>
    </row>
    <row r="264" spans="4:5" x14ac:dyDescent="0.25">
      <c r="D264" s="4">
        <v>1210</v>
      </c>
      <c r="E264" s="2">
        <v>290000</v>
      </c>
    </row>
    <row r="265" spans="4:5" x14ac:dyDescent="0.25">
      <c r="D265" s="4">
        <v>1214</v>
      </c>
      <c r="E265" s="2">
        <v>145000</v>
      </c>
    </row>
    <row r="266" spans="4:5" x14ac:dyDescent="0.25">
      <c r="D266" s="4">
        <v>1215</v>
      </c>
      <c r="E266" s="2">
        <v>134500</v>
      </c>
    </row>
    <row r="267" spans="4:5" x14ac:dyDescent="0.25">
      <c r="D267" s="4">
        <v>1219</v>
      </c>
      <c r="E267" s="2">
        <v>80500</v>
      </c>
    </row>
    <row r="268" spans="4:5" x14ac:dyDescent="0.25">
      <c r="D268" s="4">
        <v>1220</v>
      </c>
      <c r="E268" s="2">
        <v>91500</v>
      </c>
    </row>
    <row r="269" spans="4:5" x14ac:dyDescent="0.25">
      <c r="D269" s="4">
        <v>1221</v>
      </c>
      <c r="E269" s="2">
        <v>115000</v>
      </c>
    </row>
    <row r="270" spans="4:5" x14ac:dyDescent="0.25">
      <c r="D270" s="4">
        <v>1224</v>
      </c>
      <c r="E270" s="2">
        <v>137900</v>
      </c>
    </row>
    <row r="271" spans="4:5" x14ac:dyDescent="0.25">
      <c r="D271" s="4">
        <v>1232</v>
      </c>
      <c r="E271" s="2">
        <v>132500</v>
      </c>
    </row>
    <row r="272" spans="4:5" x14ac:dyDescent="0.25">
      <c r="D272" s="4">
        <v>1236</v>
      </c>
      <c r="E272" s="2">
        <v>138887</v>
      </c>
    </row>
    <row r="273" spans="4:5" x14ac:dyDescent="0.25">
      <c r="D273" s="4">
        <v>1238</v>
      </c>
      <c r="E273" s="2">
        <v>195000</v>
      </c>
    </row>
    <row r="274" spans="4:5" x14ac:dyDescent="0.25">
      <c r="D274" s="4">
        <v>1239</v>
      </c>
      <c r="E274" s="2">
        <v>142500</v>
      </c>
    </row>
    <row r="275" spans="4:5" x14ac:dyDescent="0.25">
      <c r="D275" s="4">
        <v>1244</v>
      </c>
      <c r="E275" s="2">
        <v>465000</v>
      </c>
    </row>
    <row r="276" spans="4:5" x14ac:dyDescent="0.25">
      <c r="D276" s="4">
        <v>1245</v>
      </c>
      <c r="E276" s="2">
        <v>230000</v>
      </c>
    </row>
    <row r="277" spans="4:5" x14ac:dyDescent="0.25">
      <c r="D277" s="4">
        <v>1247</v>
      </c>
      <c r="E277" s="2">
        <v>186500</v>
      </c>
    </row>
    <row r="278" spans="4:5" x14ac:dyDescent="0.25">
      <c r="D278" s="4">
        <v>1252</v>
      </c>
      <c r="E278" s="2">
        <v>171750</v>
      </c>
    </row>
    <row r="279" spans="4:5" x14ac:dyDescent="0.25">
      <c r="D279" s="4">
        <v>1266</v>
      </c>
      <c r="E279" s="2">
        <v>183900</v>
      </c>
    </row>
    <row r="280" spans="4:5" x14ac:dyDescent="0.25">
      <c r="D280" s="4">
        <v>1273</v>
      </c>
      <c r="E280" s="2">
        <v>137000</v>
      </c>
    </row>
    <row r="281" spans="4:5" x14ac:dyDescent="0.25">
      <c r="D281" s="4">
        <v>1282</v>
      </c>
      <c r="E281" s="2">
        <v>180000</v>
      </c>
    </row>
    <row r="282" spans="4:5" x14ac:dyDescent="0.25">
      <c r="D282" s="4">
        <v>1288</v>
      </c>
      <c r="E282" s="2">
        <v>190000</v>
      </c>
    </row>
    <row r="283" spans="4:5" x14ac:dyDescent="0.25">
      <c r="D283" s="4">
        <v>1290</v>
      </c>
      <c r="E283" s="2">
        <v>281000</v>
      </c>
    </row>
    <row r="284" spans="4:5" x14ac:dyDescent="0.25">
      <c r="D284" s="4">
        <v>1294</v>
      </c>
      <c r="E284" s="2">
        <v>162900</v>
      </c>
    </row>
    <row r="285" spans="4:5" x14ac:dyDescent="0.25">
      <c r="D285" s="4">
        <v>1295</v>
      </c>
      <c r="E285" s="2">
        <v>115000</v>
      </c>
    </row>
    <row r="286" spans="4:5" x14ac:dyDescent="0.25">
      <c r="D286" s="4">
        <v>1296</v>
      </c>
      <c r="E286" s="2">
        <v>138500</v>
      </c>
    </row>
    <row r="287" spans="4:5" x14ac:dyDescent="0.25">
      <c r="D287" s="4">
        <v>1298</v>
      </c>
      <c r="E287" s="2">
        <v>140000</v>
      </c>
    </row>
    <row r="288" spans="4:5" x14ac:dyDescent="0.25">
      <c r="D288" s="4">
        <v>1303</v>
      </c>
      <c r="E288" s="2">
        <v>290000</v>
      </c>
    </row>
    <row r="289" spans="4:5" x14ac:dyDescent="0.25">
      <c r="D289" s="4">
        <v>1304</v>
      </c>
      <c r="E289" s="2">
        <v>232000</v>
      </c>
    </row>
    <row r="290" spans="4:5" x14ac:dyDescent="0.25">
      <c r="D290" s="4">
        <v>1305</v>
      </c>
      <c r="E290" s="2">
        <v>130000</v>
      </c>
    </row>
    <row r="291" spans="4:5" x14ac:dyDescent="0.25">
      <c r="D291" s="4">
        <v>1307</v>
      </c>
      <c r="E291" s="2">
        <v>202500</v>
      </c>
    </row>
    <row r="292" spans="4:5" x14ac:dyDescent="0.25">
      <c r="D292" s="4">
        <v>1319</v>
      </c>
      <c r="E292" s="2">
        <v>275000</v>
      </c>
    </row>
    <row r="293" spans="4:5" x14ac:dyDescent="0.25">
      <c r="D293" s="4">
        <v>1330</v>
      </c>
      <c r="E293" s="2">
        <v>176500</v>
      </c>
    </row>
    <row r="294" spans="4:5" x14ac:dyDescent="0.25">
      <c r="D294" s="4">
        <v>1332</v>
      </c>
      <c r="E294" s="2">
        <v>132500</v>
      </c>
    </row>
    <row r="295" spans="4:5" x14ac:dyDescent="0.25">
      <c r="D295" s="4">
        <v>1334</v>
      </c>
      <c r="E295" s="2">
        <v>125500</v>
      </c>
    </row>
    <row r="296" spans="4:5" x14ac:dyDescent="0.25">
      <c r="D296" s="4">
        <v>1338</v>
      </c>
      <c r="E296" s="2">
        <v>52500</v>
      </c>
    </row>
    <row r="297" spans="4:5" x14ac:dyDescent="0.25">
      <c r="D297" s="4">
        <v>1339</v>
      </c>
      <c r="E297" s="2">
        <v>200000</v>
      </c>
    </row>
    <row r="298" spans="4:5" x14ac:dyDescent="0.25">
      <c r="D298" s="4">
        <v>1340</v>
      </c>
      <c r="E298" s="2">
        <v>128500</v>
      </c>
    </row>
    <row r="299" spans="4:5" x14ac:dyDescent="0.25">
      <c r="D299" s="4">
        <v>1347</v>
      </c>
      <c r="E299" s="2">
        <v>262500</v>
      </c>
    </row>
    <row r="300" spans="4:5" x14ac:dyDescent="0.25">
      <c r="D300" s="4">
        <v>1356</v>
      </c>
      <c r="E300" s="2">
        <v>170000</v>
      </c>
    </row>
    <row r="301" spans="4:5" x14ac:dyDescent="0.25">
      <c r="D301" s="4">
        <v>1360</v>
      </c>
      <c r="E301" s="2">
        <v>315000</v>
      </c>
    </row>
    <row r="302" spans="4:5" x14ac:dyDescent="0.25">
      <c r="D302" s="4">
        <v>1365</v>
      </c>
      <c r="E302" s="2">
        <v>144152</v>
      </c>
    </row>
    <row r="303" spans="4:5" x14ac:dyDescent="0.25">
      <c r="D303" s="4">
        <v>1368</v>
      </c>
      <c r="E303" s="2">
        <v>127000</v>
      </c>
    </row>
    <row r="304" spans="4:5" x14ac:dyDescent="0.25">
      <c r="D304" s="4">
        <v>1373</v>
      </c>
      <c r="E304" s="2">
        <v>274300</v>
      </c>
    </row>
    <row r="305" spans="4:5" x14ac:dyDescent="0.25">
      <c r="D305" s="4">
        <v>1379</v>
      </c>
      <c r="E305" s="2">
        <v>83000</v>
      </c>
    </row>
    <row r="306" spans="4:5" x14ac:dyDescent="0.25">
      <c r="D306" s="4">
        <v>1383</v>
      </c>
      <c r="E306" s="2">
        <v>157000</v>
      </c>
    </row>
    <row r="307" spans="4:5" x14ac:dyDescent="0.25">
      <c r="D307" s="4">
        <v>1387</v>
      </c>
      <c r="E307" s="2">
        <v>250000</v>
      </c>
    </row>
    <row r="308" spans="4:5" x14ac:dyDescent="0.25">
      <c r="D308" s="4">
        <v>1391</v>
      </c>
      <c r="E308" s="2">
        <v>235000</v>
      </c>
    </row>
    <row r="309" spans="4:5" x14ac:dyDescent="0.25">
      <c r="D309" s="4">
        <v>1393</v>
      </c>
      <c r="E309" s="2">
        <v>123000</v>
      </c>
    </row>
    <row r="310" spans="4:5" x14ac:dyDescent="0.25">
      <c r="D310" s="4">
        <v>1395</v>
      </c>
      <c r="E310" s="2">
        <v>246578</v>
      </c>
    </row>
    <row r="311" spans="4:5" x14ac:dyDescent="0.25">
      <c r="D311" s="4">
        <v>1403</v>
      </c>
      <c r="E311" s="2">
        <v>193879</v>
      </c>
    </row>
    <row r="312" spans="4:5" x14ac:dyDescent="0.25">
      <c r="D312" s="4">
        <v>1405</v>
      </c>
      <c r="E312" s="2">
        <v>105000</v>
      </c>
    </row>
    <row r="313" spans="4:5" x14ac:dyDescent="0.25">
      <c r="D313" s="4">
        <v>1420</v>
      </c>
      <c r="E313" s="2">
        <v>223000</v>
      </c>
    </row>
    <row r="314" spans="4:5" x14ac:dyDescent="0.25">
      <c r="D314" s="4">
        <v>1421</v>
      </c>
      <c r="E314" s="2">
        <v>179900</v>
      </c>
    </row>
    <row r="315" spans="4:5" x14ac:dyDescent="0.25">
      <c r="D315" s="4">
        <v>1424</v>
      </c>
      <c r="E315" s="2">
        <v>274970</v>
      </c>
    </row>
    <row r="316" spans="4:5" x14ac:dyDescent="0.25">
      <c r="D316" s="4">
        <v>1431</v>
      </c>
      <c r="E316" s="2">
        <v>192140</v>
      </c>
    </row>
    <row r="317" spans="4:5" x14ac:dyDescent="0.25">
      <c r="D317" s="4">
        <v>1435</v>
      </c>
      <c r="E317" s="2">
        <v>160000</v>
      </c>
    </row>
    <row r="318" spans="4:5" x14ac:dyDescent="0.25">
      <c r="D318" s="4">
        <v>1450</v>
      </c>
      <c r="E318" s="2">
        <v>92000</v>
      </c>
    </row>
    <row r="319" spans="4:5" x14ac:dyDescent="0.25">
      <c r="D319" s="4">
        <v>1453</v>
      </c>
      <c r="E319" s="2">
        <v>145000</v>
      </c>
    </row>
    <row r="320" spans="4:5" x14ac:dyDescent="0.25">
      <c r="D320" s="4">
        <v>1454</v>
      </c>
      <c r="E320" s="2">
        <v>84500</v>
      </c>
    </row>
    <row r="321" spans="4:5" x14ac:dyDescent="0.25">
      <c r="D321" s="4" t="s">
        <v>257</v>
      </c>
      <c r="E321" s="2">
        <v>182549.45859872611</v>
      </c>
    </row>
  </sheetData>
  <pageMargins left="0.7" right="0.7" top="0.75" bottom="0.75" header="0.3" footer="0.3"/>
  <pageSetup orientation="portrait" horizontalDpi="360" verticalDpi="360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75"/>
  <sheetViews>
    <sheetView topLeftCell="D1" workbookViewId="0">
      <selection activeCell="K2" sqref="K2:K3"/>
    </sheetView>
  </sheetViews>
  <sheetFormatPr defaultRowHeight="15" x14ac:dyDescent="0.25"/>
  <cols>
    <col min="1" max="1" width="13.140625" bestFit="1" customWidth="1"/>
    <col min="2" max="2" width="19.42578125" bestFit="1" customWidth="1"/>
    <col min="4" max="4" width="13.140625" bestFit="1" customWidth="1"/>
    <col min="5" max="5" width="19.42578125" bestFit="1" customWidth="1"/>
    <col min="7" max="7" width="45.140625" bestFit="1" customWidth="1"/>
    <col min="8" max="8" width="12" bestFit="1" customWidth="1"/>
    <col min="9" max="9" width="11" bestFit="1" customWidth="1"/>
    <col min="10" max="10" width="3.85546875" customWidth="1"/>
    <col min="11" max="11" width="12.7109375" bestFit="1" customWidth="1"/>
    <col min="12" max="12" width="12" bestFit="1" customWidth="1"/>
    <col min="13" max="13" width="15.5703125" bestFit="1" customWidth="1"/>
  </cols>
  <sheetData>
    <row r="1" spans="1:13" ht="17.25" x14ac:dyDescent="0.25">
      <c r="D1" s="15" t="s">
        <v>344</v>
      </c>
      <c r="H1" s="12" t="s">
        <v>345</v>
      </c>
    </row>
    <row r="2" spans="1:13" ht="17.25" x14ac:dyDescent="0.25">
      <c r="H2" s="12" t="s">
        <v>346</v>
      </c>
      <c r="K2" t="s">
        <v>347</v>
      </c>
    </row>
    <row r="3" spans="1:13" x14ac:dyDescent="0.25">
      <c r="D3" s="3" t="s">
        <v>49</v>
      </c>
      <c r="E3" s="4">
        <v>1</v>
      </c>
      <c r="K3" t="s">
        <v>348</v>
      </c>
    </row>
    <row r="4" spans="1:13" x14ac:dyDescent="0.25">
      <c r="A4" s="3" t="s">
        <v>49</v>
      </c>
      <c r="B4" s="4">
        <v>2</v>
      </c>
    </row>
    <row r="5" spans="1:13" x14ac:dyDescent="0.25">
      <c r="D5" s="3" t="s">
        <v>256</v>
      </c>
      <c r="E5" t="s">
        <v>258</v>
      </c>
    </row>
    <row r="6" spans="1:13" x14ac:dyDescent="0.25">
      <c r="A6" s="3" t="s">
        <v>256</v>
      </c>
      <c r="B6" t="s">
        <v>258</v>
      </c>
      <c r="D6" s="4">
        <v>4</v>
      </c>
      <c r="E6" s="2">
        <v>140000</v>
      </c>
      <c r="G6" t="s">
        <v>259</v>
      </c>
    </row>
    <row r="7" spans="1:13" ht="15.75" thickBot="1" x14ac:dyDescent="0.3">
      <c r="A7" s="4">
        <v>1</v>
      </c>
      <c r="B7" s="2">
        <v>208500</v>
      </c>
      <c r="D7" s="4">
        <v>6</v>
      </c>
      <c r="E7" s="2">
        <v>143000</v>
      </c>
    </row>
    <row r="8" spans="1:13" x14ac:dyDescent="0.25">
      <c r="A8" s="4">
        <v>2</v>
      </c>
      <c r="B8" s="2">
        <v>181500</v>
      </c>
      <c r="D8" s="4">
        <v>10</v>
      </c>
      <c r="E8" s="2">
        <v>118000</v>
      </c>
      <c r="G8" s="7"/>
      <c r="H8" s="7" t="s">
        <v>275</v>
      </c>
      <c r="I8" s="7" t="s">
        <v>276</v>
      </c>
      <c r="L8" s="10" t="s">
        <v>287</v>
      </c>
      <c r="M8" s="10" t="s">
        <v>288</v>
      </c>
    </row>
    <row r="9" spans="1:13" x14ac:dyDescent="0.25">
      <c r="A9" s="4">
        <v>3</v>
      </c>
      <c r="B9" s="2">
        <v>223500</v>
      </c>
      <c r="D9" s="4">
        <v>11</v>
      </c>
      <c r="E9" s="2">
        <v>129500</v>
      </c>
      <c r="G9" s="5" t="s">
        <v>260</v>
      </c>
      <c r="H9" s="5">
        <v>213009.82552083334</v>
      </c>
      <c r="I9" s="5">
        <v>134751.44</v>
      </c>
      <c r="K9" s="9" t="s">
        <v>260</v>
      </c>
      <c r="L9" s="9">
        <v>213009.82552083334</v>
      </c>
      <c r="M9" s="9">
        <v>134751.44</v>
      </c>
    </row>
    <row r="10" spans="1:13" x14ac:dyDescent="0.25">
      <c r="A10" s="4">
        <v>5</v>
      </c>
      <c r="B10" s="2">
        <v>250000</v>
      </c>
      <c r="D10" s="4">
        <v>13</v>
      </c>
      <c r="E10" s="2">
        <v>144000</v>
      </c>
      <c r="G10" s="5" t="s">
        <v>261</v>
      </c>
      <c r="H10" s="5">
        <v>5248540157.3854256</v>
      </c>
      <c r="I10" s="5">
        <v>1727655915.9632668</v>
      </c>
      <c r="K10" s="9" t="s">
        <v>261</v>
      </c>
      <c r="L10" s="9">
        <v>5248540157.3854256</v>
      </c>
      <c r="M10" s="9">
        <v>1727655915.9632668</v>
      </c>
    </row>
    <row r="11" spans="1:13" x14ac:dyDescent="0.25">
      <c r="A11" s="4">
        <v>7</v>
      </c>
      <c r="B11" s="2">
        <v>307000</v>
      </c>
      <c r="D11" s="4">
        <v>15</v>
      </c>
      <c r="E11" s="2">
        <v>157000</v>
      </c>
      <c r="G11" s="5" t="s">
        <v>262</v>
      </c>
      <c r="H11" s="5">
        <v>768</v>
      </c>
      <c r="I11" s="5">
        <v>650</v>
      </c>
      <c r="K11" s="9" t="s">
        <v>262</v>
      </c>
      <c r="L11" s="9">
        <v>768</v>
      </c>
      <c r="M11" s="9">
        <v>650</v>
      </c>
    </row>
    <row r="12" spans="1:13" x14ac:dyDescent="0.25">
      <c r="A12" s="4">
        <v>8</v>
      </c>
      <c r="B12" s="2">
        <v>200000</v>
      </c>
      <c r="D12" s="4">
        <v>16</v>
      </c>
      <c r="E12" s="2">
        <v>132000</v>
      </c>
      <c r="G12" s="5" t="s">
        <v>263</v>
      </c>
      <c r="H12" s="5">
        <v>0</v>
      </c>
      <c r="I12" s="5"/>
      <c r="K12" s="11" t="s">
        <v>289</v>
      </c>
      <c r="L12" s="9">
        <f>SQRT(L10)/SQRT(L11)</f>
        <v>2614.1990481335333</v>
      </c>
      <c r="M12" s="9">
        <f>SQRT(M10/M11)</f>
        <v>1630.3165883977952</v>
      </c>
    </row>
    <row r="13" spans="1:13" x14ac:dyDescent="0.25">
      <c r="A13" s="4">
        <v>9</v>
      </c>
      <c r="B13" s="2">
        <v>129900</v>
      </c>
      <c r="D13" s="4">
        <v>17</v>
      </c>
      <c r="E13" s="2">
        <v>149000</v>
      </c>
      <c r="G13" s="5" t="s">
        <v>264</v>
      </c>
      <c r="H13" s="5">
        <v>1255</v>
      </c>
      <c r="I13" s="5"/>
      <c r="K13" s="11" t="s">
        <v>290</v>
      </c>
      <c r="L13" s="9">
        <f>L12*H18</f>
        <v>5128.6821762089612</v>
      </c>
      <c r="M13" s="9">
        <f>M12*H18</f>
        <v>3198.4464359985777</v>
      </c>
    </row>
    <row r="14" spans="1:13" x14ac:dyDescent="0.25">
      <c r="A14" s="4">
        <v>14</v>
      </c>
      <c r="B14" s="2">
        <v>279500</v>
      </c>
      <c r="D14" s="4">
        <v>19</v>
      </c>
      <c r="E14" s="2">
        <v>159000</v>
      </c>
      <c r="G14" s="5" t="s">
        <v>265</v>
      </c>
      <c r="H14" s="5">
        <v>25.401112160047461</v>
      </c>
      <c r="I14" s="5"/>
      <c r="K14" s="11" t="s">
        <v>291</v>
      </c>
      <c r="L14" s="9">
        <f>L13</f>
        <v>5128.6821762089612</v>
      </c>
      <c r="M14" s="9">
        <f>M13</f>
        <v>3198.4464359985777</v>
      </c>
    </row>
    <row r="15" spans="1:13" x14ac:dyDescent="0.25">
      <c r="A15" s="4">
        <v>18</v>
      </c>
      <c r="B15" s="2">
        <v>90000</v>
      </c>
      <c r="D15" s="4">
        <v>20</v>
      </c>
      <c r="E15" s="2">
        <v>139000</v>
      </c>
      <c r="G15" s="5" t="s">
        <v>266</v>
      </c>
      <c r="H15" s="5">
        <v>1.7194256630949074E-115</v>
      </c>
      <c r="I15" s="5"/>
    </row>
    <row r="16" spans="1:13" x14ac:dyDescent="0.25">
      <c r="A16" s="4">
        <v>23</v>
      </c>
      <c r="B16" s="2">
        <v>230000</v>
      </c>
      <c r="D16" s="4">
        <v>22</v>
      </c>
      <c r="E16" s="2">
        <v>139400</v>
      </c>
      <c r="G16" s="5" t="s">
        <v>267</v>
      </c>
      <c r="H16" s="5">
        <v>1.6460686878340682</v>
      </c>
      <c r="I16" s="5"/>
    </row>
    <row r="17" spans="1:9" x14ac:dyDescent="0.25">
      <c r="A17" s="4">
        <v>26</v>
      </c>
      <c r="B17" s="2">
        <v>256300</v>
      </c>
      <c r="D17" s="4">
        <v>24</v>
      </c>
      <c r="E17" s="2">
        <v>129900</v>
      </c>
      <c r="G17" s="5" t="s">
        <v>268</v>
      </c>
      <c r="H17" s="5">
        <v>3.4388513261898149E-115</v>
      </c>
      <c r="I17" s="5"/>
    </row>
    <row r="18" spans="1:9" ht="15.75" thickBot="1" x14ac:dyDescent="0.3">
      <c r="A18" s="4">
        <v>28</v>
      </c>
      <c r="B18" s="2">
        <v>306000</v>
      </c>
      <c r="D18" s="4">
        <v>25</v>
      </c>
      <c r="E18" s="2">
        <v>154000</v>
      </c>
      <c r="G18" s="6" t="s">
        <v>269</v>
      </c>
      <c r="H18" s="6">
        <v>1.9618560338282964</v>
      </c>
      <c r="I18" s="6"/>
    </row>
    <row r="19" spans="1:9" x14ac:dyDescent="0.25">
      <c r="A19" s="4">
        <v>33</v>
      </c>
      <c r="B19" s="2">
        <v>179900</v>
      </c>
      <c r="D19" s="4">
        <v>27</v>
      </c>
      <c r="E19" s="2">
        <v>134800</v>
      </c>
    </row>
    <row r="20" spans="1:9" x14ac:dyDescent="0.25">
      <c r="A20" s="4">
        <v>35</v>
      </c>
      <c r="B20" s="2">
        <v>277500</v>
      </c>
      <c r="D20" s="4">
        <v>29</v>
      </c>
      <c r="E20" s="2">
        <v>207500</v>
      </c>
      <c r="G20" t="s">
        <v>270</v>
      </c>
      <c r="H20">
        <f>H9-I9</f>
        <v>78258.385520833341</v>
      </c>
    </row>
    <row r="21" spans="1:9" x14ac:dyDescent="0.25">
      <c r="A21" s="4">
        <v>40</v>
      </c>
      <c r="B21" s="2">
        <v>82000</v>
      </c>
      <c r="D21" s="4">
        <v>30</v>
      </c>
      <c r="E21" s="2">
        <v>68500</v>
      </c>
      <c r="G21" t="s">
        <v>273</v>
      </c>
      <c r="H21">
        <f>SQRT(H10/H11+I10/I11)</f>
        <v>3080.9039001025817</v>
      </c>
    </row>
    <row r="22" spans="1:9" x14ac:dyDescent="0.25">
      <c r="A22" s="4">
        <v>41</v>
      </c>
      <c r="B22" s="2">
        <v>160000</v>
      </c>
      <c r="D22" s="4">
        <v>31</v>
      </c>
      <c r="E22" s="2">
        <v>40000</v>
      </c>
      <c r="G22" t="s">
        <v>274</v>
      </c>
      <c r="H22">
        <f>H18*H21</f>
        <v>6044.2899060613809</v>
      </c>
    </row>
    <row r="23" spans="1:9" x14ac:dyDescent="0.25">
      <c r="A23" s="4">
        <v>46</v>
      </c>
      <c r="B23" s="2">
        <v>319900</v>
      </c>
      <c r="D23" s="4">
        <v>32</v>
      </c>
      <c r="E23" s="2">
        <v>149350</v>
      </c>
      <c r="G23" t="s">
        <v>271</v>
      </c>
      <c r="H23">
        <f>H20+H22</f>
        <v>84302.675426894726</v>
      </c>
    </row>
    <row r="24" spans="1:9" x14ac:dyDescent="0.25">
      <c r="A24" s="4">
        <v>48</v>
      </c>
      <c r="B24" s="2">
        <v>249700</v>
      </c>
      <c r="D24" s="4">
        <v>34</v>
      </c>
      <c r="E24" s="2">
        <v>165500</v>
      </c>
      <c r="G24" t="s">
        <v>272</v>
      </c>
      <c r="H24">
        <f>H20-H22</f>
        <v>72214.095614771955</v>
      </c>
    </row>
    <row r="25" spans="1:9" x14ac:dyDescent="0.25">
      <c r="A25" s="4">
        <v>49</v>
      </c>
      <c r="B25" s="2">
        <v>113000</v>
      </c>
      <c r="D25" s="4">
        <v>37</v>
      </c>
      <c r="E25" s="2">
        <v>145000</v>
      </c>
    </row>
    <row r="26" spans="1:9" x14ac:dyDescent="0.25">
      <c r="A26" s="4">
        <v>51</v>
      </c>
      <c r="B26" s="2">
        <v>177000</v>
      </c>
      <c r="D26" s="4">
        <v>38</v>
      </c>
      <c r="E26" s="2">
        <v>153000</v>
      </c>
      <c r="G26" s="15" t="s">
        <v>341</v>
      </c>
    </row>
    <row r="27" spans="1:9" x14ac:dyDescent="0.25">
      <c r="A27" s="4">
        <v>56</v>
      </c>
      <c r="B27" s="2">
        <v>180500</v>
      </c>
      <c r="D27" s="4">
        <v>39</v>
      </c>
      <c r="E27" s="2">
        <v>109000</v>
      </c>
      <c r="G27" s="15" t="s">
        <v>338</v>
      </c>
    </row>
    <row r="28" spans="1:9" x14ac:dyDescent="0.25">
      <c r="A28" s="4">
        <v>57</v>
      </c>
      <c r="B28" s="2">
        <v>172500</v>
      </c>
      <c r="D28" s="4">
        <v>42</v>
      </c>
      <c r="E28" s="2">
        <v>170000</v>
      </c>
      <c r="G28" s="15" t="s">
        <v>342</v>
      </c>
    </row>
    <row r="29" spans="1:9" x14ac:dyDescent="0.25">
      <c r="A29" s="4">
        <v>58</v>
      </c>
      <c r="B29" s="2">
        <v>196500</v>
      </c>
      <c r="D29" s="4">
        <v>43</v>
      </c>
      <c r="E29" s="2">
        <v>144000</v>
      </c>
    </row>
    <row r="30" spans="1:9" x14ac:dyDescent="0.25">
      <c r="A30" s="4">
        <v>63</v>
      </c>
      <c r="B30" s="2">
        <v>202500</v>
      </c>
      <c r="D30" s="4">
        <v>44</v>
      </c>
      <c r="E30" s="2">
        <v>130250</v>
      </c>
    </row>
    <row r="31" spans="1:9" x14ac:dyDescent="0.25">
      <c r="A31" s="4">
        <v>64</v>
      </c>
      <c r="B31" s="2">
        <v>140000</v>
      </c>
      <c r="D31" s="4">
        <v>45</v>
      </c>
      <c r="E31" s="2">
        <v>141000</v>
      </c>
    </row>
    <row r="32" spans="1:9" x14ac:dyDescent="0.25">
      <c r="A32" s="4">
        <v>65</v>
      </c>
      <c r="B32" s="2">
        <v>219500</v>
      </c>
      <c r="D32" s="4">
        <v>47</v>
      </c>
      <c r="E32" s="2">
        <v>239686</v>
      </c>
    </row>
    <row r="33" spans="1:5" x14ac:dyDescent="0.25">
      <c r="A33" s="4">
        <v>66</v>
      </c>
      <c r="B33" s="2">
        <v>317000</v>
      </c>
      <c r="D33" s="4">
        <v>50</v>
      </c>
      <c r="E33" s="2">
        <v>127000</v>
      </c>
    </row>
    <row r="34" spans="1:5" x14ac:dyDescent="0.25">
      <c r="A34" s="4">
        <v>67</v>
      </c>
      <c r="B34" s="2">
        <v>180000</v>
      </c>
      <c r="D34" s="4">
        <v>52</v>
      </c>
      <c r="E34" s="2">
        <v>114500</v>
      </c>
    </row>
    <row r="35" spans="1:5" x14ac:dyDescent="0.25">
      <c r="A35" s="4">
        <v>68</v>
      </c>
      <c r="B35" s="2">
        <v>226000</v>
      </c>
      <c r="D35" s="4">
        <v>53</v>
      </c>
      <c r="E35" s="2">
        <v>110000</v>
      </c>
    </row>
    <row r="36" spans="1:5" x14ac:dyDescent="0.25">
      <c r="A36" s="4">
        <v>70</v>
      </c>
      <c r="B36" s="2">
        <v>225000</v>
      </c>
      <c r="D36" s="4">
        <v>55</v>
      </c>
      <c r="E36" s="2">
        <v>130000</v>
      </c>
    </row>
    <row r="37" spans="1:5" x14ac:dyDescent="0.25">
      <c r="A37" s="4">
        <v>71</v>
      </c>
      <c r="B37" s="2">
        <v>244000</v>
      </c>
      <c r="D37" s="4">
        <v>60</v>
      </c>
      <c r="E37" s="2">
        <v>124900</v>
      </c>
    </row>
    <row r="38" spans="1:5" x14ac:dyDescent="0.25">
      <c r="A38" s="4">
        <v>73</v>
      </c>
      <c r="B38" s="2">
        <v>185000</v>
      </c>
      <c r="D38" s="4">
        <v>61</v>
      </c>
      <c r="E38" s="2">
        <v>158000</v>
      </c>
    </row>
    <row r="39" spans="1:5" x14ac:dyDescent="0.25">
      <c r="A39" s="4">
        <v>75</v>
      </c>
      <c r="B39" s="2">
        <v>107400</v>
      </c>
      <c r="D39" s="4">
        <v>62</v>
      </c>
      <c r="E39" s="2">
        <v>101000</v>
      </c>
    </row>
    <row r="40" spans="1:5" x14ac:dyDescent="0.25">
      <c r="A40" s="4">
        <v>79</v>
      </c>
      <c r="B40" s="2">
        <v>136500</v>
      </c>
      <c r="D40" s="4">
        <v>69</v>
      </c>
      <c r="E40" s="2">
        <v>80000</v>
      </c>
    </row>
    <row r="41" spans="1:5" x14ac:dyDescent="0.25">
      <c r="A41" s="4">
        <v>81</v>
      </c>
      <c r="B41" s="2">
        <v>193500</v>
      </c>
      <c r="D41" s="4">
        <v>72</v>
      </c>
      <c r="E41" s="2">
        <v>129500</v>
      </c>
    </row>
    <row r="42" spans="1:5" x14ac:dyDescent="0.25">
      <c r="A42" s="4">
        <v>82</v>
      </c>
      <c r="B42" s="2">
        <v>153500</v>
      </c>
      <c r="D42" s="4">
        <v>74</v>
      </c>
      <c r="E42" s="2">
        <v>144900</v>
      </c>
    </row>
    <row r="43" spans="1:5" x14ac:dyDescent="0.25">
      <c r="A43" s="4">
        <v>83</v>
      </c>
      <c r="B43" s="2">
        <v>245000</v>
      </c>
      <c r="D43" s="4">
        <v>76</v>
      </c>
      <c r="E43" s="2">
        <v>91000</v>
      </c>
    </row>
    <row r="44" spans="1:5" x14ac:dyDescent="0.25">
      <c r="A44" s="4">
        <v>85</v>
      </c>
      <c r="B44" s="2">
        <v>168500</v>
      </c>
      <c r="D44" s="4">
        <v>77</v>
      </c>
      <c r="E44" s="2">
        <v>135750</v>
      </c>
    </row>
    <row r="45" spans="1:5" x14ac:dyDescent="0.25">
      <c r="A45" s="4">
        <v>86</v>
      </c>
      <c r="B45" s="2">
        <v>260000</v>
      </c>
      <c r="D45" s="4">
        <v>78</v>
      </c>
      <c r="E45" s="2">
        <v>127000</v>
      </c>
    </row>
    <row r="46" spans="1:5" x14ac:dyDescent="0.25">
      <c r="A46" s="4">
        <v>87</v>
      </c>
      <c r="B46" s="2">
        <v>174000</v>
      </c>
      <c r="D46" s="4">
        <v>80</v>
      </c>
      <c r="E46" s="2">
        <v>110000</v>
      </c>
    </row>
    <row r="47" spans="1:5" x14ac:dyDescent="0.25">
      <c r="A47" s="4">
        <v>88</v>
      </c>
      <c r="B47" s="2">
        <v>164500</v>
      </c>
      <c r="D47" s="4">
        <v>84</v>
      </c>
      <c r="E47" s="2">
        <v>126500</v>
      </c>
    </row>
    <row r="48" spans="1:5" x14ac:dyDescent="0.25">
      <c r="A48" s="4">
        <v>94</v>
      </c>
      <c r="B48" s="2">
        <v>133900</v>
      </c>
      <c r="D48" s="4">
        <v>89</v>
      </c>
      <c r="E48" s="2">
        <v>85000</v>
      </c>
    </row>
    <row r="49" spans="1:5" x14ac:dyDescent="0.25">
      <c r="A49" s="4">
        <v>95</v>
      </c>
      <c r="B49" s="2">
        <v>204750</v>
      </c>
      <c r="D49" s="4">
        <v>90</v>
      </c>
      <c r="E49" s="2">
        <v>123600</v>
      </c>
    </row>
    <row r="50" spans="1:5" x14ac:dyDescent="0.25">
      <c r="A50" s="4">
        <v>96</v>
      </c>
      <c r="B50" s="2">
        <v>185000</v>
      </c>
      <c r="D50" s="4">
        <v>91</v>
      </c>
      <c r="E50" s="2">
        <v>109900</v>
      </c>
    </row>
    <row r="51" spans="1:5" x14ac:dyDescent="0.25">
      <c r="A51" s="4">
        <v>97</v>
      </c>
      <c r="B51" s="2">
        <v>214000</v>
      </c>
      <c r="D51" s="4">
        <v>92</v>
      </c>
      <c r="E51" s="2">
        <v>98600</v>
      </c>
    </row>
    <row r="52" spans="1:5" x14ac:dyDescent="0.25">
      <c r="A52" s="4">
        <v>101</v>
      </c>
      <c r="B52" s="2">
        <v>205000</v>
      </c>
      <c r="D52" s="4">
        <v>93</v>
      </c>
      <c r="E52" s="2">
        <v>163500</v>
      </c>
    </row>
    <row r="53" spans="1:5" x14ac:dyDescent="0.25">
      <c r="A53" s="4">
        <v>102</v>
      </c>
      <c r="B53" s="2">
        <v>178000</v>
      </c>
      <c r="D53" s="4">
        <v>98</v>
      </c>
      <c r="E53" s="2">
        <v>94750</v>
      </c>
    </row>
    <row r="54" spans="1:5" x14ac:dyDescent="0.25">
      <c r="A54" s="4">
        <v>103</v>
      </c>
      <c r="B54" s="2">
        <v>118964</v>
      </c>
      <c r="D54" s="4">
        <v>99</v>
      </c>
      <c r="E54" s="2">
        <v>83000</v>
      </c>
    </row>
    <row r="55" spans="1:5" x14ac:dyDescent="0.25">
      <c r="A55" s="4">
        <v>104</v>
      </c>
      <c r="B55" s="2">
        <v>198900</v>
      </c>
      <c r="D55" s="4">
        <v>100</v>
      </c>
      <c r="E55" s="2">
        <v>128950</v>
      </c>
    </row>
    <row r="56" spans="1:5" x14ac:dyDescent="0.25">
      <c r="A56" s="4">
        <v>106</v>
      </c>
      <c r="B56" s="2">
        <v>250000</v>
      </c>
      <c r="D56" s="4">
        <v>105</v>
      </c>
      <c r="E56" s="2">
        <v>169500</v>
      </c>
    </row>
    <row r="57" spans="1:5" x14ac:dyDescent="0.25">
      <c r="A57" s="4">
        <v>109</v>
      </c>
      <c r="B57" s="2">
        <v>115000</v>
      </c>
      <c r="D57" s="4">
        <v>107</v>
      </c>
      <c r="E57" s="2">
        <v>100000</v>
      </c>
    </row>
    <row r="58" spans="1:5" x14ac:dyDescent="0.25">
      <c r="A58" s="4">
        <v>110</v>
      </c>
      <c r="B58" s="2">
        <v>190000</v>
      </c>
      <c r="D58" s="4">
        <v>108</v>
      </c>
      <c r="E58" s="2">
        <v>115000</v>
      </c>
    </row>
    <row r="59" spans="1:5" x14ac:dyDescent="0.25">
      <c r="A59" s="4">
        <v>111</v>
      </c>
      <c r="B59" s="2">
        <v>136900</v>
      </c>
      <c r="D59" s="4">
        <v>117</v>
      </c>
      <c r="E59" s="2">
        <v>139000</v>
      </c>
    </row>
    <row r="60" spans="1:5" x14ac:dyDescent="0.25">
      <c r="A60" s="4">
        <v>112</v>
      </c>
      <c r="B60" s="2">
        <v>180000</v>
      </c>
      <c r="D60" s="4">
        <v>118</v>
      </c>
      <c r="E60" s="2">
        <v>155000</v>
      </c>
    </row>
    <row r="61" spans="1:5" x14ac:dyDescent="0.25">
      <c r="A61" s="4">
        <v>113</v>
      </c>
      <c r="B61" s="2">
        <v>383970</v>
      </c>
      <c r="D61" s="4">
        <v>121</v>
      </c>
      <c r="E61" s="2">
        <v>180000</v>
      </c>
    </row>
    <row r="62" spans="1:5" x14ac:dyDescent="0.25">
      <c r="A62" s="4">
        <v>114</v>
      </c>
      <c r="B62" s="2">
        <v>217000</v>
      </c>
      <c r="D62" s="4">
        <v>122</v>
      </c>
      <c r="E62" s="2">
        <v>100000</v>
      </c>
    </row>
    <row r="63" spans="1:5" x14ac:dyDescent="0.25">
      <c r="A63" s="4">
        <v>115</v>
      </c>
      <c r="B63" s="2">
        <v>259500</v>
      </c>
      <c r="D63" s="4">
        <v>123</v>
      </c>
      <c r="E63" s="2">
        <v>136000</v>
      </c>
    </row>
    <row r="64" spans="1:5" x14ac:dyDescent="0.25">
      <c r="A64" s="4">
        <v>116</v>
      </c>
      <c r="B64" s="2">
        <v>176000</v>
      </c>
      <c r="D64" s="4">
        <v>126</v>
      </c>
      <c r="E64" s="2">
        <v>84500</v>
      </c>
    </row>
    <row r="65" spans="1:5" x14ac:dyDescent="0.25">
      <c r="A65" s="4">
        <v>120</v>
      </c>
      <c r="B65" s="2">
        <v>163990</v>
      </c>
      <c r="D65" s="4">
        <v>128</v>
      </c>
      <c r="E65" s="2">
        <v>87000</v>
      </c>
    </row>
    <row r="66" spans="1:5" x14ac:dyDescent="0.25">
      <c r="A66" s="4">
        <v>124</v>
      </c>
      <c r="B66" s="2">
        <v>153900</v>
      </c>
      <c r="D66" s="4">
        <v>129</v>
      </c>
      <c r="E66" s="2">
        <v>155000</v>
      </c>
    </row>
    <row r="67" spans="1:5" x14ac:dyDescent="0.25">
      <c r="A67" s="4">
        <v>125</v>
      </c>
      <c r="B67" s="2">
        <v>181000</v>
      </c>
      <c r="D67" s="4">
        <v>130</v>
      </c>
      <c r="E67" s="2">
        <v>150000</v>
      </c>
    </row>
    <row r="68" spans="1:5" x14ac:dyDescent="0.25">
      <c r="A68" s="4">
        <v>127</v>
      </c>
      <c r="B68" s="2">
        <v>128000</v>
      </c>
      <c r="D68" s="4">
        <v>133</v>
      </c>
      <c r="E68" s="2">
        <v>150750</v>
      </c>
    </row>
    <row r="69" spans="1:5" x14ac:dyDescent="0.25">
      <c r="A69" s="4">
        <v>131</v>
      </c>
      <c r="B69" s="2">
        <v>226000</v>
      </c>
      <c r="D69" s="4">
        <v>141</v>
      </c>
      <c r="E69" s="2">
        <v>115000</v>
      </c>
    </row>
    <row r="70" spans="1:5" x14ac:dyDescent="0.25">
      <c r="A70" s="4">
        <v>132</v>
      </c>
      <c r="B70" s="2">
        <v>244000</v>
      </c>
      <c r="D70" s="4">
        <v>147</v>
      </c>
      <c r="E70" s="2">
        <v>105000</v>
      </c>
    </row>
    <row r="71" spans="1:5" x14ac:dyDescent="0.25">
      <c r="A71" s="4">
        <v>134</v>
      </c>
      <c r="B71" s="2">
        <v>220000</v>
      </c>
      <c r="D71" s="4">
        <v>149</v>
      </c>
      <c r="E71" s="2">
        <v>141000</v>
      </c>
    </row>
    <row r="72" spans="1:5" x14ac:dyDescent="0.25">
      <c r="A72" s="4">
        <v>135</v>
      </c>
      <c r="B72" s="2">
        <v>180000</v>
      </c>
      <c r="D72" s="4">
        <v>150</v>
      </c>
      <c r="E72" s="2">
        <v>115000</v>
      </c>
    </row>
    <row r="73" spans="1:5" x14ac:dyDescent="0.25">
      <c r="A73" s="4">
        <v>136</v>
      </c>
      <c r="B73" s="2">
        <v>174000</v>
      </c>
      <c r="D73" s="4">
        <v>151</v>
      </c>
      <c r="E73" s="2">
        <v>122000</v>
      </c>
    </row>
    <row r="74" spans="1:5" x14ac:dyDescent="0.25">
      <c r="A74" s="4">
        <v>137</v>
      </c>
      <c r="B74" s="2">
        <v>143000</v>
      </c>
      <c r="D74" s="4">
        <v>154</v>
      </c>
      <c r="E74" s="2">
        <v>235000</v>
      </c>
    </row>
    <row r="75" spans="1:5" x14ac:dyDescent="0.25">
      <c r="A75" s="4">
        <v>139</v>
      </c>
      <c r="B75" s="2">
        <v>230000</v>
      </c>
      <c r="D75" s="4">
        <v>155</v>
      </c>
      <c r="E75" s="2">
        <v>125000</v>
      </c>
    </row>
    <row r="76" spans="1:5" x14ac:dyDescent="0.25">
      <c r="A76" s="4">
        <v>140</v>
      </c>
      <c r="B76" s="2">
        <v>231500</v>
      </c>
      <c r="D76" s="4">
        <v>156</v>
      </c>
      <c r="E76" s="2">
        <v>79000</v>
      </c>
    </row>
    <row r="77" spans="1:5" x14ac:dyDescent="0.25">
      <c r="A77" s="4">
        <v>142</v>
      </c>
      <c r="B77" s="2">
        <v>260000</v>
      </c>
      <c r="D77" s="4">
        <v>157</v>
      </c>
      <c r="E77" s="2">
        <v>109500</v>
      </c>
    </row>
    <row r="78" spans="1:5" x14ac:dyDescent="0.25">
      <c r="A78" s="4">
        <v>143</v>
      </c>
      <c r="B78" s="2">
        <v>166000</v>
      </c>
      <c r="D78" s="4">
        <v>164</v>
      </c>
      <c r="E78" s="2">
        <v>103200</v>
      </c>
    </row>
    <row r="79" spans="1:5" x14ac:dyDescent="0.25">
      <c r="A79" s="4">
        <v>144</v>
      </c>
      <c r="B79" s="2">
        <v>204000</v>
      </c>
      <c r="D79" s="4">
        <v>167</v>
      </c>
      <c r="E79" s="2">
        <v>190000</v>
      </c>
    </row>
    <row r="80" spans="1:5" x14ac:dyDescent="0.25">
      <c r="A80" s="4">
        <v>145</v>
      </c>
      <c r="B80" s="2">
        <v>125000</v>
      </c>
      <c r="D80" s="4">
        <v>168</v>
      </c>
      <c r="E80" s="2">
        <v>325624</v>
      </c>
    </row>
    <row r="81" spans="1:5" x14ac:dyDescent="0.25">
      <c r="A81" s="4">
        <v>146</v>
      </c>
      <c r="B81" s="2">
        <v>130000</v>
      </c>
      <c r="D81" s="4">
        <v>171</v>
      </c>
      <c r="E81" s="2">
        <v>128500</v>
      </c>
    </row>
    <row r="82" spans="1:5" x14ac:dyDescent="0.25">
      <c r="A82" s="4">
        <v>148</v>
      </c>
      <c r="B82" s="2">
        <v>222500</v>
      </c>
      <c r="D82" s="4">
        <v>172</v>
      </c>
      <c r="E82" s="2">
        <v>215000</v>
      </c>
    </row>
    <row r="83" spans="1:5" x14ac:dyDescent="0.25">
      <c r="A83" s="4">
        <v>152</v>
      </c>
      <c r="B83" s="2">
        <v>372402</v>
      </c>
      <c r="D83" s="4">
        <v>174</v>
      </c>
      <c r="E83" s="2">
        <v>163000</v>
      </c>
    </row>
    <row r="84" spans="1:5" x14ac:dyDescent="0.25">
      <c r="A84" s="4">
        <v>153</v>
      </c>
      <c r="B84" s="2">
        <v>190000</v>
      </c>
      <c r="D84" s="4">
        <v>180</v>
      </c>
      <c r="E84" s="2">
        <v>100000</v>
      </c>
    </row>
    <row r="85" spans="1:5" x14ac:dyDescent="0.25">
      <c r="A85" s="4">
        <v>158</v>
      </c>
      <c r="B85" s="2">
        <v>269500</v>
      </c>
      <c r="D85" s="4">
        <v>182</v>
      </c>
      <c r="E85" s="2">
        <v>200100</v>
      </c>
    </row>
    <row r="86" spans="1:5" x14ac:dyDescent="0.25">
      <c r="A86" s="4">
        <v>159</v>
      </c>
      <c r="B86" s="2">
        <v>254900</v>
      </c>
      <c r="D86" s="4">
        <v>183</v>
      </c>
      <c r="E86" s="2">
        <v>120000</v>
      </c>
    </row>
    <row r="87" spans="1:5" x14ac:dyDescent="0.25">
      <c r="A87" s="4">
        <v>160</v>
      </c>
      <c r="B87" s="2">
        <v>320000</v>
      </c>
      <c r="D87" s="4">
        <v>185</v>
      </c>
      <c r="E87" s="2">
        <v>127000</v>
      </c>
    </row>
    <row r="88" spans="1:5" x14ac:dyDescent="0.25">
      <c r="A88" s="4">
        <v>161</v>
      </c>
      <c r="B88" s="2">
        <v>162500</v>
      </c>
      <c r="D88" s="4">
        <v>190</v>
      </c>
      <c r="E88" s="2">
        <v>286000</v>
      </c>
    </row>
    <row r="89" spans="1:5" x14ac:dyDescent="0.25">
      <c r="A89" s="4">
        <v>162</v>
      </c>
      <c r="B89" s="2">
        <v>412500</v>
      </c>
      <c r="D89" s="4">
        <v>192</v>
      </c>
      <c r="E89" s="2">
        <v>184000</v>
      </c>
    </row>
    <row r="90" spans="1:5" x14ac:dyDescent="0.25">
      <c r="A90" s="4">
        <v>163</v>
      </c>
      <c r="B90" s="2">
        <v>220000</v>
      </c>
      <c r="D90" s="4">
        <v>195</v>
      </c>
      <c r="E90" s="2">
        <v>127000</v>
      </c>
    </row>
    <row r="91" spans="1:5" x14ac:dyDescent="0.25">
      <c r="A91" s="4">
        <v>165</v>
      </c>
      <c r="B91" s="2">
        <v>152000</v>
      </c>
      <c r="D91" s="4">
        <v>199</v>
      </c>
      <c r="E91" s="2">
        <v>104000</v>
      </c>
    </row>
    <row r="92" spans="1:5" x14ac:dyDescent="0.25">
      <c r="A92" s="4">
        <v>166</v>
      </c>
      <c r="B92" s="2">
        <v>127500</v>
      </c>
      <c r="D92" s="4">
        <v>204</v>
      </c>
      <c r="E92" s="2">
        <v>149000</v>
      </c>
    </row>
    <row r="93" spans="1:5" x14ac:dyDescent="0.25">
      <c r="A93" s="4">
        <v>169</v>
      </c>
      <c r="B93" s="2">
        <v>183500</v>
      </c>
      <c r="D93" s="4">
        <v>205</v>
      </c>
      <c r="E93" s="2">
        <v>110000</v>
      </c>
    </row>
    <row r="94" spans="1:5" x14ac:dyDescent="0.25">
      <c r="A94" s="4">
        <v>170</v>
      </c>
      <c r="B94" s="2">
        <v>228000</v>
      </c>
      <c r="D94" s="4">
        <v>207</v>
      </c>
      <c r="E94" s="2">
        <v>143900</v>
      </c>
    </row>
    <row r="95" spans="1:5" x14ac:dyDescent="0.25">
      <c r="A95" s="4">
        <v>173</v>
      </c>
      <c r="B95" s="2">
        <v>239000</v>
      </c>
      <c r="D95" s="4">
        <v>208</v>
      </c>
      <c r="E95" s="2">
        <v>141000</v>
      </c>
    </row>
    <row r="96" spans="1:5" x14ac:dyDescent="0.25">
      <c r="A96" s="4">
        <v>175</v>
      </c>
      <c r="B96" s="2">
        <v>184000</v>
      </c>
      <c r="D96" s="4">
        <v>210</v>
      </c>
      <c r="E96" s="2">
        <v>145000</v>
      </c>
    </row>
    <row r="97" spans="1:5" x14ac:dyDescent="0.25">
      <c r="A97" s="4">
        <v>176</v>
      </c>
      <c r="B97" s="2">
        <v>243000</v>
      </c>
      <c r="D97" s="4">
        <v>211</v>
      </c>
      <c r="E97" s="2">
        <v>98000</v>
      </c>
    </row>
    <row r="98" spans="1:5" x14ac:dyDescent="0.25">
      <c r="A98" s="4">
        <v>177</v>
      </c>
      <c r="B98" s="2">
        <v>211000</v>
      </c>
      <c r="D98" s="4">
        <v>214</v>
      </c>
      <c r="E98" s="2">
        <v>156000</v>
      </c>
    </row>
    <row r="99" spans="1:5" x14ac:dyDescent="0.25">
      <c r="A99" s="4">
        <v>178</v>
      </c>
      <c r="B99" s="2">
        <v>172500</v>
      </c>
      <c r="D99" s="4">
        <v>215</v>
      </c>
      <c r="E99" s="2">
        <v>161750</v>
      </c>
    </row>
    <row r="100" spans="1:5" x14ac:dyDescent="0.25">
      <c r="A100" s="4">
        <v>179</v>
      </c>
      <c r="B100" s="2">
        <v>501837</v>
      </c>
      <c r="D100" s="4">
        <v>216</v>
      </c>
      <c r="E100" s="2">
        <v>134450</v>
      </c>
    </row>
    <row r="101" spans="1:5" x14ac:dyDescent="0.25">
      <c r="A101" s="4">
        <v>181</v>
      </c>
      <c r="B101" s="2">
        <v>177000</v>
      </c>
      <c r="D101" s="4">
        <v>218</v>
      </c>
      <c r="E101" s="2">
        <v>107000</v>
      </c>
    </row>
    <row r="102" spans="1:5" x14ac:dyDescent="0.25">
      <c r="A102" s="4">
        <v>184</v>
      </c>
      <c r="B102" s="2">
        <v>200000</v>
      </c>
      <c r="D102" s="4">
        <v>219</v>
      </c>
      <c r="E102" s="2">
        <v>311500</v>
      </c>
    </row>
    <row r="103" spans="1:5" x14ac:dyDescent="0.25">
      <c r="A103" s="4">
        <v>186</v>
      </c>
      <c r="B103" s="2">
        <v>475000</v>
      </c>
      <c r="D103" s="4">
        <v>224</v>
      </c>
      <c r="E103" s="2">
        <v>97000</v>
      </c>
    </row>
    <row r="104" spans="1:5" x14ac:dyDescent="0.25">
      <c r="A104" s="4">
        <v>187</v>
      </c>
      <c r="B104" s="2">
        <v>173000</v>
      </c>
      <c r="D104" s="4">
        <v>228</v>
      </c>
      <c r="E104" s="2">
        <v>106000</v>
      </c>
    </row>
    <row r="105" spans="1:5" x14ac:dyDescent="0.25">
      <c r="A105" s="4">
        <v>188</v>
      </c>
      <c r="B105" s="2">
        <v>135000</v>
      </c>
      <c r="D105" s="4">
        <v>229</v>
      </c>
      <c r="E105" s="2">
        <v>125000</v>
      </c>
    </row>
    <row r="106" spans="1:5" x14ac:dyDescent="0.25">
      <c r="A106" s="4">
        <v>191</v>
      </c>
      <c r="B106" s="2">
        <v>315000</v>
      </c>
      <c r="D106" s="4">
        <v>231</v>
      </c>
      <c r="E106" s="2">
        <v>148000</v>
      </c>
    </row>
    <row r="107" spans="1:5" x14ac:dyDescent="0.25">
      <c r="A107" s="4">
        <v>193</v>
      </c>
      <c r="B107" s="2">
        <v>192000</v>
      </c>
      <c r="D107" s="4">
        <v>233</v>
      </c>
      <c r="E107" s="2">
        <v>94500</v>
      </c>
    </row>
    <row r="108" spans="1:5" x14ac:dyDescent="0.25">
      <c r="A108" s="4">
        <v>194</v>
      </c>
      <c r="B108" s="2">
        <v>130000</v>
      </c>
      <c r="D108" s="4">
        <v>234</v>
      </c>
      <c r="E108" s="2">
        <v>128200</v>
      </c>
    </row>
    <row r="109" spans="1:5" x14ac:dyDescent="0.25">
      <c r="A109" s="4">
        <v>196</v>
      </c>
      <c r="B109" s="2">
        <v>148500</v>
      </c>
      <c r="D109" s="4">
        <v>236</v>
      </c>
      <c r="E109" s="2">
        <v>89500</v>
      </c>
    </row>
    <row r="110" spans="1:5" x14ac:dyDescent="0.25">
      <c r="A110" s="4">
        <v>197</v>
      </c>
      <c r="B110" s="2">
        <v>311872</v>
      </c>
      <c r="D110" s="4">
        <v>240</v>
      </c>
      <c r="E110" s="2">
        <v>113000</v>
      </c>
    </row>
    <row r="111" spans="1:5" x14ac:dyDescent="0.25">
      <c r="A111" s="4">
        <v>198</v>
      </c>
      <c r="B111" s="2">
        <v>235000</v>
      </c>
      <c r="D111" s="4">
        <v>242</v>
      </c>
      <c r="E111" s="2">
        <v>110500</v>
      </c>
    </row>
    <row r="112" spans="1:5" x14ac:dyDescent="0.25">
      <c r="A112" s="4">
        <v>200</v>
      </c>
      <c r="B112" s="2">
        <v>274900</v>
      </c>
      <c r="D112" s="4">
        <v>243</v>
      </c>
      <c r="E112" s="2">
        <v>79000</v>
      </c>
    </row>
    <row r="113" spans="1:5" x14ac:dyDescent="0.25">
      <c r="A113" s="4">
        <v>201</v>
      </c>
      <c r="B113" s="2">
        <v>140000</v>
      </c>
      <c r="D113" s="4">
        <v>244</v>
      </c>
      <c r="E113" s="2">
        <v>120000</v>
      </c>
    </row>
    <row r="114" spans="1:5" x14ac:dyDescent="0.25">
      <c r="A114" s="4">
        <v>202</v>
      </c>
      <c r="B114" s="2">
        <v>171500</v>
      </c>
      <c r="D114" s="4">
        <v>248</v>
      </c>
      <c r="E114" s="2">
        <v>140000</v>
      </c>
    </row>
    <row r="115" spans="1:5" x14ac:dyDescent="0.25">
      <c r="A115" s="4">
        <v>203</v>
      </c>
      <c r="B115" s="2">
        <v>112000</v>
      </c>
      <c r="D115" s="4">
        <v>251</v>
      </c>
      <c r="E115" s="2">
        <v>76500</v>
      </c>
    </row>
    <row r="116" spans="1:5" x14ac:dyDescent="0.25">
      <c r="A116" s="4">
        <v>206</v>
      </c>
      <c r="B116" s="2">
        <v>180500</v>
      </c>
      <c r="D116" s="4">
        <v>255</v>
      </c>
      <c r="E116" s="2">
        <v>145000</v>
      </c>
    </row>
    <row r="117" spans="1:5" x14ac:dyDescent="0.25">
      <c r="A117" s="4">
        <v>209</v>
      </c>
      <c r="B117" s="2">
        <v>277000</v>
      </c>
      <c r="D117" s="4">
        <v>260</v>
      </c>
      <c r="E117" s="2">
        <v>97000</v>
      </c>
    </row>
    <row r="118" spans="1:5" x14ac:dyDescent="0.25">
      <c r="A118" s="4">
        <v>212</v>
      </c>
      <c r="B118" s="2">
        <v>186000</v>
      </c>
      <c r="D118" s="4">
        <v>261</v>
      </c>
      <c r="E118" s="2">
        <v>176000</v>
      </c>
    </row>
    <row r="119" spans="1:5" x14ac:dyDescent="0.25">
      <c r="A119" s="4">
        <v>213</v>
      </c>
      <c r="B119" s="2">
        <v>252678</v>
      </c>
      <c r="D119" s="4">
        <v>263</v>
      </c>
      <c r="E119" s="2">
        <v>151000</v>
      </c>
    </row>
    <row r="120" spans="1:5" x14ac:dyDescent="0.25">
      <c r="A120" s="4">
        <v>217</v>
      </c>
      <c r="B120" s="2">
        <v>210000</v>
      </c>
      <c r="D120" s="4">
        <v>264</v>
      </c>
      <c r="E120" s="2">
        <v>130000</v>
      </c>
    </row>
    <row r="121" spans="1:5" x14ac:dyDescent="0.25">
      <c r="A121" s="4">
        <v>220</v>
      </c>
      <c r="B121" s="2">
        <v>167240</v>
      </c>
      <c r="D121" s="4">
        <v>265</v>
      </c>
      <c r="E121" s="2">
        <v>73000</v>
      </c>
    </row>
    <row r="122" spans="1:5" x14ac:dyDescent="0.25">
      <c r="A122" s="4">
        <v>221</v>
      </c>
      <c r="B122" s="2">
        <v>204900</v>
      </c>
      <c r="D122" s="4">
        <v>269</v>
      </c>
      <c r="E122" s="2">
        <v>120500</v>
      </c>
    </row>
    <row r="123" spans="1:5" x14ac:dyDescent="0.25">
      <c r="A123" s="4">
        <v>222</v>
      </c>
      <c r="B123" s="2">
        <v>200000</v>
      </c>
      <c r="D123" s="4">
        <v>270</v>
      </c>
      <c r="E123" s="2">
        <v>148000</v>
      </c>
    </row>
    <row r="124" spans="1:5" x14ac:dyDescent="0.25">
      <c r="A124" s="4">
        <v>223</v>
      </c>
      <c r="B124" s="2">
        <v>179900</v>
      </c>
      <c r="D124" s="4">
        <v>272</v>
      </c>
      <c r="E124" s="2">
        <v>241500</v>
      </c>
    </row>
    <row r="125" spans="1:5" x14ac:dyDescent="0.25">
      <c r="A125" s="4">
        <v>225</v>
      </c>
      <c r="B125" s="2">
        <v>386250</v>
      </c>
      <c r="D125" s="4">
        <v>275</v>
      </c>
      <c r="E125" s="2">
        <v>124500</v>
      </c>
    </row>
    <row r="126" spans="1:5" x14ac:dyDescent="0.25">
      <c r="A126" s="4">
        <v>226</v>
      </c>
      <c r="B126" s="2">
        <v>112000</v>
      </c>
      <c r="D126" s="4">
        <v>278</v>
      </c>
      <c r="E126" s="2">
        <v>141000</v>
      </c>
    </row>
    <row r="127" spans="1:5" x14ac:dyDescent="0.25">
      <c r="A127" s="4">
        <v>227</v>
      </c>
      <c r="B127" s="2">
        <v>290000</v>
      </c>
      <c r="D127" s="4">
        <v>287</v>
      </c>
      <c r="E127" s="2">
        <v>159000</v>
      </c>
    </row>
    <row r="128" spans="1:5" x14ac:dyDescent="0.25">
      <c r="A128" s="4">
        <v>230</v>
      </c>
      <c r="B128" s="2">
        <v>192500</v>
      </c>
      <c r="D128" s="4">
        <v>288</v>
      </c>
      <c r="E128" s="2">
        <v>88000</v>
      </c>
    </row>
    <row r="129" spans="1:5" x14ac:dyDescent="0.25">
      <c r="A129" s="4">
        <v>232</v>
      </c>
      <c r="B129" s="2">
        <v>403000</v>
      </c>
      <c r="D129" s="4">
        <v>289</v>
      </c>
      <c r="E129" s="2">
        <v>122000</v>
      </c>
    </row>
    <row r="130" spans="1:5" x14ac:dyDescent="0.25">
      <c r="A130" s="4">
        <v>235</v>
      </c>
      <c r="B130" s="2">
        <v>216500</v>
      </c>
      <c r="D130" s="4">
        <v>290</v>
      </c>
      <c r="E130" s="2">
        <v>153575</v>
      </c>
    </row>
    <row r="131" spans="1:5" x14ac:dyDescent="0.25">
      <c r="A131" s="4">
        <v>237</v>
      </c>
      <c r="B131" s="2">
        <v>185500</v>
      </c>
      <c r="D131" s="4">
        <v>293</v>
      </c>
      <c r="E131" s="2">
        <v>131000</v>
      </c>
    </row>
    <row r="132" spans="1:5" x14ac:dyDescent="0.25">
      <c r="A132" s="4">
        <v>238</v>
      </c>
      <c r="B132" s="2">
        <v>194500</v>
      </c>
      <c r="D132" s="4">
        <v>295</v>
      </c>
      <c r="E132" s="2">
        <v>167000</v>
      </c>
    </row>
    <row r="133" spans="1:5" x14ac:dyDescent="0.25">
      <c r="A133" s="4">
        <v>239</v>
      </c>
      <c r="B133" s="2">
        <v>318000</v>
      </c>
      <c r="D133" s="4">
        <v>296</v>
      </c>
      <c r="E133" s="2">
        <v>142500</v>
      </c>
    </row>
    <row r="134" spans="1:5" x14ac:dyDescent="0.25">
      <c r="A134" s="4">
        <v>241</v>
      </c>
      <c r="B134" s="2">
        <v>262500</v>
      </c>
      <c r="D134" s="4">
        <v>297</v>
      </c>
      <c r="E134" s="2">
        <v>152000</v>
      </c>
    </row>
    <row r="135" spans="1:5" x14ac:dyDescent="0.25">
      <c r="A135" s="4">
        <v>245</v>
      </c>
      <c r="B135" s="2">
        <v>205000</v>
      </c>
      <c r="D135" s="4">
        <v>299</v>
      </c>
      <c r="E135" s="2">
        <v>175000</v>
      </c>
    </row>
    <row r="136" spans="1:5" x14ac:dyDescent="0.25">
      <c r="A136" s="4">
        <v>246</v>
      </c>
      <c r="B136" s="2">
        <v>241500</v>
      </c>
      <c r="D136" s="4">
        <v>300</v>
      </c>
      <c r="E136" s="2">
        <v>158500</v>
      </c>
    </row>
    <row r="137" spans="1:5" x14ac:dyDescent="0.25">
      <c r="A137" s="4">
        <v>247</v>
      </c>
      <c r="B137" s="2">
        <v>137000</v>
      </c>
      <c r="D137" s="4">
        <v>301</v>
      </c>
      <c r="E137" s="2">
        <v>157000</v>
      </c>
    </row>
    <row r="138" spans="1:5" x14ac:dyDescent="0.25">
      <c r="A138" s="4">
        <v>249</v>
      </c>
      <c r="B138" s="2">
        <v>180000</v>
      </c>
      <c r="D138" s="4">
        <v>304</v>
      </c>
      <c r="E138" s="2">
        <v>149900</v>
      </c>
    </row>
    <row r="139" spans="1:5" x14ac:dyDescent="0.25">
      <c r="A139" s="4">
        <v>250</v>
      </c>
      <c r="B139" s="2">
        <v>277000</v>
      </c>
      <c r="D139" s="4">
        <v>308</v>
      </c>
      <c r="E139" s="2">
        <v>89500</v>
      </c>
    </row>
    <row r="140" spans="1:5" x14ac:dyDescent="0.25">
      <c r="A140" s="4">
        <v>252</v>
      </c>
      <c r="B140" s="2">
        <v>235000</v>
      </c>
      <c r="D140" s="4">
        <v>309</v>
      </c>
      <c r="E140" s="2">
        <v>82500</v>
      </c>
    </row>
    <row r="141" spans="1:5" x14ac:dyDescent="0.25">
      <c r="A141" s="4">
        <v>253</v>
      </c>
      <c r="B141" s="2">
        <v>173000</v>
      </c>
      <c r="D141" s="4">
        <v>312</v>
      </c>
      <c r="E141" s="2">
        <v>132000</v>
      </c>
    </row>
    <row r="142" spans="1:5" x14ac:dyDescent="0.25">
      <c r="A142" s="4">
        <v>254</v>
      </c>
      <c r="B142" s="2">
        <v>158000</v>
      </c>
      <c r="D142" s="4">
        <v>313</v>
      </c>
      <c r="E142" s="2">
        <v>119900</v>
      </c>
    </row>
    <row r="143" spans="1:5" x14ac:dyDescent="0.25">
      <c r="A143" s="4">
        <v>256</v>
      </c>
      <c r="B143" s="2">
        <v>230000</v>
      </c>
      <c r="D143" s="4">
        <v>315</v>
      </c>
      <c r="E143" s="2">
        <v>178000</v>
      </c>
    </row>
    <row r="144" spans="1:5" x14ac:dyDescent="0.25">
      <c r="A144" s="4">
        <v>257</v>
      </c>
      <c r="B144" s="2">
        <v>207500</v>
      </c>
      <c r="D144" s="4">
        <v>324</v>
      </c>
      <c r="E144" s="2">
        <v>126175</v>
      </c>
    </row>
    <row r="145" spans="1:5" x14ac:dyDescent="0.25">
      <c r="A145" s="4">
        <v>258</v>
      </c>
      <c r="B145" s="2">
        <v>220000</v>
      </c>
      <c r="D145" s="4">
        <v>326</v>
      </c>
      <c r="E145" s="2">
        <v>87000</v>
      </c>
    </row>
    <row r="146" spans="1:5" x14ac:dyDescent="0.25">
      <c r="A146" s="4">
        <v>259</v>
      </c>
      <c r="B146" s="2">
        <v>231500</v>
      </c>
      <c r="D146" s="4">
        <v>327</v>
      </c>
      <c r="E146" s="2">
        <v>324000</v>
      </c>
    </row>
    <row r="147" spans="1:5" x14ac:dyDescent="0.25">
      <c r="A147" s="4">
        <v>262</v>
      </c>
      <c r="B147" s="2">
        <v>276000</v>
      </c>
      <c r="D147" s="4">
        <v>328</v>
      </c>
      <c r="E147" s="2">
        <v>145250</v>
      </c>
    </row>
    <row r="148" spans="1:5" x14ac:dyDescent="0.25">
      <c r="A148" s="4">
        <v>266</v>
      </c>
      <c r="B148" s="2">
        <v>175500</v>
      </c>
      <c r="D148" s="4">
        <v>330</v>
      </c>
      <c r="E148" s="2">
        <v>78000</v>
      </c>
    </row>
    <row r="149" spans="1:5" x14ac:dyDescent="0.25">
      <c r="A149" s="4">
        <v>267</v>
      </c>
      <c r="B149" s="2">
        <v>185000</v>
      </c>
      <c r="D149" s="4">
        <v>332</v>
      </c>
      <c r="E149" s="2">
        <v>139000</v>
      </c>
    </row>
    <row r="150" spans="1:5" x14ac:dyDescent="0.25">
      <c r="A150" s="4">
        <v>268</v>
      </c>
      <c r="B150" s="2">
        <v>179500</v>
      </c>
      <c r="D150" s="4">
        <v>340</v>
      </c>
      <c r="E150" s="2">
        <v>155000</v>
      </c>
    </row>
    <row r="151" spans="1:5" x14ac:dyDescent="0.25">
      <c r="A151" s="4">
        <v>271</v>
      </c>
      <c r="B151" s="2">
        <v>266000</v>
      </c>
      <c r="D151" s="4">
        <v>342</v>
      </c>
      <c r="E151" s="2">
        <v>82000</v>
      </c>
    </row>
    <row r="152" spans="1:5" x14ac:dyDescent="0.25">
      <c r="A152" s="4">
        <v>273</v>
      </c>
      <c r="B152" s="2">
        <v>290000</v>
      </c>
      <c r="D152" s="4">
        <v>345</v>
      </c>
      <c r="E152" s="2">
        <v>85000</v>
      </c>
    </row>
    <row r="153" spans="1:5" x14ac:dyDescent="0.25">
      <c r="A153" s="4">
        <v>274</v>
      </c>
      <c r="B153" s="2">
        <v>139000</v>
      </c>
      <c r="D153" s="4">
        <v>346</v>
      </c>
      <c r="E153" s="2">
        <v>140200</v>
      </c>
    </row>
    <row r="154" spans="1:5" x14ac:dyDescent="0.25">
      <c r="A154" s="4">
        <v>276</v>
      </c>
      <c r="B154" s="2">
        <v>205000</v>
      </c>
      <c r="D154" s="4">
        <v>347</v>
      </c>
      <c r="E154" s="2">
        <v>151500</v>
      </c>
    </row>
    <row r="155" spans="1:5" x14ac:dyDescent="0.25">
      <c r="A155" s="4">
        <v>277</v>
      </c>
      <c r="B155" s="2">
        <v>201000</v>
      </c>
      <c r="D155" s="4">
        <v>352</v>
      </c>
      <c r="E155" s="2">
        <v>190000</v>
      </c>
    </row>
    <row r="156" spans="1:5" x14ac:dyDescent="0.25">
      <c r="A156" s="4">
        <v>279</v>
      </c>
      <c r="B156" s="2">
        <v>415298</v>
      </c>
      <c r="D156" s="4">
        <v>353</v>
      </c>
      <c r="E156" s="2">
        <v>95000</v>
      </c>
    </row>
    <row r="157" spans="1:5" x14ac:dyDescent="0.25">
      <c r="A157" s="4">
        <v>280</v>
      </c>
      <c r="B157" s="2">
        <v>192000</v>
      </c>
      <c r="D157" s="4">
        <v>354</v>
      </c>
      <c r="E157" s="2">
        <v>105900</v>
      </c>
    </row>
    <row r="158" spans="1:5" x14ac:dyDescent="0.25">
      <c r="A158" s="4">
        <v>281</v>
      </c>
      <c r="B158" s="2">
        <v>228500</v>
      </c>
      <c r="D158" s="4">
        <v>355</v>
      </c>
      <c r="E158" s="2">
        <v>140000</v>
      </c>
    </row>
    <row r="159" spans="1:5" x14ac:dyDescent="0.25">
      <c r="A159" s="4">
        <v>282</v>
      </c>
      <c r="B159" s="2">
        <v>185000</v>
      </c>
      <c r="D159" s="4">
        <v>358</v>
      </c>
      <c r="E159" s="2">
        <v>134000</v>
      </c>
    </row>
    <row r="160" spans="1:5" x14ac:dyDescent="0.25">
      <c r="A160" s="4">
        <v>283</v>
      </c>
      <c r="B160" s="2">
        <v>207500</v>
      </c>
      <c r="D160" s="4">
        <v>359</v>
      </c>
      <c r="E160" s="2">
        <v>130000</v>
      </c>
    </row>
    <row r="161" spans="1:5" x14ac:dyDescent="0.25">
      <c r="A161" s="4">
        <v>284</v>
      </c>
      <c r="B161" s="2">
        <v>244600</v>
      </c>
      <c r="D161" s="4">
        <v>361</v>
      </c>
      <c r="E161" s="2">
        <v>156000</v>
      </c>
    </row>
    <row r="162" spans="1:5" x14ac:dyDescent="0.25">
      <c r="A162" s="4">
        <v>285</v>
      </c>
      <c r="B162" s="2">
        <v>179200</v>
      </c>
      <c r="D162" s="4">
        <v>362</v>
      </c>
      <c r="E162" s="2">
        <v>145000</v>
      </c>
    </row>
    <row r="163" spans="1:5" x14ac:dyDescent="0.25">
      <c r="A163" s="4">
        <v>286</v>
      </c>
      <c r="B163" s="2">
        <v>164700</v>
      </c>
      <c r="D163" s="4">
        <v>364</v>
      </c>
      <c r="E163" s="2">
        <v>118000</v>
      </c>
    </row>
    <row r="164" spans="1:5" x14ac:dyDescent="0.25">
      <c r="A164" s="4">
        <v>291</v>
      </c>
      <c r="B164" s="2">
        <v>233230</v>
      </c>
      <c r="D164" s="4">
        <v>366</v>
      </c>
      <c r="E164" s="2">
        <v>147000</v>
      </c>
    </row>
    <row r="165" spans="1:5" x14ac:dyDescent="0.25">
      <c r="A165" s="4">
        <v>292</v>
      </c>
      <c r="B165" s="2">
        <v>135900</v>
      </c>
      <c r="D165" s="4">
        <v>367</v>
      </c>
      <c r="E165" s="2">
        <v>159000</v>
      </c>
    </row>
    <row r="166" spans="1:5" x14ac:dyDescent="0.25">
      <c r="A166" s="4">
        <v>294</v>
      </c>
      <c r="B166" s="2">
        <v>235000</v>
      </c>
      <c r="D166" s="4">
        <v>368</v>
      </c>
      <c r="E166" s="2">
        <v>165000</v>
      </c>
    </row>
    <row r="167" spans="1:5" x14ac:dyDescent="0.25">
      <c r="A167" s="4">
        <v>298</v>
      </c>
      <c r="B167" s="2">
        <v>239000</v>
      </c>
      <c r="D167" s="4">
        <v>369</v>
      </c>
      <c r="E167" s="2">
        <v>132000</v>
      </c>
    </row>
    <row r="168" spans="1:5" x14ac:dyDescent="0.25">
      <c r="A168" s="4">
        <v>302</v>
      </c>
      <c r="B168" s="2">
        <v>267000</v>
      </c>
      <c r="D168" s="4">
        <v>370</v>
      </c>
      <c r="E168" s="2">
        <v>162000</v>
      </c>
    </row>
    <row r="169" spans="1:5" x14ac:dyDescent="0.25">
      <c r="A169" s="4">
        <v>303</v>
      </c>
      <c r="B169" s="2">
        <v>205000</v>
      </c>
      <c r="D169" s="4">
        <v>373</v>
      </c>
      <c r="E169" s="2">
        <v>125000</v>
      </c>
    </row>
    <row r="170" spans="1:5" x14ac:dyDescent="0.25">
      <c r="A170" s="4">
        <v>306</v>
      </c>
      <c r="B170" s="2">
        <v>305900</v>
      </c>
      <c r="D170" s="4">
        <v>374</v>
      </c>
      <c r="E170" s="2">
        <v>123000</v>
      </c>
    </row>
    <row r="171" spans="1:5" x14ac:dyDescent="0.25">
      <c r="A171" s="4">
        <v>307</v>
      </c>
      <c r="B171" s="2">
        <v>225000</v>
      </c>
      <c r="D171" s="4">
        <v>377</v>
      </c>
      <c r="E171" s="2">
        <v>148000</v>
      </c>
    </row>
    <row r="172" spans="1:5" x14ac:dyDescent="0.25">
      <c r="A172" s="4">
        <v>310</v>
      </c>
      <c r="B172" s="2">
        <v>360000</v>
      </c>
      <c r="D172" s="4">
        <v>379</v>
      </c>
      <c r="E172" s="2">
        <v>394432</v>
      </c>
    </row>
    <row r="173" spans="1:5" x14ac:dyDescent="0.25">
      <c r="A173" s="4">
        <v>311</v>
      </c>
      <c r="B173" s="2">
        <v>165600</v>
      </c>
      <c r="D173" s="4">
        <v>384</v>
      </c>
      <c r="E173" s="2">
        <v>76000</v>
      </c>
    </row>
    <row r="174" spans="1:5" x14ac:dyDescent="0.25">
      <c r="A174" s="4">
        <v>314</v>
      </c>
      <c r="B174" s="2">
        <v>375000</v>
      </c>
      <c r="D174" s="4">
        <v>387</v>
      </c>
      <c r="E174" s="2">
        <v>81000</v>
      </c>
    </row>
    <row r="175" spans="1:5" x14ac:dyDescent="0.25">
      <c r="A175" s="4">
        <v>316</v>
      </c>
      <c r="B175" s="2">
        <v>188500</v>
      </c>
      <c r="D175" s="4">
        <v>388</v>
      </c>
      <c r="E175" s="2">
        <v>125000</v>
      </c>
    </row>
    <row r="176" spans="1:5" x14ac:dyDescent="0.25">
      <c r="A176" s="4">
        <v>317</v>
      </c>
      <c r="B176" s="2">
        <v>260000</v>
      </c>
      <c r="D176" s="4">
        <v>391</v>
      </c>
      <c r="E176" s="2">
        <v>119000</v>
      </c>
    </row>
    <row r="177" spans="1:5" x14ac:dyDescent="0.25">
      <c r="A177" s="4">
        <v>318</v>
      </c>
      <c r="B177" s="2">
        <v>270000</v>
      </c>
      <c r="D177" s="4">
        <v>393</v>
      </c>
      <c r="E177" s="2">
        <v>106500</v>
      </c>
    </row>
    <row r="178" spans="1:5" x14ac:dyDescent="0.25">
      <c r="A178" s="4">
        <v>319</v>
      </c>
      <c r="B178" s="2">
        <v>260000</v>
      </c>
      <c r="D178" s="4">
        <v>394</v>
      </c>
      <c r="E178" s="2">
        <v>100000</v>
      </c>
    </row>
    <row r="179" spans="1:5" x14ac:dyDescent="0.25">
      <c r="A179" s="4">
        <v>320</v>
      </c>
      <c r="B179" s="2">
        <v>187500</v>
      </c>
      <c r="D179" s="4">
        <v>395</v>
      </c>
      <c r="E179" s="2">
        <v>109000</v>
      </c>
    </row>
    <row r="180" spans="1:5" x14ac:dyDescent="0.25">
      <c r="A180" s="4">
        <v>322</v>
      </c>
      <c r="B180" s="2">
        <v>354000</v>
      </c>
      <c r="D180" s="4">
        <v>396</v>
      </c>
      <c r="E180" s="2">
        <v>129000</v>
      </c>
    </row>
    <row r="181" spans="1:5" x14ac:dyDescent="0.25">
      <c r="A181" s="4">
        <v>323</v>
      </c>
      <c r="B181" s="2">
        <v>301000</v>
      </c>
      <c r="D181" s="4">
        <v>397</v>
      </c>
      <c r="E181" s="2">
        <v>123000</v>
      </c>
    </row>
    <row r="182" spans="1:5" x14ac:dyDescent="0.25">
      <c r="A182" s="4">
        <v>325</v>
      </c>
      <c r="B182" s="2">
        <v>242000</v>
      </c>
      <c r="D182" s="4">
        <v>399</v>
      </c>
      <c r="E182" s="2">
        <v>67000</v>
      </c>
    </row>
    <row r="183" spans="1:5" x14ac:dyDescent="0.25">
      <c r="A183" s="4">
        <v>329</v>
      </c>
      <c r="B183" s="2">
        <v>214500</v>
      </c>
      <c r="D183" s="4">
        <v>401</v>
      </c>
      <c r="E183" s="2">
        <v>245500</v>
      </c>
    </row>
    <row r="184" spans="1:5" x14ac:dyDescent="0.25">
      <c r="A184" s="4">
        <v>331</v>
      </c>
      <c r="B184" s="2">
        <v>119000</v>
      </c>
      <c r="D184" s="4">
        <v>403</v>
      </c>
      <c r="E184" s="2">
        <v>108000</v>
      </c>
    </row>
    <row r="185" spans="1:5" x14ac:dyDescent="0.25">
      <c r="A185" s="4">
        <v>333</v>
      </c>
      <c r="B185" s="2">
        <v>284000</v>
      </c>
      <c r="D185" s="4">
        <v>407</v>
      </c>
      <c r="E185" s="2">
        <v>115000</v>
      </c>
    </row>
    <row r="186" spans="1:5" x14ac:dyDescent="0.25">
      <c r="A186" s="4">
        <v>334</v>
      </c>
      <c r="B186" s="2">
        <v>207000</v>
      </c>
      <c r="D186" s="4">
        <v>411</v>
      </c>
      <c r="E186" s="2">
        <v>60000</v>
      </c>
    </row>
    <row r="187" spans="1:5" x14ac:dyDescent="0.25">
      <c r="A187" s="4">
        <v>335</v>
      </c>
      <c r="B187" s="2">
        <v>192000</v>
      </c>
      <c r="D187" s="4">
        <v>412</v>
      </c>
      <c r="E187" s="2">
        <v>145000</v>
      </c>
    </row>
    <row r="188" spans="1:5" x14ac:dyDescent="0.25">
      <c r="A188" s="4">
        <v>336</v>
      </c>
      <c r="B188" s="2">
        <v>228950</v>
      </c>
      <c r="D188" s="4">
        <v>414</v>
      </c>
      <c r="E188" s="2">
        <v>115000</v>
      </c>
    </row>
    <row r="189" spans="1:5" x14ac:dyDescent="0.25">
      <c r="A189" s="4">
        <v>337</v>
      </c>
      <c r="B189" s="2">
        <v>377426</v>
      </c>
      <c r="D189" s="4">
        <v>417</v>
      </c>
      <c r="E189" s="2">
        <v>149500</v>
      </c>
    </row>
    <row r="190" spans="1:5" x14ac:dyDescent="0.25">
      <c r="A190" s="4">
        <v>338</v>
      </c>
      <c r="B190" s="2">
        <v>214000</v>
      </c>
      <c r="D190" s="4">
        <v>419</v>
      </c>
      <c r="E190" s="2">
        <v>126000</v>
      </c>
    </row>
    <row r="191" spans="1:5" x14ac:dyDescent="0.25">
      <c r="A191" s="4">
        <v>339</v>
      </c>
      <c r="B191" s="2">
        <v>202500</v>
      </c>
      <c r="D191" s="4">
        <v>420</v>
      </c>
      <c r="E191" s="2">
        <v>142000</v>
      </c>
    </row>
    <row r="192" spans="1:5" x14ac:dyDescent="0.25">
      <c r="A192" s="4">
        <v>341</v>
      </c>
      <c r="B192" s="2">
        <v>202900</v>
      </c>
      <c r="D192" s="4">
        <v>423</v>
      </c>
      <c r="E192" s="2">
        <v>113000</v>
      </c>
    </row>
    <row r="193" spans="1:5" x14ac:dyDescent="0.25">
      <c r="A193" s="4">
        <v>343</v>
      </c>
      <c r="B193" s="2">
        <v>87500</v>
      </c>
      <c r="D193" s="4">
        <v>425</v>
      </c>
      <c r="E193" s="2">
        <v>139000</v>
      </c>
    </row>
    <row r="194" spans="1:5" x14ac:dyDescent="0.25">
      <c r="A194" s="4">
        <v>344</v>
      </c>
      <c r="B194" s="2">
        <v>266000</v>
      </c>
      <c r="D194" s="4">
        <v>426</v>
      </c>
      <c r="E194" s="2">
        <v>135000</v>
      </c>
    </row>
    <row r="195" spans="1:5" x14ac:dyDescent="0.25">
      <c r="A195" s="4">
        <v>348</v>
      </c>
      <c r="B195" s="2">
        <v>157500</v>
      </c>
      <c r="D195" s="4">
        <v>428</v>
      </c>
      <c r="E195" s="2">
        <v>109008</v>
      </c>
    </row>
    <row r="196" spans="1:5" x14ac:dyDescent="0.25">
      <c r="A196" s="4">
        <v>349</v>
      </c>
      <c r="B196" s="2">
        <v>154000</v>
      </c>
      <c r="D196" s="4">
        <v>431</v>
      </c>
      <c r="E196" s="2">
        <v>85400</v>
      </c>
    </row>
    <row r="197" spans="1:5" x14ac:dyDescent="0.25">
      <c r="A197" s="4">
        <v>350</v>
      </c>
      <c r="B197" s="2">
        <v>437154</v>
      </c>
      <c r="D197" s="4">
        <v>432</v>
      </c>
      <c r="E197" s="2">
        <v>79900</v>
      </c>
    </row>
    <row r="198" spans="1:5" x14ac:dyDescent="0.25">
      <c r="A198" s="4">
        <v>351</v>
      </c>
      <c r="B198" s="2">
        <v>318061</v>
      </c>
      <c r="D198" s="4">
        <v>433</v>
      </c>
      <c r="E198" s="2">
        <v>122500</v>
      </c>
    </row>
    <row r="199" spans="1:5" x14ac:dyDescent="0.25">
      <c r="A199" s="4">
        <v>356</v>
      </c>
      <c r="B199" s="2">
        <v>177500</v>
      </c>
      <c r="D199" s="4">
        <v>435</v>
      </c>
      <c r="E199" s="2">
        <v>81000</v>
      </c>
    </row>
    <row r="200" spans="1:5" x14ac:dyDescent="0.25">
      <c r="A200" s="4">
        <v>357</v>
      </c>
      <c r="B200" s="2">
        <v>173000</v>
      </c>
      <c r="D200" s="4">
        <v>437</v>
      </c>
      <c r="E200" s="2">
        <v>116000</v>
      </c>
    </row>
    <row r="201" spans="1:5" x14ac:dyDescent="0.25">
      <c r="A201" s="4">
        <v>360</v>
      </c>
      <c r="B201" s="2">
        <v>280000</v>
      </c>
      <c r="D201" s="4">
        <v>438</v>
      </c>
      <c r="E201" s="2">
        <v>119000</v>
      </c>
    </row>
    <row r="202" spans="1:5" x14ac:dyDescent="0.25">
      <c r="A202" s="4">
        <v>365</v>
      </c>
      <c r="B202" s="2">
        <v>190000</v>
      </c>
      <c r="D202" s="4">
        <v>439</v>
      </c>
      <c r="E202" s="2">
        <v>90350</v>
      </c>
    </row>
    <row r="203" spans="1:5" x14ac:dyDescent="0.25">
      <c r="A203" s="4">
        <v>371</v>
      </c>
      <c r="B203" s="2">
        <v>172400</v>
      </c>
      <c r="D203" s="4">
        <v>440</v>
      </c>
      <c r="E203" s="2">
        <v>110000</v>
      </c>
    </row>
    <row r="204" spans="1:5" x14ac:dyDescent="0.25">
      <c r="A204" s="4">
        <v>372</v>
      </c>
      <c r="B204" s="2">
        <v>134432</v>
      </c>
      <c r="D204" s="4">
        <v>446</v>
      </c>
      <c r="E204" s="2">
        <v>127500</v>
      </c>
    </row>
    <row r="205" spans="1:5" x14ac:dyDescent="0.25">
      <c r="A205" s="4">
        <v>375</v>
      </c>
      <c r="B205" s="2">
        <v>219500</v>
      </c>
      <c r="D205" s="4">
        <v>450</v>
      </c>
      <c r="E205" s="2">
        <v>120000</v>
      </c>
    </row>
    <row r="206" spans="1:5" x14ac:dyDescent="0.25">
      <c r="A206" s="4">
        <v>380</v>
      </c>
      <c r="B206" s="2">
        <v>179000</v>
      </c>
      <c r="D206" s="4">
        <v>451</v>
      </c>
      <c r="E206" s="2">
        <v>110000</v>
      </c>
    </row>
    <row r="207" spans="1:5" x14ac:dyDescent="0.25">
      <c r="A207" s="4">
        <v>381</v>
      </c>
      <c r="B207" s="2">
        <v>127000</v>
      </c>
      <c r="D207" s="4">
        <v>456</v>
      </c>
      <c r="E207" s="2">
        <v>175500</v>
      </c>
    </row>
    <row r="208" spans="1:5" x14ac:dyDescent="0.25">
      <c r="A208" s="4">
        <v>382</v>
      </c>
      <c r="B208" s="2">
        <v>187750</v>
      </c>
      <c r="D208" s="4">
        <v>457</v>
      </c>
      <c r="E208" s="2">
        <v>98000</v>
      </c>
    </row>
    <row r="209" spans="1:5" x14ac:dyDescent="0.25">
      <c r="A209" s="4">
        <v>383</v>
      </c>
      <c r="B209" s="2">
        <v>213500</v>
      </c>
      <c r="D209" s="4">
        <v>458</v>
      </c>
      <c r="E209" s="2">
        <v>256000</v>
      </c>
    </row>
    <row r="210" spans="1:5" x14ac:dyDescent="0.25">
      <c r="A210" s="4">
        <v>385</v>
      </c>
      <c r="B210" s="2">
        <v>240000</v>
      </c>
      <c r="D210" s="4">
        <v>459</v>
      </c>
      <c r="E210" s="2">
        <v>161000</v>
      </c>
    </row>
    <row r="211" spans="1:5" x14ac:dyDescent="0.25">
      <c r="A211" s="4">
        <v>386</v>
      </c>
      <c r="B211" s="2">
        <v>192000</v>
      </c>
      <c r="D211" s="4">
        <v>460</v>
      </c>
      <c r="E211" s="2">
        <v>110000</v>
      </c>
    </row>
    <row r="212" spans="1:5" x14ac:dyDescent="0.25">
      <c r="A212" s="4">
        <v>389</v>
      </c>
      <c r="B212" s="2">
        <v>191000</v>
      </c>
      <c r="D212" s="4">
        <v>462</v>
      </c>
      <c r="E212" s="2">
        <v>155000</v>
      </c>
    </row>
    <row r="213" spans="1:5" x14ac:dyDescent="0.25">
      <c r="A213" s="4">
        <v>390</v>
      </c>
      <c r="B213" s="2">
        <v>426000</v>
      </c>
      <c r="D213" s="4">
        <v>463</v>
      </c>
      <c r="E213" s="2">
        <v>62383</v>
      </c>
    </row>
    <row r="214" spans="1:5" x14ac:dyDescent="0.25">
      <c r="A214" s="4">
        <v>392</v>
      </c>
      <c r="B214" s="2">
        <v>215000</v>
      </c>
      <c r="D214" s="4">
        <v>464</v>
      </c>
      <c r="E214" s="2">
        <v>188700</v>
      </c>
    </row>
    <row r="215" spans="1:5" x14ac:dyDescent="0.25">
      <c r="A215" s="4">
        <v>398</v>
      </c>
      <c r="B215" s="2">
        <v>169500</v>
      </c>
      <c r="D215" s="4">
        <v>467</v>
      </c>
      <c r="E215" s="2">
        <v>167000</v>
      </c>
    </row>
    <row r="216" spans="1:5" x14ac:dyDescent="0.25">
      <c r="A216" s="4">
        <v>400</v>
      </c>
      <c r="B216" s="2">
        <v>241000</v>
      </c>
      <c r="D216" s="4">
        <v>468</v>
      </c>
      <c r="E216" s="2">
        <v>146500</v>
      </c>
    </row>
    <row r="217" spans="1:5" x14ac:dyDescent="0.25">
      <c r="A217" s="4">
        <v>402</v>
      </c>
      <c r="B217" s="2">
        <v>164990</v>
      </c>
      <c r="D217" s="4">
        <v>471</v>
      </c>
      <c r="E217" s="2">
        <v>212000</v>
      </c>
    </row>
    <row r="218" spans="1:5" x14ac:dyDescent="0.25">
      <c r="A218" s="4">
        <v>404</v>
      </c>
      <c r="B218" s="2">
        <v>258000</v>
      </c>
      <c r="D218" s="4">
        <v>473</v>
      </c>
      <c r="E218" s="2">
        <v>148000</v>
      </c>
    </row>
    <row r="219" spans="1:5" x14ac:dyDescent="0.25">
      <c r="A219" s="4">
        <v>405</v>
      </c>
      <c r="B219" s="2">
        <v>168000</v>
      </c>
      <c r="D219" s="4">
        <v>476</v>
      </c>
      <c r="E219" s="2">
        <v>132500</v>
      </c>
    </row>
    <row r="220" spans="1:5" x14ac:dyDescent="0.25">
      <c r="A220" s="4">
        <v>406</v>
      </c>
      <c r="B220" s="2">
        <v>150000</v>
      </c>
      <c r="D220" s="4">
        <v>480</v>
      </c>
      <c r="E220" s="2">
        <v>89471</v>
      </c>
    </row>
    <row r="221" spans="1:5" x14ac:dyDescent="0.25">
      <c r="A221" s="4">
        <v>408</v>
      </c>
      <c r="B221" s="2">
        <v>177000</v>
      </c>
      <c r="D221" s="4">
        <v>483</v>
      </c>
      <c r="E221" s="2">
        <v>155000</v>
      </c>
    </row>
    <row r="222" spans="1:5" x14ac:dyDescent="0.25">
      <c r="A222" s="4">
        <v>409</v>
      </c>
      <c r="B222" s="2">
        <v>280000</v>
      </c>
      <c r="D222" s="4">
        <v>485</v>
      </c>
      <c r="E222" s="2">
        <v>132500</v>
      </c>
    </row>
    <row r="223" spans="1:5" x14ac:dyDescent="0.25">
      <c r="A223" s="4">
        <v>410</v>
      </c>
      <c r="B223" s="2">
        <v>339750</v>
      </c>
      <c r="D223" s="4">
        <v>486</v>
      </c>
      <c r="E223" s="2">
        <v>147000</v>
      </c>
    </row>
    <row r="224" spans="1:5" x14ac:dyDescent="0.25">
      <c r="A224" s="4">
        <v>413</v>
      </c>
      <c r="B224" s="2">
        <v>222000</v>
      </c>
      <c r="D224" s="4">
        <v>487</v>
      </c>
      <c r="E224" s="2">
        <v>156000</v>
      </c>
    </row>
    <row r="225" spans="1:5" x14ac:dyDescent="0.25">
      <c r="A225" s="4">
        <v>415</v>
      </c>
      <c r="B225" s="2">
        <v>228000</v>
      </c>
      <c r="D225" s="4">
        <v>490</v>
      </c>
      <c r="E225" s="2">
        <v>86000</v>
      </c>
    </row>
    <row r="226" spans="1:5" x14ac:dyDescent="0.25">
      <c r="A226" s="4">
        <v>416</v>
      </c>
      <c r="B226" s="2">
        <v>181134</v>
      </c>
      <c r="D226" s="4">
        <v>491</v>
      </c>
      <c r="E226" s="2">
        <v>115000</v>
      </c>
    </row>
    <row r="227" spans="1:5" x14ac:dyDescent="0.25">
      <c r="A227" s="4">
        <v>418</v>
      </c>
      <c r="B227" s="2">
        <v>239000</v>
      </c>
      <c r="D227" s="4">
        <v>492</v>
      </c>
      <c r="E227" s="2">
        <v>133000</v>
      </c>
    </row>
    <row r="228" spans="1:5" x14ac:dyDescent="0.25">
      <c r="A228" s="4">
        <v>421</v>
      </c>
      <c r="B228" s="2">
        <v>206300</v>
      </c>
      <c r="D228" s="4">
        <v>494</v>
      </c>
      <c r="E228" s="2">
        <v>155000</v>
      </c>
    </row>
    <row r="229" spans="1:5" x14ac:dyDescent="0.25">
      <c r="A229" s="4">
        <v>422</v>
      </c>
      <c r="B229" s="2">
        <v>215000</v>
      </c>
      <c r="D229" s="4">
        <v>495</v>
      </c>
      <c r="E229" s="2">
        <v>91300</v>
      </c>
    </row>
    <row r="230" spans="1:5" x14ac:dyDescent="0.25">
      <c r="A230" s="4">
        <v>424</v>
      </c>
      <c r="B230" s="2">
        <v>315000</v>
      </c>
      <c r="D230" s="4">
        <v>496</v>
      </c>
      <c r="E230" s="2">
        <v>34900</v>
      </c>
    </row>
    <row r="231" spans="1:5" x14ac:dyDescent="0.25">
      <c r="A231" s="4">
        <v>427</v>
      </c>
      <c r="B231" s="2">
        <v>275000</v>
      </c>
      <c r="D231" s="4">
        <v>499</v>
      </c>
      <c r="E231" s="2">
        <v>130000</v>
      </c>
    </row>
    <row r="232" spans="1:5" x14ac:dyDescent="0.25">
      <c r="A232" s="4">
        <v>429</v>
      </c>
      <c r="B232" s="2">
        <v>195400</v>
      </c>
      <c r="D232" s="4">
        <v>500</v>
      </c>
      <c r="E232" s="2">
        <v>120000</v>
      </c>
    </row>
    <row r="233" spans="1:5" x14ac:dyDescent="0.25">
      <c r="A233" s="4">
        <v>430</v>
      </c>
      <c r="B233" s="2">
        <v>175000</v>
      </c>
      <c r="D233" s="4">
        <v>501</v>
      </c>
      <c r="E233" s="2">
        <v>113000</v>
      </c>
    </row>
    <row r="234" spans="1:5" x14ac:dyDescent="0.25">
      <c r="A234" s="4">
        <v>434</v>
      </c>
      <c r="B234" s="2">
        <v>181000</v>
      </c>
      <c r="D234" s="4">
        <v>503</v>
      </c>
      <c r="E234" s="2">
        <v>140000</v>
      </c>
    </row>
    <row r="235" spans="1:5" x14ac:dyDescent="0.25">
      <c r="A235" s="4">
        <v>436</v>
      </c>
      <c r="B235" s="2">
        <v>212000</v>
      </c>
      <c r="D235" s="4">
        <v>510</v>
      </c>
      <c r="E235" s="2">
        <v>124500</v>
      </c>
    </row>
    <row r="236" spans="1:5" x14ac:dyDescent="0.25">
      <c r="A236" s="4">
        <v>441</v>
      </c>
      <c r="B236" s="2">
        <v>555000</v>
      </c>
      <c r="D236" s="4">
        <v>511</v>
      </c>
      <c r="E236" s="2">
        <v>164900</v>
      </c>
    </row>
    <row r="237" spans="1:5" x14ac:dyDescent="0.25">
      <c r="A237" s="4">
        <v>442</v>
      </c>
      <c r="B237" s="2">
        <v>118000</v>
      </c>
      <c r="D237" s="4">
        <v>513</v>
      </c>
      <c r="E237" s="2">
        <v>129900</v>
      </c>
    </row>
    <row r="238" spans="1:5" x14ac:dyDescent="0.25">
      <c r="A238" s="4">
        <v>443</v>
      </c>
      <c r="B238" s="2">
        <v>162900</v>
      </c>
      <c r="D238" s="4">
        <v>514</v>
      </c>
      <c r="E238" s="2">
        <v>134000</v>
      </c>
    </row>
    <row r="239" spans="1:5" x14ac:dyDescent="0.25">
      <c r="A239" s="4">
        <v>444</v>
      </c>
      <c r="B239" s="2">
        <v>172500</v>
      </c>
      <c r="D239" s="4">
        <v>515</v>
      </c>
      <c r="E239" s="2">
        <v>96500</v>
      </c>
    </row>
    <row r="240" spans="1:5" x14ac:dyDescent="0.25">
      <c r="A240" s="4">
        <v>445</v>
      </c>
      <c r="B240" s="2">
        <v>210000</v>
      </c>
      <c r="D240" s="4">
        <v>520</v>
      </c>
      <c r="E240" s="2">
        <v>234000</v>
      </c>
    </row>
    <row r="241" spans="1:5" x14ac:dyDescent="0.25">
      <c r="A241" s="4">
        <v>447</v>
      </c>
      <c r="B241" s="2">
        <v>190000</v>
      </c>
      <c r="D241" s="4">
        <v>522</v>
      </c>
      <c r="E241" s="2">
        <v>150000</v>
      </c>
    </row>
    <row r="242" spans="1:5" x14ac:dyDescent="0.25">
      <c r="A242" s="4">
        <v>448</v>
      </c>
      <c r="B242" s="2">
        <v>199900</v>
      </c>
      <c r="D242" s="4">
        <v>527</v>
      </c>
      <c r="E242" s="2">
        <v>132000</v>
      </c>
    </row>
    <row r="243" spans="1:5" x14ac:dyDescent="0.25">
      <c r="A243" s="4">
        <v>449</v>
      </c>
      <c r="B243" s="2">
        <v>119500</v>
      </c>
      <c r="D243" s="4">
        <v>529</v>
      </c>
      <c r="E243" s="2">
        <v>86000</v>
      </c>
    </row>
    <row r="244" spans="1:5" x14ac:dyDescent="0.25">
      <c r="A244" s="4">
        <v>452</v>
      </c>
      <c r="B244" s="2">
        <v>280000</v>
      </c>
      <c r="D244" s="4">
        <v>533</v>
      </c>
      <c r="E244" s="2">
        <v>107500</v>
      </c>
    </row>
    <row r="245" spans="1:5" x14ac:dyDescent="0.25">
      <c r="A245" s="4">
        <v>453</v>
      </c>
      <c r="B245" s="2">
        <v>204000</v>
      </c>
      <c r="D245" s="4">
        <v>534</v>
      </c>
      <c r="E245" s="2">
        <v>39300</v>
      </c>
    </row>
    <row r="246" spans="1:5" x14ac:dyDescent="0.25">
      <c r="A246" s="4">
        <v>454</v>
      </c>
      <c r="B246" s="2">
        <v>210000</v>
      </c>
      <c r="D246" s="4">
        <v>536</v>
      </c>
      <c r="E246" s="2">
        <v>107500</v>
      </c>
    </row>
    <row r="247" spans="1:5" x14ac:dyDescent="0.25">
      <c r="A247" s="4">
        <v>455</v>
      </c>
      <c r="B247" s="2">
        <v>188000</v>
      </c>
      <c r="D247" s="4">
        <v>538</v>
      </c>
      <c r="E247" s="2">
        <v>111250</v>
      </c>
    </row>
    <row r="248" spans="1:5" x14ac:dyDescent="0.25">
      <c r="A248" s="4">
        <v>461</v>
      </c>
      <c r="B248" s="2">
        <v>263435</v>
      </c>
      <c r="D248" s="4">
        <v>539</v>
      </c>
      <c r="E248" s="2">
        <v>158000</v>
      </c>
    </row>
    <row r="249" spans="1:5" x14ac:dyDescent="0.25">
      <c r="A249" s="4">
        <v>465</v>
      </c>
      <c r="B249" s="2">
        <v>124000</v>
      </c>
      <c r="D249" s="4">
        <v>544</v>
      </c>
      <c r="E249" s="2">
        <v>133000</v>
      </c>
    </row>
    <row r="250" spans="1:5" x14ac:dyDescent="0.25">
      <c r="A250" s="4">
        <v>466</v>
      </c>
      <c r="B250" s="2">
        <v>178740</v>
      </c>
      <c r="D250" s="4">
        <v>547</v>
      </c>
      <c r="E250" s="2">
        <v>210000</v>
      </c>
    </row>
    <row r="251" spans="1:5" x14ac:dyDescent="0.25">
      <c r="A251" s="4">
        <v>469</v>
      </c>
      <c r="B251" s="2">
        <v>250000</v>
      </c>
      <c r="D251" s="4">
        <v>548</v>
      </c>
      <c r="E251" s="2">
        <v>129500</v>
      </c>
    </row>
    <row r="252" spans="1:5" x14ac:dyDescent="0.25">
      <c r="A252" s="4">
        <v>470</v>
      </c>
      <c r="B252" s="2">
        <v>187000</v>
      </c>
      <c r="D252" s="4">
        <v>549</v>
      </c>
      <c r="E252" s="2">
        <v>125000</v>
      </c>
    </row>
    <row r="253" spans="1:5" x14ac:dyDescent="0.25">
      <c r="A253" s="4">
        <v>472</v>
      </c>
      <c r="B253" s="2">
        <v>190000</v>
      </c>
      <c r="D253" s="4">
        <v>552</v>
      </c>
      <c r="E253" s="2">
        <v>112500</v>
      </c>
    </row>
    <row r="254" spans="1:5" x14ac:dyDescent="0.25">
      <c r="A254" s="4">
        <v>474</v>
      </c>
      <c r="B254" s="2">
        <v>440000</v>
      </c>
      <c r="D254" s="4">
        <v>556</v>
      </c>
      <c r="E254" s="2">
        <v>113000</v>
      </c>
    </row>
    <row r="255" spans="1:5" x14ac:dyDescent="0.25">
      <c r="A255" s="4">
        <v>475</v>
      </c>
      <c r="B255" s="2">
        <v>251000</v>
      </c>
      <c r="D255" s="4">
        <v>557</v>
      </c>
      <c r="E255" s="2">
        <v>141000</v>
      </c>
    </row>
    <row r="256" spans="1:5" x14ac:dyDescent="0.25">
      <c r="A256" s="4">
        <v>477</v>
      </c>
      <c r="B256" s="2">
        <v>208900</v>
      </c>
      <c r="D256" s="4">
        <v>558</v>
      </c>
      <c r="E256" s="2">
        <v>108000</v>
      </c>
    </row>
    <row r="257" spans="1:5" x14ac:dyDescent="0.25">
      <c r="A257" s="4">
        <v>478</v>
      </c>
      <c r="B257" s="2">
        <v>380000</v>
      </c>
      <c r="D257" s="4">
        <v>561</v>
      </c>
      <c r="E257" s="2">
        <v>121500</v>
      </c>
    </row>
    <row r="258" spans="1:5" x14ac:dyDescent="0.25">
      <c r="A258" s="4">
        <v>479</v>
      </c>
      <c r="B258" s="2">
        <v>297000</v>
      </c>
      <c r="D258" s="4">
        <v>562</v>
      </c>
      <c r="E258" s="2">
        <v>170000</v>
      </c>
    </row>
    <row r="259" spans="1:5" x14ac:dyDescent="0.25">
      <c r="A259" s="4">
        <v>481</v>
      </c>
      <c r="B259" s="2">
        <v>326000</v>
      </c>
      <c r="D259" s="4">
        <v>563</v>
      </c>
      <c r="E259" s="2">
        <v>108000</v>
      </c>
    </row>
    <row r="260" spans="1:5" x14ac:dyDescent="0.25">
      <c r="A260" s="4">
        <v>482</v>
      </c>
      <c r="B260" s="2">
        <v>374000</v>
      </c>
      <c r="D260" s="4">
        <v>566</v>
      </c>
      <c r="E260" s="2">
        <v>128000</v>
      </c>
    </row>
    <row r="261" spans="1:5" x14ac:dyDescent="0.25">
      <c r="A261" s="4">
        <v>484</v>
      </c>
      <c r="B261" s="2">
        <v>164000</v>
      </c>
      <c r="D261" s="4">
        <v>569</v>
      </c>
      <c r="E261" s="2">
        <v>316600</v>
      </c>
    </row>
    <row r="262" spans="1:5" x14ac:dyDescent="0.25">
      <c r="A262" s="4">
        <v>488</v>
      </c>
      <c r="B262" s="2">
        <v>175000</v>
      </c>
      <c r="D262" s="4">
        <v>570</v>
      </c>
      <c r="E262" s="2">
        <v>135960</v>
      </c>
    </row>
    <row r="263" spans="1:5" x14ac:dyDescent="0.25">
      <c r="A263" s="4">
        <v>489</v>
      </c>
      <c r="B263" s="2">
        <v>160000</v>
      </c>
      <c r="D263" s="4">
        <v>572</v>
      </c>
      <c r="E263" s="2">
        <v>120000</v>
      </c>
    </row>
    <row r="264" spans="1:5" x14ac:dyDescent="0.25">
      <c r="A264" s="4">
        <v>493</v>
      </c>
      <c r="B264" s="2">
        <v>172785</v>
      </c>
      <c r="D264" s="4">
        <v>575</v>
      </c>
      <c r="E264" s="2">
        <v>139000</v>
      </c>
    </row>
    <row r="265" spans="1:5" x14ac:dyDescent="0.25">
      <c r="A265" s="4">
        <v>498</v>
      </c>
      <c r="B265" s="2">
        <v>184000</v>
      </c>
      <c r="D265" s="4">
        <v>576</v>
      </c>
      <c r="E265" s="2">
        <v>118500</v>
      </c>
    </row>
    <row r="266" spans="1:5" x14ac:dyDescent="0.25">
      <c r="A266" s="4">
        <v>502</v>
      </c>
      <c r="B266" s="2">
        <v>226700</v>
      </c>
      <c r="D266" s="4">
        <v>578</v>
      </c>
      <c r="E266" s="2">
        <v>164500</v>
      </c>
    </row>
    <row r="267" spans="1:5" x14ac:dyDescent="0.25">
      <c r="A267" s="4">
        <v>504</v>
      </c>
      <c r="B267" s="2">
        <v>289000</v>
      </c>
      <c r="D267" s="4">
        <v>581</v>
      </c>
      <c r="E267" s="2">
        <v>181900</v>
      </c>
    </row>
    <row r="268" spans="1:5" x14ac:dyDescent="0.25">
      <c r="A268" s="4">
        <v>505</v>
      </c>
      <c r="B268" s="2">
        <v>147000</v>
      </c>
      <c r="D268" s="4">
        <v>583</v>
      </c>
      <c r="E268" s="2">
        <v>118500</v>
      </c>
    </row>
    <row r="269" spans="1:5" x14ac:dyDescent="0.25">
      <c r="A269" s="4">
        <v>506</v>
      </c>
      <c r="B269" s="2">
        <v>124500</v>
      </c>
      <c r="D269" s="4">
        <v>585</v>
      </c>
      <c r="E269" s="2">
        <v>133000</v>
      </c>
    </row>
    <row r="270" spans="1:5" x14ac:dyDescent="0.25">
      <c r="A270" s="4">
        <v>507</v>
      </c>
      <c r="B270" s="2">
        <v>215000</v>
      </c>
      <c r="D270" s="4">
        <v>587</v>
      </c>
      <c r="E270" s="2">
        <v>130000</v>
      </c>
    </row>
    <row r="271" spans="1:5" x14ac:dyDescent="0.25">
      <c r="A271" s="4">
        <v>508</v>
      </c>
      <c r="B271" s="2">
        <v>208300</v>
      </c>
      <c r="D271" s="4">
        <v>588</v>
      </c>
      <c r="E271" s="2">
        <v>137000</v>
      </c>
    </row>
    <row r="272" spans="1:5" x14ac:dyDescent="0.25">
      <c r="A272" s="4">
        <v>509</v>
      </c>
      <c r="B272" s="2">
        <v>161000</v>
      </c>
      <c r="D272" s="4">
        <v>589</v>
      </c>
      <c r="E272" s="2">
        <v>143000</v>
      </c>
    </row>
    <row r="273" spans="1:5" x14ac:dyDescent="0.25">
      <c r="A273" s="4">
        <v>512</v>
      </c>
      <c r="B273" s="2">
        <v>202665</v>
      </c>
      <c r="D273" s="4">
        <v>590</v>
      </c>
      <c r="E273" s="2">
        <v>79500</v>
      </c>
    </row>
    <row r="274" spans="1:5" x14ac:dyDescent="0.25">
      <c r="A274" s="4">
        <v>516</v>
      </c>
      <c r="B274" s="2">
        <v>402861</v>
      </c>
      <c r="D274" s="4">
        <v>593</v>
      </c>
      <c r="E274" s="2">
        <v>138000</v>
      </c>
    </row>
    <row r="275" spans="1:5" x14ac:dyDescent="0.25">
      <c r="A275" s="4">
        <v>517</v>
      </c>
      <c r="B275" s="2">
        <v>158000</v>
      </c>
      <c r="D275" s="4">
        <v>594</v>
      </c>
      <c r="E275" s="2">
        <v>140000</v>
      </c>
    </row>
    <row r="276" spans="1:5" x14ac:dyDescent="0.25">
      <c r="A276" s="4">
        <v>518</v>
      </c>
      <c r="B276" s="2">
        <v>265000</v>
      </c>
      <c r="D276" s="4">
        <v>595</v>
      </c>
      <c r="E276" s="2">
        <v>110000</v>
      </c>
    </row>
    <row r="277" spans="1:5" x14ac:dyDescent="0.25">
      <c r="A277" s="4">
        <v>519</v>
      </c>
      <c r="B277" s="2">
        <v>211000</v>
      </c>
      <c r="D277" s="4">
        <v>597</v>
      </c>
      <c r="E277" s="2">
        <v>114504</v>
      </c>
    </row>
    <row r="278" spans="1:5" x14ac:dyDescent="0.25">
      <c r="A278" s="4">
        <v>521</v>
      </c>
      <c r="B278" s="2">
        <v>106250</v>
      </c>
      <c r="D278" s="4">
        <v>602</v>
      </c>
      <c r="E278" s="2">
        <v>141000</v>
      </c>
    </row>
    <row r="279" spans="1:5" x14ac:dyDescent="0.25">
      <c r="A279" s="4">
        <v>523</v>
      </c>
      <c r="B279" s="2">
        <v>159000</v>
      </c>
      <c r="D279" s="4">
        <v>607</v>
      </c>
      <c r="E279" s="2">
        <v>152000</v>
      </c>
    </row>
    <row r="280" spans="1:5" x14ac:dyDescent="0.25">
      <c r="A280" s="4">
        <v>525</v>
      </c>
      <c r="B280" s="2">
        <v>315750</v>
      </c>
      <c r="D280" s="4">
        <v>610</v>
      </c>
      <c r="E280" s="2">
        <v>118500</v>
      </c>
    </row>
    <row r="281" spans="1:5" x14ac:dyDescent="0.25">
      <c r="A281" s="4">
        <v>526</v>
      </c>
      <c r="B281" s="2">
        <v>176000</v>
      </c>
      <c r="D281" s="4">
        <v>614</v>
      </c>
      <c r="E281" s="2">
        <v>147000</v>
      </c>
    </row>
    <row r="282" spans="1:5" x14ac:dyDescent="0.25">
      <c r="A282" s="4">
        <v>528</v>
      </c>
      <c r="B282" s="2">
        <v>446261</v>
      </c>
      <c r="D282" s="4">
        <v>615</v>
      </c>
      <c r="E282" s="2">
        <v>75500</v>
      </c>
    </row>
    <row r="283" spans="1:5" x14ac:dyDescent="0.25">
      <c r="A283" s="4">
        <v>531</v>
      </c>
      <c r="B283" s="2">
        <v>175000</v>
      </c>
      <c r="D283" s="4">
        <v>616</v>
      </c>
      <c r="E283" s="2">
        <v>137500</v>
      </c>
    </row>
    <row r="284" spans="1:5" x14ac:dyDescent="0.25">
      <c r="A284" s="4">
        <v>532</v>
      </c>
      <c r="B284" s="2">
        <v>128000</v>
      </c>
      <c r="D284" s="4">
        <v>618</v>
      </c>
      <c r="E284" s="2">
        <v>105500</v>
      </c>
    </row>
    <row r="285" spans="1:5" x14ac:dyDescent="0.25">
      <c r="A285" s="4">
        <v>535</v>
      </c>
      <c r="B285" s="2">
        <v>178000</v>
      </c>
      <c r="D285" s="4">
        <v>621</v>
      </c>
      <c r="E285" s="2">
        <v>67000</v>
      </c>
    </row>
    <row r="286" spans="1:5" x14ac:dyDescent="0.25">
      <c r="A286" s="4">
        <v>537</v>
      </c>
      <c r="B286" s="2">
        <v>188000</v>
      </c>
      <c r="D286" s="4">
        <v>623</v>
      </c>
      <c r="E286" s="2">
        <v>135000</v>
      </c>
    </row>
    <row r="287" spans="1:5" x14ac:dyDescent="0.25">
      <c r="A287" s="4">
        <v>540</v>
      </c>
      <c r="B287" s="2">
        <v>272000</v>
      </c>
      <c r="D287" s="4">
        <v>625</v>
      </c>
      <c r="E287" s="2">
        <v>165150</v>
      </c>
    </row>
    <row r="288" spans="1:5" x14ac:dyDescent="0.25">
      <c r="A288" s="4">
        <v>541</v>
      </c>
      <c r="B288" s="2">
        <v>315000</v>
      </c>
      <c r="D288" s="4">
        <v>626</v>
      </c>
      <c r="E288" s="2">
        <v>160000</v>
      </c>
    </row>
    <row r="289" spans="1:5" x14ac:dyDescent="0.25">
      <c r="A289" s="4">
        <v>542</v>
      </c>
      <c r="B289" s="2">
        <v>248000</v>
      </c>
      <c r="D289" s="4">
        <v>627</v>
      </c>
      <c r="E289" s="2">
        <v>139900</v>
      </c>
    </row>
    <row r="290" spans="1:5" x14ac:dyDescent="0.25">
      <c r="A290" s="4">
        <v>543</v>
      </c>
      <c r="B290" s="2">
        <v>213250</v>
      </c>
      <c r="D290" s="4">
        <v>628</v>
      </c>
      <c r="E290" s="2">
        <v>153000</v>
      </c>
    </row>
    <row r="291" spans="1:5" x14ac:dyDescent="0.25">
      <c r="A291" s="4">
        <v>545</v>
      </c>
      <c r="B291" s="2">
        <v>179665</v>
      </c>
      <c r="D291" s="4">
        <v>629</v>
      </c>
      <c r="E291" s="2">
        <v>135000</v>
      </c>
    </row>
    <row r="292" spans="1:5" x14ac:dyDescent="0.25">
      <c r="A292" s="4">
        <v>546</v>
      </c>
      <c r="B292" s="2">
        <v>229000</v>
      </c>
      <c r="D292" s="4">
        <v>630</v>
      </c>
      <c r="E292" s="2">
        <v>168500</v>
      </c>
    </row>
    <row r="293" spans="1:5" x14ac:dyDescent="0.25">
      <c r="A293" s="4">
        <v>550</v>
      </c>
      <c r="B293" s="2">
        <v>263000</v>
      </c>
      <c r="D293" s="4">
        <v>631</v>
      </c>
      <c r="E293" s="2">
        <v>124000</v>
      </c>
    </row>
    <row r="294" spans="1:5" x14ac:dyDescent="0.25">
      <c r="A294" s="4">
        <v>551</v>
      </c>
      <c r="B294" s="2">
        <v>140000</v>
      </c>
      <c r="D294" s="4">
        <v>634</v>
      </c>
      <c r="E294" s="2">
        <v>139400</v>
      </c>
    </row>
    <row r="295" spans="1:5" x14ac:dyDescent="0.25">
      <c r="A295" s="4">
        <v>553</v>
      </c>
      <c r="B295" s="2">
        <v>255500</v>
      </c>
      <c r="D295" s="4">
        <v>637</v>
      </c>
      <c r="E295" s="2">
        <v>60000</v>
      </c>
    </row>
    <row r="296" spans="1:5" x14ac:dyDescent="0.25">
      <c r="A296" s="4">
        <v>554</v>
      </c>
      <c r="B296" s="2">
        <v>108000</v>
      </c>
      <c r="D296" s="4">
        <v>639</v>
      </c>
      <c r="E296" s="2">
        <v>85000</v>
      </c>
    </row>
    <row r="297" spans="1:5" x14ac:dyDescent="0.25">
      <c r="A297" s="4">
        <v>555</v>
      </c>
      <c r="B297" s="2">
        <v>284000</v>
      </c>
      <c r="D297" s="4">
        <v>641</v>
      </c>
      <c r="E297" s="2">
        <v>274000</v>
      </c>
    </row>
    <row r="298" spans="1:5" x14ac:dyDescent="0.25">
      <c r="A298" s="4">
        <v>559</v>
      </c>
      <c r="B298" s="2">
        <v>175000</v>
      </c>
      <c r="D298" s="4">
        <v>646</v>
      </c>
      <c r="E298" s="2">
        <v>143250</v>
      </c>
    </row>
    <row r="299" spans="1:5" x14ac:dyDescent="0.25">
      <c r="A299" s="4">
        <v>560</v>
      </c>
      <c r="B299" s="2">
        <v>234000</v>
      </c>
      <c r="D299" s="4">
        <v>647</v>
      </c>
      <c r="E299" s="2">
        <v>98300</v>
      </c>
    </row>
    <row r="300" spans="1:5" x14ac:dyDescent="0.25">
      <c r="A300" s="4">
        <v>564</v>
      </c>
      <c r="B300" s="2">
        <v>185000</v>
      </c>
      <c r="D300" s="4">
        <v>648</v>
      </c>
      <c r="E300" s="2">
        <v>155000</v>
      </c>
    </row>
    <row r="301" spans="1:5" x14ac:dyDescent="0.25">
      <c r="A301" s="4">
        <v>565</v>
      </c>
      <c r="B301" s="2">
        <v>268000</v>
      </c>
      <c r="D301" s="4">
        <v>649</v>
      </c>
      <c r="E301" s="2">
        <v>155000</v>
      </c>
    </row>
    <row r="302" spans="1:5" x14ac:dyDescent="0.25">
      <c r="A302" s="4">
        <v>567</v>
      </c>
      <c r="B302" s="2">
        <v>325000</v>
      </c>
      <c r="D302" s="4">
        <v>650</v>
      </c>
      <c r="E302" s="2">
        <v>84500</v>
      </c>
    </row>
    <row r="303" spans="1:5" x14ac:dyDescent="0.25">
      <c r="A303" s="4">
        <v>568</v>
      </c>
      <c r="B303" s="2">
        <v>214000</v>
      </c>
      <c r="D303" s="4">
        <v>652</v>
      </c>
      <c r="E303" s="2">
        <v>108000</v>
      </c>
    </row>
    <row r="304" spans="1:5" x14ac:dyDescent="0.25">
      <c r="A304" s="4">
        <v>571</v>
      </c>
      <c r="B304" s="2">
        <v>142600</v>
      </c>
      <c r="D304" s="4">
        <v>654</v>
      </c>
      <c r="E304" s="2">
        <v>135000</v>
      </c>
    </row>
    <row r="305" spans="1:5" x14ac:dyDescent="0.25">
      <c r="A305" s="4">
        <v>573</v>
      </c>
      <c r="B305" s="2">
        <v>224500</v>
      </c>
      <c r="D305" s="4">
        <v>656</v>
      </c>
      <c r="E305" s="2">
        <v>88000</v>
      </c>
    </row>
    <row r="306" spans="1:5" x14ac:dyDescent="0.25">
      <c r="A306" s="4">
        <v>574</v>
      </c>
      <c r="B306" s="2">
        <v>170000</v>
      </c>
      <c r="D306" s="4">
        <v>657</v>
      </c>
      <c r="E306" s="2">
        <v>145500</v>
      </c>
    </row>
    <row r="307" spans="1:5" x14ac:dyDescent="0.25">
      <c r="A307" s="4">
        <v>577</v>
      </c>
      <c r="B307" s="2">
        <v>145000</v>
      </c>
      <c r="D307" s="4">
        <v>658</v>
      </c>
      <c r="E307" s="2">
        <v>149000</v>
      </c>
    </row>
    <row r="308" spans="1:5" x14ac:dyDescent="0.25">
      <c r="A308" s="4">
        <v>579</v>
      </c>
      <c r="B308" s="2">
        <v>146000</v>
      </c>
      <c r="D308" s="4">
        <v>659</v>
      </c>
      <c r="E308" s="2">
        <v>97500</v>
      </c>
    </row>
    <row r="309" spans="1:5" x14ac:dyDescent="0.25">
      <c r="A309" s="4">
        <v>580</v>
      </c>
      <c r="B309" s="2">
        <v>131500</v>
      </c>
      <c r="D309" s="4">
        <v>660</v>
      </c>
      <c r="E309" s="2">
        <v>167000</v>
      </c>
    </row>
    <row r="310" spans="1:5" x14ac:dyDescent="0.25">
      <c r="A310" s="4">
        <v>582</v>
      </c>
      <c r="B310" s="2">
        <v>253293</v>
      </c>
      <c r="D310" s="4">
        <v>663</v>
      </c>
      <c r="E310" s="2">
        <v>110000</v>
      </c>
    </row>
    <row r="311" spans="1:5" x14ac:dyDescent="0.25">
      <c r="A311" s="4">
        <v>586</v>
      </c>
      <c r="B311" s="2">
        <v>369900</v>
      </c>
      <c r="D311" s="4">
        <v>665</v>
      </c>
      <c r="E311" s="2">
        <v>423000</v>
      </c>
    </row>
    <row r="312" spans="1:5" x14ac:dyDescent="0.25">
      <c r="A312" s="4">
        <v>591</v>
      </c>
      <c r="B312" s="2">
        <v>185900</v>
      </c>
      <c r="D312" s="4">
        <v>669</v>
      </c>
      <c r="E312" s="2">
        <v>168000</v>
      </c>
    </row>
    <row r="313" spans="1:5" x14ac:dyDescent="0.25">
      <c r="A313" s="4">
        <v>592</v>
      </c>
      <c r="B313" s="2">
        <v>451950</v>
      </c>
      <c r="D313" s="4">
        <v>670</v>
      </c>
      <c r="E313" s="2">
        <v>137500</v>
      </c>
    </row>
    <row r="314" spans="1:5" x14ac:dyDescent="0.25">
      <c r="A314" s="4">
        <v>596</v>
      </c>
      <c r="B314" s="2">
        <v>319000</v>
      </c>
      <c r="D314" s="4">
        <v>673</v>
      </c>
      <c r="E314" s="2">
        <v>165000</v>
      </c>
    </row>
    <row r="315" spans="1:5" x14ac:dyDescent="0.25">
      <c r="A315" s="4">
        <v>599</v>
      </c>
      <c r="B315" s="2">
        <v>217500</v>
      </c>
      <c r="D315" s="4">
        <v>675</v>
      </c>
      <c r="E315" s="2">
        <v>140000</v>
      </c>
    </row>
    <row r="316" spans="1:5" x14ac:dyDescent="0.25">
      <c r="A316" s="4">
        <v>600</v>
      </c>
      <c r="B316" s="2">
        <v>151000</v>
      </c>
      <c r="D316" s="4">
        <v>678</v>
      </c>
      <c r="E316" s="2">
        <v>109500</v>
      </c>
    </row>
    <row r="317" spans="1:5" x14ac:dyDescent="0.25">
      <c r="A317" s="4">
        <v>601</v>
      </c>
      <c r="B317" s="2">
        <v>275000</v>
      </c>
      <c r="D317" s="4">
        <v>680</v>
      </c>
      <c r="E317" s="2">
        <v>128500</v>
      </c>
    </row>
    <row r="318" spans="1:5" x14ac:dyDescent="0.25">
      <c r="A318" s="4">
        <v>603</v>
      </c>
      <c r="B318" s="2">
        <v>220000</v>
      </c>
      <c r="D318" s="4">
        <v>682</v>
      </c>
      <c r="E318" s="2">
        <v>159434</v>
      </c>
    </row>
    <row r="319" spans="1:5" x14ac:dyDescent="0.25">
      <c r="A319" s="4">
        <v>604</v>
      </c>
      <c r="B319" s="2">
        <v>151000</v>
      </c>
      <c r="D319" s="4">
        <v>683</v>
      </c>
      <c r="E319" s="2">
        <v>173000</v>
      </c>
    </row>
    <row r="320" spans="1:5" x14ac:dyDescent="0.25">
      <c r="A320" s="4">
        <v>605</v>
      </c>
      <c r="B320" s="2">
        <v>221000</v>
      </c>
      <c r="D320" s="4">
        <v>691</v>
      </c>
      <c r="E320" s="2">
        <v>141000</v>
      </c>
    </row>
    <row r="321" spans="1:5" x14ac:dyDescent="0.25">
      <c r="A321" s="4">
        <v>606</v>
      </c>
      <c r="B321" s="2">
        <v>205000</v>
      </c>
      <c r="D321" s="4">
        <v>694</v>
      </c>
      <c r="E321" s="2">
        <v>108480</v>
      </c>
    </row>
    <row r="322" spans="1:5" x14ac:dyDescent="0.25">
      <c r="A322" s="4">
        <v>609</v>
      </c>
      <c r="B322" s="2">
        <v>359100</v>
      </c>
      <c r="D322" s="4">
        <v>695</v>
      </c>
      <c r="E322" s="2">
        <v>141500</v>
      </c>
    </row>
    <row r="323" spans="1:5" x14ac:dyDescent="0.25">
      <c r="A323" s="4">
        <v>611</v>
      </c>
      <c r="B323" s="2">
        <v>313000</v>
      </c>
      <c r="D323" s="4">
        <v>697</v>
      </c>
      <c r="E323" s="2">
        <v>89000</v>
      </c>
    </row>
    <row r="324" spans="1:5" x14ac:dyDescent="0.25">
      <c r="A324" s="4">
        <v>612</v>
      </c>
      <c r="B324" s="2">
        <v>148000</v>
      </c>
      <c r="D324" s="4">
        <v>698</v>
      </c>
      <c r="E324" s="2">
        <v>123500</v>
      </c>
    </row>
    <row r="325" spans="1:5" x14ac:dyDescent="0.25">
      <c r="A325" s="4">
        <v>613</v>
      </c>
      <c r="B325" s="2">
        <v>261500</v>
      </c>
      <c r="D325" s="4">
        <v>699</v>
      </c>
      <c r="E325" s="2">
        <v>138500</v>
      </c>
    </row>
    <row r="326" spans="1:5" x14ac:dyDescent="0.25">
      <c r="A326" s="4">
        <v>617</v>
      </c>
      <c r="B326" s="2">
        <v>183200</v>
      </c>
      <c r="D326" s="4">
        <v>702</v>
      </c>
      <c r="E326" s="2">
        <v>140000</v>
      </c>
    </row>
    <row r="327" spans="1:5" x14ac:dyDescent="0.25">
      <c r="A327" s="4">
        <v>619</v>
      </c>
      <c r="B327" s="2">
        <v>314813</v>
      </c>
      <c r="D327" s="4">
        <v>710</v>
      </c>
      <c r="E327" s="2">
        <v>109900</v>
      </c>
    </row>
    <row r="328" spans="1:5" x14ac:dyDescent="0.25">
      <c r="A328" s="4">
        <v>620</v>
      </c>
      <c r="B328" s="2">
        <v>305000</v>
      </c>
      <c r="D328" s="4">
        <v>711</v>
      </c>
      <c r="E328" s="2">
        <v>52000</v>
      </c>
    </row>
    <row r="329" spans="1:5" x14ac:dyDescent="0.25">
      <c r="A329" s="4">
        <v>622</v>
      </c>
      <c r="B329" s="2">
        <v>240000</v>
      </c>
      <c r="D329" s="4">
        <v>712</v>
      </c>
      <c r="E329" s="2">
        <v>102776</v>
      </c>
    </row>
    <row r="330" spans="1:5" x14ac:dyDescent="0.25">
      <c r="A330" s="4">
        <v>624</v>
      </c>
      <c r="B330" s="2">
        <v>168500</v>
      </c>
      <c r="D330" s="4">
        <v>714</v>
      </c>
      <c r="E330" s="2">
        <v>129000</v>
      </c>
    </row>
    <row r="331" spans="1:5" x14ac:dyDescent="0.25">
      <c r="A331" s="4">
        <v>632</v>
      </c>
      <c r="B331" s="2">
        <v>209500</v>
      </c>
      <c r="D331" s="4">
        <v>717</v>
      </c>
      <c r="E331" s="2">
        <v>159500</v>
      </c>
    </row>
    <row r="332" spans="1:5" x14ac:dyDescent="0.25">
      <c r="A332" s="4">
        <v>633</v>
      </c>
      <c r="B332" s="2">
        <v>82500</v>
      </c>
      <c r="D332" s="4">
        <v>718</v>
      </c>
      <c r="E332" s="2">
        <v>157000</v>
      </c>
    </row>
    <row r="333" spans="1:5" x14ac:dyDescent="0.25">
      <c r="A333" s="4">
        <v>636</v>
      </c>
      <c r="B333" s="2">
        <v>200000</v>
      </c>
      <c r="D333" s="4">
        <v>720</v>
      </c>
      <c r="E333" s="2">
        <v>128500</v>
      </c>
    </row>
    <row r="334" spans="1:5" x14ac:dyDescent="0.25">
      <c r="A334" s="4">
        <v>638</v>
      </c>
      <c r="B334" s="2">
        <v>93000</v>
      </c>
      <c r="D334" s="4">
        <v>722</v>
      </c>
      <c r="E334" s="2">
        <v>143000</v>
      </c>
    </row>
    <row r="335" spans="1:5" x14ac:dyDescent="0.25">
      <c r="A335" s="4">
        <v>640</v>
      </c>
      <c r="B335" s="2">
        <v>264561</v>
      </c>
      <c r="D335" s="4">
        <v>723</v>
      </c>
      <c r="E335" s="2">
        <v>124500</v>
      </c>
    </row>
    <row r="336" spans="1:5" x14ac:dyDescent="0.25">
      <c r="A336" s="4">
        <v>642</v>
      </c>
      <c r="B336" s="2">
        <v>226000</v>
      </c>
      <c r="D336" s="4">
        <v>726</v>
      </c>
      <c r="E336" s="2">
        <v>120500</v>
      </c>
    </row>
    <row r="337" spans="1:5" x14ac:dyDescent="0.25">
      <c r="A337" s="4">
        <v>643</v>
      </c>
      <c r="B337" s="2">
        <v>345000</v>
      </c>
      <c r="D337" s="4">
        <v>730</v>
      </c>
      <c r="E337" s="2">
        <v>103000</v>
      </c>
    </row>
    <row r="338" spans="1:5" x14ac:dyDescent="0.25">
      <c r="A338" s="4">
        <v>644</v>
      </c>
      <c r="B338" s="2">
        <v>152000</v>
      </c>
      <c r="D338" s="4">
        <v>734</v>
      </c>
      <c r="E338" s="2">
        <v>131400</v>
      </c>
    </row>
    <row r="339" spans="1:5" x14ac:dyDescent="0.25">
      <c r="A339" s="4">
        <v>645</v>
      </c>
      <c r="B339" s="2">
        <v>370878</v>
      </c>
      <c r="D339" s="4">
        <v>735</v>
      </c>
      <c r="E339" s="2">
        <v>108000</v>
      </c>
    </row>
    <row r="340" spans="1:5" x14ac:dyDescent="0.25">
      <c r="A340" s="4">
        <v>651</v>
      </c>
      <c r="B340" s="2">
        <v>205950</v>
      </c>
      <c r="D340" s="4">
        <v>736</v>
      </c>
      <c r="E340" s="2">
        <v>163000</v>
      </c>
    </row>
    <row r="341" spans="1:5" x14ac:dyDescent="0.25">
      <c r="A341" s="4">
        <v>653</v>
      </c>
      <c r="B341" s="2">
        <v>191000</v>
      </c>
      <c r="D341" s="4">
        <v>742</v>
      </c>
      <c r="E341" s="2">
        <v>142000</v>
      </c>
    </row>
    <row r="342" spans="1:5" x14ac:dyDescent="0.25">
      <c r="A342" s="4">
        <v>655</v>
      </c>
      <c r="B342" s="2">
        <v>350000</v>
      </c>
      <c r="D342" s="4">
        <v>748</v>
      </c>
      <c r="E342" s="2">
        <v>265979</v>
      </c>
    </row>
    <row r="343" spans="1:5" x14ac:dyDescent="0.25">
      <c r="A343" s="4">
        <v>661</v>
      </c>
      <c r="B343" s="2">
        <v>197900</v>
      </c>
      <c r="D343" s="4">
        <v>751</v>
      </c>
      <c r="E343" s="2">
        <v>96500</v>
      </c>
    </row>
    <row r="344" spans="1:5" x14ac:dyDescent="0.25">
      <c r="A344" s="4">
        <v>662</v>
      </c>
      <c r="B344" s="2">
        <v>402000</v>
      </c>
      <c r="D344" s="4">
        <v>755</v>
      </c>
      <c r="E344" s="2">
        <v>156000</v>
      </c>
    </row>
    <row r="345" spans="1:5" x14ac:dyDescent="0.25">
      <c r="A345" s="4">
        <v>664</v>
      </c>
      <c r="B345" s="2">
        <v>137500</v>
      </c>
      <c r="D345" s="4">
        <v>761</v>
      </c>
      <c r="E345" s="2">
        <v>127500</v>
      </c>
    </row>
    <row r="346" spans="1:5" x14ac:dyDescent="0.25">
      <c r="A346" s="4">
        <v>666</v>
      </c>
      <c r="B346" s="2">
        <v>230500</v>
      </c>
      <c r="D346" s="4">
        <v>762</v>
      </c>
      <c r="E346" s="2">
        <v>100000</v>
      </c>
    </row>
    <row r="347" spans="1:5" x14ac:dyDescent="0.25">
      <c r="A347" s="4">
        <v>667</v>
      </c>
      <c r="B347" s="2">
        <v>129000</v>
      </c>
      <c r="D347" s="4">
        <v>765</v>
      </c>
      <c r="E347" s="2">
        <v>270000</v>
      </c>
    </row>
    <row r="348" spans="1:5" x14ac:dyDescent="0.25">
      <c r="A348" s="4">
        <v>668</v>
      </c>
      <c r="B348" s="2">
        <v>193500</v>
      </c>
      <c r="D348" s="4">
        <v>771</v>
      </c>
      <c r="E348" s="2">
        <v>134900</v>
      </c>
    </row>
    <row r="349" spans="1:5" x14ac:dyDescent="0.25">
      <c r="A349" s="4">
        <v>671</v>
      </c>
      <c r="B349" s="2">
        <v>173500</v>
      </c>
      <c r="D349" s="4">
        <v>772</v>
      </c>
      <c r="E349" s="2">
        <v>102000</v>
      </c>
    </row>
    <row r="350" spans="1:5" x14ac:dyDescent="0.25">
      <c r="A350" s="4">
        <v>672</v>
      </c>
      <c r="B350" s="2">
        <v>103600</v>
      </c>
      <c r="D350" s="4">
        <v>773</v>
      </c>
      <c r="E350" s="2">
        <v>107000</v>
      </c>
    </row>
    <row r="351" spans="1:5" x14ac:dyDescent="0.25">
      <c r="A351" s="4">
        <v>674</v>
      </c>
      <c r="B351" s="2">
        <v>257500</v>
      </c>
      <c r="D351" s="4">
        <v>774</v>
      </c>
      <c r="E351" s="2">
        <v>114500</v>
      </c>
    </row>
    <row r="352" spans="1:5" x14ac:dyDescent="0.25">
      <c r="A352" s="4">
        <v>676</v>
      </c>
      <c r="B352" s="2">
        <v>148500</v>
      </c>
      <c r="D352" s="4">
        <v>778</v>
      </c>
      <c r="E352" s="2">
        <v>142500</v>
      </c>
    </row>
    <row r="353" spans="1:5" x14ac:dyDescent="0.25">
      <c r="A353" s="4">
        <v>677</v>
      </c>
      <c r="B353" s="2">
        <v>87000</v>
      </c>
      <c r="D353" s="4">
        <v>780</v>
      </c>
      <c r="E353" s="2">
        <v>135000</v>
      </c>
    </row>
    <row r="354" spans="1:5" x14ac:dyDescent="0.25">
      <c r="A354" s="4">
        <v>679</v>
      </c>
      <c r="B354" s="2">
        <v>372500</v>
      </c>
      <c r="D354" s="4">
        <v>784</v>
      </c>
      <c r="E354" s="2">
        <v>165500</v>
      </c>
    </row>
    <row r="355" spans="1:5" x14ac:dyDescent="0.25">
      <c r="A355" s="4">
        <v>681</v>
      </c>
      <c r="B355" s="2">
        <v>143000</v>
      </c>
      <c r="D355" s="4">
        <v>789</v>
      </c>
      <c r="E355" s="2">
        <v>107900</v>
      </c>
    </row>
    <row r="356" spans="1:5" x14ac:dyDescent="0.25">
      <c r="A356" s="4">
        <v>684</v>
      </c>
      <c r="B356" s="2">
        <v>285000</v>
      </c>
      <c r="D356" s="4">
        <v>792</v>
      </c>
      <c r="E356" s="2">
        <v>146800</v>
      </c>
    </row>
    <row r="357" spans="1:5" x14ac:dyDescent="0.25">
      <c r="A357" s="4">
        <v>685</v>
      </c>
      <c r="B357" s="2">
        <v>221000</v>
      </c>
      <c r="D357" s="4">
        <v>797</v>
      </c>
      <c r="E357" s="2">
        <v>143500</v>
      </c>
    </row>
    <row r="358" spans="1:5" x14ac:dyDescent="0.25">
      <c r="A358" s="4">
        <v>686</v>
      </c>
      <c r="B358" s="2">
        <v>207500</v>
      </c>
      <c r="D358" s="4">
        <v>798</v>
      </c>
      <c r="E358" s="2">
        <v>110000</v>
      </c>
    </row>
    <row r="359" spans="1:5" x14ac:dyDescent="0.25">
      <c r="A359" s="4">
        <v>688</v>
      </c>
      <c r="B359" s="2">
        <v>148800</v>
      </c>
      <c r="D359" s="4">
        <v>800</v>
      </c>
      <c r="E359" s="2">
        <v>175000</v>
      </c>
    </row>
    <row r="360" spans="1:5" x14ac:dyDescent="0.25">
      <c r="A360" s="4">
        <v>689</v>
      </c>
      <c r="B360" s="2">
        <v>392000</v>
      </c>
      <c r="D360" s="4">
        <v>802</v>
      </c>
      <c r="E360" s="2">
        <v>109900</v>
      </c>
    </row>
    <row r="361" spans="1:5" x14ac:dyDescent="0.25">
      <c r="A361" s="4">
        <v>690</v>
      </c>
      <c r="B361" s="2">
        <v>194700</v>
      </c>
      <c r="D361" s="4">
        <v>805</v>
      </c>
      <c r="E361" s="2">
        <v>118000</v>
      </c>
    </row>
    <row r="362" spans="1:5" x14ac:dyDescent="0.25">
      <c r="A362" s="4">
        <v>693</v>
      </c>
      <c r="B362" s="2">
        <v>335000</v>
      </c>
      <c r="D362" s="4">
        <v>808</v>
      </c>
      <c r="E362" s="2">
        <v>223500</v>
      </c>
    </row>
    <row r="363" spans="1:5" x14ac:dyDescent="0.25">
      <c r="A363" s="4">
        <v>696</v>
      </c>
      <c r="B363" s="2">
        <v>176000</v>
      </c>
      <c r="D363" s="4">
        <v>809</v>
      </c>
      <c r="E363" s="2">
        <v>159950</v>
      </c>
    </row>
    <row r="364" spans="1:5" x14ac:dyDescent="0.25">
      <c r="A364" s="4">
        <v>700</v>
      </c>
      <c r="B364" s="2">
        <v>196000</v>
      </c>
      <c r="D364" s="4">
        <v>811</v>
      </c>
      <c r="E364" s="2">
        <v>181000</v>
      </c>
    </row>
    <row r="365" spans="1:5" x14ac:dyDescent="0.25">
      <c r="A365" s="4">
        <v>701</v>
      </c>
      <c r="B365" s="2">
        <v>312500</v>
      </c>
      <c r="D365" s="4">
        <v>812</v>
      </c>
      <c r="E365" s="2">
        <v>144500</v>
      </c>
    </row>
    <row r="366" spans="1:5" x14ac:dyDescent="0.25">
      <c r="A366" s="4">
        <v>703</v>
      </c>
      <c r="B366" s="2">
        <v>361919</v>
      </c>
      <c r="D366" s="4">
        <v>813</v>
      </c>
      <c r="E366" s="2">
        <v>55993</v>
      </c>
    </row>
    <row r="367" spans="1:5" x14ac:dyDescent="0.25">
      <c r="A367" s="4">
        <v>704</v>
      </c>
      <c r="B367" s="2">
        <v>140000</v>
      </c>
      <c r="D367" s="4">
        <v>814</v>
      </c>
      <c r="E367" s="2">
        <v>157900</v>
      </c>
    </row>
    <row r="368" spans="1:5" x14ac:dyDescent="0.25">
      <c r="A368" s="4">
        <v>705</v>
      </c>
      <c r="B368" s="2">
        <v>213000</v>
      </c>
      <c r="D368" s="4">
        <v>815</v>
      </c>
      <c r="E368" s="2">
        <v>116000</v>
      </c>
    </row>
    <row r="369" spans="1:5" x14ac:dyDescent="0.25">
      <c r="A369" s="4">
        <v>706</v>
      </c>
      <c r="B369" s="2">
        <v>55000</v>
      </c>
      <c r="D369" s="4">
        <v>817</v>
      </c>
      <c r="E369" s="2">
        <v>137000</v>
      </c>
    </row>
    <row r="370" spans="1:5" x14ac:dyDescent="0.25">
      <c r="A370" s="4">
        <v>707</v>
      </c>
      <c r="B370" s="2">
        <v>302000</v>
      </c>
      <c r="D370" s="4">
        <v>819</v>
      </c>
      <c r="E370" s="2">
        <v>155000</v>
      </c>
    </row>
    <row r="371" spans="1:5" x14ac:dyDescent="0.25">
      <c r="A371" s="4">
        <v>708</v>
      </c>
      <c r="B371" s="2">
        <v>254000</v>
      </c>
      <c r="D371" s="4">
        <v>822</v>
      </c>
      <c r="E371" s="2">
        <v>93000</v>
      </c>
    </row>
    <row r="372" spans="1:5" x14ac:dyDescent="0.25">
      <c r="A372" s="4">
        <v>709</v>
      </c>
      <c r="B372" s="2">
        <v>179540</v>
      </c>
      <c r="D372" s="4">
        <v>827</v>
      </c>
      <c r="E372" s="2">
        <v>109500</v>
      </c>
    </row>
    <row r="373" spans="1:5" x14ac:dyDescent="0.25">
      <c r="A373" s="4">
        <v>713</v>
      </c>
      <c r="B373" s="2">
        <v>189000</v>
      </c>
      <c r="D373" s="4">
        <v>831</v>
      </c>
      <c r="E373" s="2">
        <v>166000</v>
      </c>
    </row>
    <row r="374" spans="1:5" x14ac:dyDescent="0.25">
      <c r="A374" s="4">
        <v>715</v>
      </c>
      <c r="B374" s="2">
        <v>130500</v>
      </c>
      <c r="D374" s="4">
        <v>834</v>
      </c>
      <c r="E374" s="2">
        <v>167000</v>
      </c>
    </row>
    <row r="375" spans="1:5" x14ac:dyDescent="0.25">
      <c r="A375" s="4">
        <v>716</v>
      </c>
      <c r="B375" s="2">
        <v>165000</v>
      </c>
      <c r="D375" s="4">
        <v>835</v>
      </c>
      <c r="E375" s="2">
        <v>139950</v>
      </c>
    </row>
    <row r="376" spans="1:5" x14ac:dyDescent="0.25">
      <c r="A376" s="4">
        <v>719</v>
      </c>
      <c r="B376" s="2">
        <v>341000</v>
      </c>
      <c r="D376" s="4">
        <v>837</v>
      </c>
      <c r="E376" s="2">
        <v>153500</v>
      </c>
    </row>
    <row r="377" spans="1:5" x14ac:dyDescent="0.25">
      <c r="A377" s="4">
        <v>721</v>
      </c>
      <c r="B377" s="2">
        <v>275000</v>
      </c>
      <c r="D377" s="4">
        <v>838</v>
      </c>
      <c r="E377" s="2">
        <v>100000</v>
      </c>
    </row>
    <row r="378" spans="1:5" x14ac:dyDescent="0.25">
      <c r="A378" s="4">
        <v>724</v>
      </c>
      <c r="B378" s="2">
        <v>135000</v>
      </c>
      <c r="D378" s="4">
        <v>839</v>
      </c>
      <c r="E378" s="2">
        <v>144000</v>
      </c>
    </row>
    <row r="379" spans="1:5" x14ac:dyDescent="0.25">
      <c r="A379" s="4">
        <v>725</v>
      </c>
      <c r="B379" s="2">
        <v>320000</v>
      </c>
      <c r="D379" s="4">
        <v>840</v>
      </c>
      <c r="E379" s="2">
        <v>130500</v>
      </c>
    </row>
    <row r="380" spans="1:5" x14ac:dyDescent="0.25">
      <c r="A380" s="4">
        <v>727</v>
      </c>
      <c r="B380" s="2">
        <v>222000</v>
      </c>
      <c r="D380" s="4">
        <v>843</v>
      </c>
      <c r="E380" s="2">
        <v>174900</v>
      </c>
    </row>
    <row r="381" spans="1:5" x14ac:dyDescent="0.25">
      <c r="A381" s="4">
        <v>728</v>
      </c>
      <c r="B381" s="2">
        <v>194500</v>
      </c>
      <c r="D381" s="4">
        <v>845</v>
      </c>
      <c r="E381" s="2">
        <v>153900</v>
      </c>
    </row>
    <row r="382" spans="1:5" x14ac:dyDescent="0.25">
      <c r="A382" s="4">
        <v>729</v>
      </c>
      <c r="B382" s="2">
        <v>110000</v>
      </c>
      <c r="D382" s="4">
        <v>848</v>
      </c>
      <c r="E382" s="2">
        <v>133500</v>
      </c>
    </row>
    <row r="383" spans="1:5" x14ac:dyDescent="0.25">
      <c r="A383" s="4">
        <v>731</v>
      </c>
      <c r="B383" s="2">
        <v>236500</v>
      </c>
      <c r="D383" s="4">
        <v>851</v>
      </c>
      <c r="E383" s="2">
        <v>131500</v>
      </c>
    </row>
    <row r="384" spans="1:5" x14ac:dyDescent="0.25">
      <c r="A384" s="4">
        <v>732</v>
      </c>
      <c r="B384" s="2">
        <v>187500</v>
      </c>
      <c r="D384" s="4">
        <v>854</v>
      </c>
      <c r="E384" s="2">
        <v>158000</v>
      </c>
    </row>
    <row r="385" spans="1:5" x14ac:dyDescent="0.25">
      <c r="A385" s="4">
        <v>733</v>
      </c>
      <c r="B385" s="2">
        <v>222500</v>
      </c>
      <c r="D385" s="4">
        <v>855</v>
      </c>
      <c r="E385" s="2">
        <v>170000</v>
      </c>
    </row>
    <row r="386" spans="1:5" x14ac:dyDescent="0.25">
      <c r="A386" s="4">
        <v>737</v>
      </c>
      <c r="B386" s="2">
        <v>93500</v>
      </c>
      <c r="D386" s="4">
        <v>856</v>
      </c>
      <c r="E386" s="2">
        <v>127000</v>
      </c>
    </row>
    <row r="387" spans="1:5" x14ac:dyDescent="0.25">
      <c r="A387" s="4">
        <v>738</v>
      </c>
      <c r="B387" s="2">
        <v>239900</v>
      </c>
      <c r="D387" s="4">
        <v>857</v>
      </c>
      <c r="E387" s="2">
        <v>147000</v>
      </c>
    </row>
    <row r="388" spans="1:5" x14ac:dyDescent="0.25">
      <c r="A388" s="4">
        <v>740</v>
      </c>
      <c r="B388" s="2">
        <v>190000</v>
      </c>
      <c r="D388" s="4">
        <v>861</v>
      </c>
      <c r="E388" s="2">
        <v>189950</v>
      </c>
    </row>
    <row r="389" spans="1:5" x14ac:dyDescent="0.25">
      <c r="A389" s="4">
        <v>741</v>
      </c>
      <c r="B389" s="2">
        <v>132000</v>
      </c>
      <c r="D389" s="4">
        <v>862</v>
      </c>
      <c r="E389" s="2">
        <v>131500</v>
      </c>
    </row>
    <row r="390" spans="1:5" x14ac:dyDescent="0.25">
      <c r="A390" s="4">
        <v>743</v>
      </c>
      <c r="B390" s="2">
        <v>179000</v>
      </c>
      <c r="D390" s="4">
        <v>864</v>
      </c>
      <c r="E390" s="2">
        <v>132500</v>
      </c>
    </row>
    <row r="391" spans="1:5" x14ac:dyDescent="0.25">
      <c r="A391" s="4">
        <v>744</v>
      </c>
      <c r="B391" s="2">
        <v>175000</v>
      </c>
      <c r="D391" s="4">
        <v>866</v>
      </c>
      <c r="E391" s="2">
        <v>148500</v>
      </c>
    </row>
    <row r="392" spans="1:5" x14ac:dyDescent="0.25">
      <c r="A392" s="4">
        <v>745</v>
      </c>
      <c r="B392" s="2">
        <v>180000</v>
      </c>
      <c r="D392" s="4">
        <v>868</v>
      </c>
      <c r="E392" s="2">
        <v>129000</v>
      </c>
    </row>
    <row r="393" spans="1:5" x14ac:dyDescent="0.25">
      <c r="A393" s="4">
        <v>747</v>
      </c>
      <c r="B393" s="2">
        <v>236000</v>
      </c>
      <c r="D393" s="4">
        <v>871</v>
      </c>
      <c r="E393" s="2">
        <v>109500</v>
      </c>
    </row>
    <row r="394" spans="1:5" x14ac:dyDescent="0.25">
      <c r="A394" s="4">
        <v>749</v>
      </c>
      <c r="B394" s="2">
        <v>260400</v>
      </c>
      <c r="D394" s="4">
        <v>873</v>
      </c>
      <c r="E394" s="2">
        <v>116000</v>
      </c>
    </row>
    <row r="395" spans="1:5" x14ac:dyDescent="0.25">
      <c r="A395" s="4">
        <v>750</v>
      </c>
      <c r="B395" s="2">
        <v>98000</v>
      </c>
      <c r="D395" s="4">
        <v>874</v>
      </c>
      <c r="E395" s="2">
        <v>133000</v>
      </c>
    </row>
    <row r="396" spans="1:5" x14ac:dyDescent="0.25">
      <c r="A396" s="4">
        <v>752</v>
      </c>
      <c r="B396" s="2">
        <v>162000</v>
      </c>
      <c r="D396" s="4">
        <v>875</v>
      </c>
      <c r="E396" s="2">
        <v>66500</v>
      </c>
    </row>
    <row r="397" spans="1:5" x14ac:dyDescent="0.25">
      <c r="A397" s="4">
        <v>753</v>
      </c>
      <c r="B397" s="2">
        <v>217000</v>
      </c>
      <c r="D397" s="4">
        <v>877</v>
      </c>
      <c r="E397" s="2">
        <v>132250</v>
      </c>
    </row>
    <row r="398" spans="1:5" x14ac:dyDescent="0.25">
      <c r="A398" s="4">
        <v>754</v>
      </c>
      <c r="B398" s="2">
        <v>275500</v>
      </c>
      <c r="D398" s="4">
        <v>879</v>
      </c>
      <c r="E398" s="2">
        <v>148000</v>
      </c>
    </row>
    <row r="399" spans="1:5" x14ac:dyDescent="0.25">
      <c r="A399" s="4">
        <v>756</v>
      </c>
      <c r="B399" s="2">
        <v>172500</v>
      </c>
      <c r="D399" s="4">
        <v>880</v>
      </c>
      <c r="E399" s="2">
        <v>136500</v>
      </c>
    </row>
    <row r="400" spans="1:5" x14ac:dyDescent="0.25">
      <c r="A400" s="4">
        <v>757</v>
      </c>
      <c r="B400" s="2">
        <v>212000</v>
      </c>
      <c r="D400" s="4">
        <v>881</v>
      </c>
      <c r="E400" s="2">
        <v>157000</v>
      </c>
    </row>
    <row r="401" spans="1:5" x14ac:dyDescent="0.25">
      <c r="A401" s="4">
        <v>758</v>
      </c>
      <c r="B401" s="2">
        <v>158900</v>
      </c>
      <c r="D401" s="4">
        <v>884</v>
      </c>
      <c r="E401" s="2">
        <v>118500</v>
      </c>
    </row>
    <row r="402" spans="1:5" x14ac:dyDescent="0.25">
      <c r="A402" s="4">
        <v>759</v>
      </c>
      <c r="B402" s="2">
        <v>179400</v>
      </c>
      <c r="D402" s="4">
        <v>885</v>
      </c>
      <c r="E402" s="2">
        <v>100000</v>
      </c>
    </row>
    <row r="403" spans="1:5" x14ac:dyDescent="0.25">
      <c r="A403" s="4">
        <v>760</v>
      </c>
      <c r="B403" s="2">
        <v>290000</v>
      </c>
      <c r="D403" s="4">
        <v>888</v>
      </c>
      <c r="E403" s="2">
        <v>135500</v>
      </c>
    </row>
    <row r="404" spans="1:5" x14ac:dyDescent="0.25">
      <c r="A404" s="4">
        <v>763</v>
      </c>
      <c r="B404" s="2">
        <v>215200</v>
      </c>
      <c r="D404" s="4">
        <v>890</v>
      </c>
      <c r="E404" s="2">
        <v>149500</v>
      </c>
    </row>
    <row r="405" spans="1:5" x14ac:dyDescent="0.25">
      <c r="A405" s="4">
        <v>764</v>
      </c>
      <c r="B405" s="2">
        <v>337000</v>
      </c>
      <c r="D405" s="4">
        <v>891</v>
      </c>
      <c r="E405" s="2">
        <v>122900</v>
      </c>
    </row>
    <row r="406" spans="1:5" x14ac:dyDescent="0.25">
      <c r="A406" s="4">
        <v>766</v>
      </c>
      <c r="B406" s="2">
        <v>264132</v>
      </c>
      <c r="D406" s="4">
        <v>893</v>
      </c>
      <c r="E406" s="2">
        <v>154500</v>
      </c>
    </row>
    <row r="407" spans="1:5" x14ac:dyDescent="0.25">
      <c r="A407" s="4">
        <v>767</v>
      </c>
      <c r="B407" s="2">
        <v>196500</v>
      </c>
      <c r="D407" s="4">
        <v>894</v>
      </c>
      <c r="E407" s="2">
        <v>165000</v>
      </c>
    </row>
    <row r="408" spans="1:5" x14ac:dyDescent="0.25">
      <c r="A408" s="4">
        <v>768</v>
      </c>
      <c r="B408" s="2">
        <v>160000</v>
      </c>
      <c r="D408" s="4">
        <v>896</v>
      </c>
      <c r="E408" s="2">
        <v>140000</v>
      </c>
    </row>
    <row r="409" spans="1:5" x14ac:dyDescent="0.25">
      <c r="A409" s="4">
        <v>769</v>
      </c>
      <c r="B409" s="2">
        <v>216837</v>
      </c>
      <c r="D409" s="4">
        <v>897</v>
      </c>
      <c r="E409" s="2">
        <v>106500</v>
      </c>
    </row>
    <row r="410" spans="1:5" x14ac:dyDescent="0.25">
      <c r="A410" s="4">
        <v>775</v>
      </c>
      <c r="B410" s="2">
        <v>395000</v>
      </c>
      <c r="D410" s="4">
        <v>900</v>
      </c>
      <c r="E410" s="2">
        <v>135000</v>
      </c>
    </row>
    <row r="411" spans="1:5" x14ac:dyDescent="0.25">
      <c r="A411" s="4">
        <v>776</v>
      </c>
      <c r="B411" s="2">
        <v>162000</v>
      </c>
      <c r="D411" s="4">
        <v>901</v>
      </c>
      <c r="E411" s="2">
        <v>110000</v>
      </c>
    </row>
    <row r="412" spans="1:5" x14ac:dyDescent="0.25">
      <c r="A412" s="4">
        <v>777</v>
      </c>
      <c r="B412" s="2">
        <v>221500</v>
      </c>
      <c r="D412" s="4">
        <v>902</v>
      </c>
      <c r="E412" s="2">
        <v>153000</v>
      </c>
    </row>
    <row r="413" spans="1:5" x14ac:dyDescent="0.25">
      <c r="A413" s="4">
        <v>779</v>
      </c>
      <c r="B413" s="2">
        <v>144000</v>
      </c>
      <c r="D413" s="4">
        <v>905</v>
      </c>
      <c r="E413" s="2">
        <v>125500</v>
      </c>
    </row>
    <row r="414" spans="1:5" x14ac:dyDescent="0.25">
      <c r="A414" s="4">
        <v>781</v>
      </c>
      <c r="B414" s="2">
        <v>176000</v>
      </c>
      <c r="D414" s="4">
        <v>906</v>
      </c>
      <c r="E414" s="2">
        <v>128000</v>
      </c>
    </row>
    <row r="415" spans="1:5" x14ac:dyDescent="0.25">
      <c r="A415" s="4">
        <v>782</v>
      </c>
      <c r="B415" s="2">
        <v>175900</v>
      </c>
      <c r="D415" s="4">
        <v>908</v>
      </c>
      <c r="E415" s="2">
        <v>250000</v>
      </c>
    </row>
    <row r="416" spans="1:5" x14ac:dyDescent="0.25">
      <c r="A416" s="4">
        <v>783</v>
      </c>
      <c r="B416" s="2">
        <v>187100</v>
      </c>
      <c r="D416" s="4">
        <v>909</v>
      </c>
      <c r="E416" s="2">
        <v>131000</v>
      </c>
    </row>
    <row r="417" spans="1:5" x14ac:dyDescent="0.25">
      <c r="A417" s="4">
        <v>785</v>
      </c>
      <c r="B417" s="2">
        <v>128000</v>
      </c>
      <c r="D417" s="4">
        <v>912</v>
      </c>
      <c r="E417" s="2">
        <v>143500</v>
      </c>
    </row>
    <row r="418" spans="1:5" x14ac:dyDescent="0.25">
      <c r="A418" s="4">
        <v>786</v>
      </c>
      <c r="B418" s="2">
        <v>161500</v>
      </c>
      <c r="D418" s="4">
        <v>913</v>
      </c>
      <c r="E418" s="2">
        <v>88000</v>
      </c>
    </row>
    <row r="419" spans="1:5" x14ac:dyDescent="0.25">
      <c r="A419" s="4">
        <v>787</v>
      </c>
      <c r="B419" s="2">
        <v>139000</v>
      </c>
      <c r="D419" s="4">
        <v>916</v>
      </c>
      <c r="E419" s="2">
        <v>75000</v>
      </c>
    </row>
    <row r="420" spans="1:5" x14ac:dyDescent="0.25">
      <c r="A420" s="4">
        <v>788</v>
      </c>
      <c r="B420" s="2">
        <v>233000</v>
      </c>
      <c r="D420" s="4">
        <v>918</v>
      </c>
      <c r="E420" s="2">
        <v>135000</v>
      </c>
    </row>
    <row r="421" spans="1:5" x14ac:dyDescent="0.25">
      <c r="A421" s="4">
        <v>790</v>
      </c>
      <c r="B421" s="2">
        <v>187500</v>
      </c>
      <c r="D421" s="4">
        <v>920</v>
      </c>
      <c r="E421" s="2">
        <v>176500</v>
      </c>
    </row>
    <row r="422" spans="1:5" x14ac:dyDescent="0.25">
      <c r="A422" s="4">
        <v>791</v>
      </c>
      <c r="B422" s="2">
        <v>160200</v>
      </c>
      <c r="D422" s="4">
        <v>932</v>
      </c>
      <c r="E422" s="2">
        <v>117500</v>
      </c>
    </row>
    <row r="423" spans="1:5" x14ac:dyDescent="0.25">
      <c r="A423" s="4">
        <v>793</v>
      </c>
      <c r="B423" s="2">
        <v>269790</v>
      </c>
      <c r="D423" s="4">
        <v>936</v>
      </c>
      <c r="E423" s="2">
        <v>79900</v>
      </c>
    </row>
    <row r="424" spans="1:5" x14ac:dyDescent="0.25">
      <c r="A424" s="4">
        <v>794</v>
      </c>
      <c r="B424" s="2">
        <v>225000</v>
      </c>
      <c r="D424" s="4">
        <v>945</v>
      </c>
      <c r="E424" s="2">
        <v>137500</v>
      </c>
    </row>
    <row r="425" spans="1:5" x14ac:dyDescent="0.25">
      <c r="A425" s="4">
        <v>795</v>
      </c>
      <c r="B425" s="2">
        <v>194500</v>
      </c>
      <c r="D425" s="4">
        <v>946</v>
      </c>
      <c r="E425" s="2">
        <v>124900</v>
      </c>
    </row>
    <row r="426" spans="1:5" x14ac:dyDescent="0.25">
      <c r="A426" s="4">
        <v>796</v>
      </c>
      <c r="B426" s="2">
        <v>171000</v>
      </c>
      <c r="D426" s="4">
        <v>947</v>
      </c>
      <c r="E426" s="2">
        <v>143000</v>
      </c>
    </row>
    <row r="427" spans="1:5" x14ac:dyDescent="0.25">
      <c r="A427" s="4">
        <v>801</v>
      </c>
      <c r="B427" s="2">
        <v>200000</v>
      </c>
      <c r="D427" s="4">
        <v>950</v>
      </c>
      <c r="E427" s="2">
        <v>197500</v>
      </c>
    </row>
    <row r="428" spans="1:5" x14ac:dyDescent="0.25">
      <c r="A428" s="4">
        <v>803</v>
      </c>
      <c r="B428" s="2">
        <v>189000</v>
      </c>
      <c r="D428" s="4">
        <v>951</v>
      </c>
      <c r="E428" s="2">
        <v>129000</v>
      </c>
    </row>
    <row r="429" spans="1:5" x14ac:dyDescent="0.25">
      <c r="A429" s="4">
        <v>806</v>
      </c>
      <c r="B429" s="2">
        <v>227680</v>
      </c>
      <c r="D429" s="4">
        <v>952</v>
      </c>
      <c r="E429" s="2">
        <v>119900</v>
      </c>
    </row>
    <row r="430" spans="1:5" x14ac:dyDescent="0.25">
      <c r="A430" s="4">
        <v>807</v>
      </c>
      <c r="B430" s="2">
        <v>135500</v>
      </c>
      <c r="D430" s="4">
        <v>953</v>
      </c>
      <c r="E430" s="2">
        <v>133900</v>
      </c>
    </row>
    <row r="431" spans="1:5" x14ac:dyDescent="0.25">
      <c r="A431" s="4">
        <v>810</v>
      </c>
      <c r="B431" s="2">
        <v>106000</v>
      </c>
      <c r="D431" s="4">
        <v>957</v>
      </c>
      <c r="E431" s="2">
        <v>124000</v>
      </c>
    </row>
    <row r="432" spans="1:5" x14ac:dyDescent="0.25">
      <c r="A432" s="4">
        <v>816</v>
      </c>
      <c r="B432" s="2">
        <v>224900</v>
      </c>
      <c r="D432" s="4">
        <v>958</v>
      </c>
      <c r="E432" s="2">
        <v>132000</v>
      </c>
    </row>
    <row r="433" spans="1:5" x14ac:dyDescent="0.25">
      <c r="A433" s="4">
        <v>818</v>
      </c>
      <c r="B433" s="2">
        <v>271000</v>
      </c>
      <c r="D433" s="4">
        <v>961</v>
      </c>
      <c r="E433" s="2">
        <v>116500</v>
      </c>
    </row>
    <row r="434" spans="1:5" x14ac:dyDescent="0.25">
      <c r="A434" s="4">
        <v>820</v>
      </c>
      <c r="B434" s="2">
        <v>224000</v>
      </c>
      <c r="D434" s="4">
        <v>967</v>
      </c>
      <c r="E434" s="2">
        <v>160000</v>
      </c>
    </row>
    <row r="435" spans="1:5" x14ac:dyDescent="0.25">
      <c r="A435" s="4">
        <v>821</v>
      </c>
      <c r="B435" s="2">
        <v>183000</v>
      </c>
      <c r="D435" s="4">
        <v>968</v>
      </c>
      <c r="E435" s="2">
        <v>135000</v>
      </c>
    </row>
    <row r="436" spans="1:5" x14ac:dyDescent="0.25">
      <c r="A436" s="4">
        <v>823</v>
      </c>
      <c r="B436" s="2">
        <v>225000</v>
      </c>
      <c r="D436" s="4">
        <v>969</v>
      </c>
      <c r="E436" s="2">
        <v>37900</v>
      </c>
    </row>
    <row r="437" spans="1:5" x14ac:dyDescent="0.25">
      <c r="A437" s="4">
        <v>824</v>
      </c>
      <c r="B437" s="2">
        <v>139500</v>
      </c>
      <c r="D437" s="4">
        <v>970</v>
      </c>
      <c r="E437" s="2">
        <v>140000</v>
      </c>
    </row>
    <row r="438" spans="1:5" x14ac:dyDescent="0.25">
      <c r="A438" s="4">
        <v>825</v>
      </c>
      <c r="B438" s="2">
        <v>232600</v>
      </c>
      <c r="D438" s="4">
        <v>971</v>
      </c>
      <c r="E438" s="2">
        <v>135000</v>
      </c>
    </row>
    <row r="439" spans="1:5" x14ac:dyDescent="0.25">
      <c r="A439" s="4">
        <v>826</v>
      </c>
      <c r="B439" s="2">
        <v>385000</v>
      </c>
      <c r="D439" s="4">
        <v>975</v>
      </c>
      <c r="E439" s="2">
        <v>167500</v>
      </c>
    </row>
    <row r="440" spans="1:5" x14ac:dyDescent="0.25">
      <c r="A440" s="4">
        <v>828</v>
      </c>
      <c r="B440" s="2">
        <v>189000</v>
      </c>
      <c r="D440" s="4">
        <v>977</v>
      </c>
      <c r="E440" s="2">
        <v>85500</v>
      </c>
    </row>
    <row r="441" spans="1:5" x14ac:dyDescent="0.25">
      <c r="A441" s="4">
        <v>829</v>
      </c>
      <c r="B441" s="2">
        <v>185000</v>
      </c>
      <c r="D441" s="4">
        <v>978</v>
      </c>
      <c r="E441" s="2">
        <v>199900</v>
      </c>
    </row>
    <row r="442" spans="1:5" x14ac:dyDescent="0.25">
      <c r="A442" s="4">
        <v>830</v>
      </c>
      <c r="B442" s="2">
        <v>147400</v>
      </c>
      <c r="D442" s="4">
        <v>979</v>
      </c>
      <c r="E442" s="2">
        <v>110000</v>
      </c>
    </row>
    <row r="443" spans="1:5" x14ac:dyDescent="0.25">
      <c r="A443" s="4">
        <v>832</v>
      </c>
      <c r="B443" s="2">
        <v>151000</v>
      </c>
      <c r="D443" s="4">
        <v>980</v>
      </c>
      <c r="E443" s="2">
        <v>139000</v>
      </c>
    </row>
    <row r="444" spans="1:5" x14ac:dyDescent="0.25">
      <c r="A444" s="4">
        <v>833</v>
      </c>
      <c r="B444" s="2">
        <v>237000</v>
      </c>
      <c r="D444" s="4">
        <v>981</v>
      </c>
      <c r="E444" s="2">
        <v>178400</v>
      </c>
    </row>
    <row r="445" spans="1:5" x14ac:dyDescent="0.25">
      <c r="A445" s="4">
        <v>836</v>
      </c>
      <c r="B445" s="2">
        <v>128000</v>
      </c>
      <c r="D445" s="4">
        <v>986</v>
      </c>
      <c r="E445" s="2">
        <v>125000</v>
      </c>
    </row>
    <row r="446" spans="1:5" x14ac:dyDescent="0.25">
      <c r="A446" s="4">
        <v>841</v>
      </c>
      <c r="B446" s="2">
        <v>140000</v>
      </c>
      <c r="D446" s="4">
        <v>987</v>
      </c>
      <c r="E446" s="2">
        <v>117000</v>
      </c>
    </row>
    <row r="447" spans="1:5" x14ac:dyDescent="0.25">
      <c r="A447" s="4">
        <v>842</v>
      </c>
      <c r="B447" s="2">
        <v>157500</v>
      </c>
      <c r="D447" s="4">
        <v>992</v>
      </c>
      <c r="E447" s="2">
        <v>168000</v>
      </c>
    </row>
    <row r="448" spans="1:5" x14ac:dyDescent="0.25">
      <c r="A448" s="4">
        <v>844</v>
      </c>
      <c r="B448" s="2">
        <v>141000</v>
      </c>
      <c r="D448" s="4">
        <v>996</v>
      </c>
      <c r="E448" s="2">
        <v>121600</v>
      </c>
    </row>
    <row r="449" spans="1:5" x14ac:dyDescent="0.25">
      <c r="A449" s="4">
        <v>846</v>
      </c>
      <c r="B449" s="2">
        <v>171000</v>
      </c>
      <c r="D449" s="4">
        <v>997</v>
      </c>
      <c r="E449" s="2">
        <v>136500</v>
      </c>
    </row>
    <row r="450" spans="1:5" x14ac:dyDescent="0.25">
      <c r="A450" s="4">
        <v>847</v>
      </c>
      <c r="B450" s="2">
        <v>213000</v>
      </c>
      <c r="D450" s="4">
        <v>999</v>
      </c>
      <c r="E450" s="2">
        <v>91000</v>
      </c>
    </row>
    <row r="451" spans="1:5" x14ac:dyDescent="0.25">
      <c r="A451" s="4">
        <v>850</v>
      </c>
      <c r="B451" s="2">
        <v>187000</v>
      </c>
      <c r="D451" s="4">
        <v>1001</v>
      </c>
      <c r="E451" s="2">
        <v>82000</v>
      </c>
    </row>
    <row r="452" spans="1:5" x14ac:dyDescent="0.25">
      <c r="A452" s="4">
        <v>852</v>
      </c>
      <c r="B452" s="2">
        <v>215000</v>
      </c>
      <c r="D452" s="4">
        <v>1002</v>
      </c>
      <c r="E452" s="2">
        <v>86000</v>
      </c>
    </row>
    <row r="453" spans="1:5" x14ac:dyDescent="0.25">
      <c r="A453" s="4">
        <v>853</v>
      </c>
      <c r="B453" s="2">
        <v>164000</v>
      </c>
      <c r="D453" s="4">
        <v>1008</v>
      </c>
      <c r="E453" s="2">
        <v>88000</v>
      </c>
    </row>
    <row r="454" spans="1:5" x14ac:dyDescent="0.25">
      <c r="A454" s="4">
        <v>858</v>
      </c>
      <c r="B454" s="2">
        <v>174000</v>
      </c>
      <c r="D454" s="4">
        <v>1013</v>
      </c>
      <c r="E454" s="2">
        <v>165000</v>
      </c>
    </row>
    <row r="455" spans="1:5" x14ac:dyDescent="0.25">
      <c r="A455" s="4">
        <v>859</v>
      </c>
      <c r="B455" s="2">
        <v>152000</v>
      </c>
      <c r="D455" s="4">
        <v>1014</v>
      </c>
      <c r="E455" s="2">
        <v>85000</v>
      </c>
    </row>
    <row r="456" spans="1:5" x14ac:dyDescent="0.25">
      <c r="A456" s="4">
        <v>860</v>
      </c>
      <c r="B456" s="2">
        <v>250000</v>
      </c>
      <c r="D456" s="4">
        <v>1015</v>
      </c>
      <c r="E456" s="2">
        <v>119200</v>
      </c>
    </row>
    <row r="457" spans="1:5" x14ac:dyDescent="0.25">
      <c r="A457" s="4">
        <v>863</v>
      </c>
      <c r="B457" s="2">
        <v>152000</v>
      </c>
      <c r="D457" s="4">
        <v>1018</v>
      </c>
      <c r="E457" s="2">
        <v>187500</v>
      </c>
    </row>
    <row r="458" spans="1:5" x14ac:dyDescent="0.25">
      <c r="A458" s="4">
        <v>865</v>
      </c>
      <c r="B458" s="2">
        <v>250580</v>
      </c>
      <c r="D458" s="4">
        <v>1021</v>
      </c>
      <c r="E458" s="2">
        <v>176000</v>
      </c>
    </row>
    <row r="459" spans="1:5" x14ac:dyDescent="0.25">
      <c r="A459" s="4">
        <v>867</v>
      </c>
      <c r="B459" s="2">
        <v>248900</v>
      </c>
      <c r="D459" s="4">
        <v>1023</v>
      </c>
      <c r="E459" s="2">
        <v>87000</v>
      </c>
    </row>
    <row r="460" spans="1:5" x14ac:dyDescent="0.25">
      <c r="A460" s="4">
        <v>869</v>
      </c>
      <c r="B460" s="2">
        <v>169000</v>
      </c>
      <c r="D460" s="4">
        <v>1026</v>
      </c>
      <c r="E460" s="2">
        <v>112500</v>
      </c>
    </row>
    <row r="461" spans="1:5" x14ac:dyDescent="0.25">
      <c r="A461" s="4">
        <v>870</v>
      </c>
      <c r="B461" s="2">
        <v>236000</v>
      </c>
      <c r="D461" s="4">
        <v>1027</v>
      </c>
      <c r="E461" s="2">
        <v>167500</v>
      </c>
    </row>
    <row r="462" spans="1:5" x14ac:dyDescent="0.25">
      <c r="A462" s="4">
        <v>872</v>
      </c>
      <c r="B462" s="2">
        <v>200500</v>
      </c>
      <c r="D462" s="4">
        <v>1029</v>
      </c>
      <c r="E462" s="2">
        <v>105000</v>
      </c>
    </row>
    <row r="463" spans="1:5" x14ac:dyDescent="0.25">
      <c r="A463" s="4">
        <v>876</v>
      </c>
      <c r="B463" s="2">
        <v>303477</v>
      </c>
      <c r="D463" s="4">
        <v>1030</v>
      </c>
      <c r="E463" s="2">
        <v>118000</v>
      </c>
    </row>
    <row r="464" spans="1:5" x14ac:dyDescent="0.25">
      <c r="A464" s="4">
        <v>878</v>
      </c>
      <c r="B464" s="2">
        <v>350000</v>
      </c>
      <c r="D464" s="4">
        <v>1035</v>
      </c>
      <c r="E464" s="2">
        <v>119750</v>
      </c>
    </row>
    <row r="465" spans="1:5" x14ac:dyDescent="0.25">
      <c r="A465" s="4">
        <v>882</v>
      </c>
      <c r="B465" s="2">
        <v>187500</v>
      </c>
      <c r="D465" s="4">
        <v>1036</v>
      </c>
      <c r="E465" s="2">
        <v>84000</v>
      </c>
    </row>
    <row r="466" spans="1:5" x14ac:dyDescent="0.25">
      <c r="A466" s="4">
        <v>883</v>
      </c>
      <c r="B466" s="2">
        <v>178000</v>
      </c>
      <c r="D466" s="4">
        <v>1039</v>
      </c>
      <c r="E466" s="2">
        <v>97000</v>
      </c>
    </row>
    <row r="467" spans="1:5" x14ac:dyDescent="0.25">
      <c r="A467" s="4">
        <v>886</v>
      </c>
      <c r="B467" s="2">
        <v>328900</v>
      </c>
      <c r="D467" s="4">
        <v>1040</v>
      </c>
      <c r="E467" s="2">
        <v>80000</v>
      </c>
    </row>
    <row r="468" spans="1:5" x14ac:dyDescent="0.25">
      <c r="A468" s="4">
        <v>887</v>
      </c>
      <c r="B468" s="2">
        <v>145000</v>
      </c>
      <c r="D468" s="4">
        <v>1042</v>
      </c>
      <c r="E468" s="2">
        <v>173000</v>
      </c>
    </row>
    <row r="469" spans="1:5" x14ac:dyDescent="0.25">
      <c r="A469" s="4">
        <v>889</v>
      </c>
      <c r="B469" s="2">
        <v>268000</v>
      </c>
      <c r="D469" s="4">
        <v>1048</v>
      </c>
      <c r="E469" s="2">
        <v>145000</v>
      </c>
    </row>
    <row r="470" spans="1:5" x14ac:dyDescent="0.25">
      <c r="A470" s="4">
        <v>892</v>
      </c>
      <c r="B470" s="2">
        <v>172500</v>
      </c>
      <c r="D470" s="4">
        <v>1049</v>
      </c>
      <c r="E470" s="2">
        <v>115000</v>
      </c>
    </row>
    <row r="471" spans="1:5" x14ac:dyDescent="0.25">
      <c r="A471" s="4">
        <v>895</v>
      </c>
      <c r="B471" s="2">
        <v>118858</v>
      </c>
      <c r="D471" s="4">
        <v>1050</v>
      </c>
      <c r="E471" s="2">
        <v>84900</v>
      </c>
    </row>
    <row r="472" spans="1:5" x14ac:dyDescent="0.25">
      <c r="A472" s="4">
        <v>898</v>
      </c>
      <c r="B472" s="2">
        <v>142953</v>
      </c>
      <c r="D472" s="4">
        <v>1053</v>
      </c>
      <c r="E472" s="2">
        <v>165000</v>
      </c>
    </row>
    <row r="473" spans="1:5" x14ac:dyDescent="0.25">
      <c r="A473" s="4">
        <v>899</v>
      </c>
      <c r="B473" s="2">
        <v>611657</v>
      </c>
      <c r="D473" s="4">
        <v>1054</v>
      </c>
      <c r="E473" s="2">
        <v>144500</v>
      </c>
    </row>
    <row r="474" spans="1:5" x14ac:dyDescent="0.25">
      <c r="A474" s="4">
        <v>903</v>
      </c>
      <c r="B474" s="2">
        <v>180000</v>
      </c>
      <c r="D474" s="4">
        <v>1060</v>
      </c>
      <c r="E474" s="2">
        <v>220000</v>
      </c>
    </row>
    <row r="475" spans="1:5" x14ac:dyDescent="0.25">
      <c r="A475" s="4">
        <v>904</v>
      </c>
      <c r="B475" s="2">
        <v>240000</v>
      </c>
      <c r="D475" s="4">
        <v>1062</v>
      </c>
      <c r="E475" s="2">
        <v>81000</v>
      </c>
    </row>
    <row r="476" spans="1:5" x14ac:dyDescent="0.25">
      <c r="A476" s="4">
        <v>907</v>
      </c>
      <c r="B476" s="2">
        <v>255000</v>
      </c>
      <c r="D476" s="4">
        <v>1064</v>
      </c>
      <c r="E476" s="2">
        <v>110500</v>
      </c>
    </row>
    <row r="477" spans="1:5" x14ac:dyDescent="0.25">
      <c r="A477" s="4">
        <v>910</v>
      </c>
      <c r="B477" s="2">
        <v>174000</v>
      </c>
      <c r="D477" s="4">
        <v>1065</v>
      </c>
      <c r="E477" s="2">
        <v>154000</v>
      </c>
    </row>
    <row r="478" spans="1:5" x14ac:dyDescent="0.25">
      <c r="A478" s="4">
        <v>911</v>
      </c>
      <c r="B478" s="2">
        <v>154300</v>
      </c>
      <c r="D478" s="4">
        <v>1068</v>
      </c>
      <c r="E478" s="2">
        <v>167900</v>
      </c>
    </row>
    <row r="479" spans="1:5" x14ac:dyDescent="0.25">
      <c r="A479" s="4">
        <v>914</v>
      </c>
      <c r="B479" s="2">
        <v>145000</v>
      </c>
      <c r="D479" s="4">
        <v>1070</v>
      </c>
      <c r="E479" s="2">
        <v>135000</v>
      </c>
    </row>
    <row r="480" spans="1:5" x14ac:dyDescent="0.25">
      <c r="A480" s="4">
        <v>915</v>
      </c>
      <c r="B480" s="2">
        <v>173733</v>
      </c>
      <c r="D480" s="4">
        <v>1071</v>
      </c>
      <c r="E480" s="2">
        <v>135000</v>
      </c>
    </row>
    <row r="481" spans="1:5" x14ac:dyDescent="0.25">
      <c r="A481" s="4">
        <v>919</v>
      </c>
      <c r="B481" s="2">
        <v>238000</v>
      </c>
      <c r="D481" s="4">
        <v>1072</v>
      </c>
      <c r="E481" s="2">
        <v>154000</v>
      </c>
    </row>
    <row r="482" spans="1:5" x14ac:dyDescent="0.25">
      <c r="A482" s="4">
        <v>921</v>
      </c>
      <c r="B482" s="2">
        <v>201000</v>
      </c>
      <c r="D482" s="4">
        <v>1073</v>
      </c>
      <c r="E482" s="2">
        <v>91500</v>
      </c>
    </row>
    <row r="483" spans="1:5" x14ac:dyDescent="0.25">
      <c r="A483" s="4">
        <v>922</v>
      </c>
      <c r="B483" s="2">
        <v>145900</v>
      </c>
      <c r="D483" s="4">
        <v>1074</v>
      </c>
      <c r="E483" s="2">
        <v>159500</v>
      </c>
    </row>
    <row r="484" spans="1:5" x14ac:dyDescent="0.25">
      <c r="A484" s="4">
        <v>923</v>
      </c>
      <c r="B484" s="2">
        <v>169990</v>
      </c>
      <c r="D484" s="4">
        <v>1076</v>
      </c>
      <c r="E484" s="2">
        <v>219500</v>
      </c>
    </row>
    <row r="485" spans="1:5" x14ac:dyDescent="0.25">
      <c r="A485" s="4">
        <v>924</v>
      </c>
      <c r="B485" s="2">
        <v>193000</v>
      </c>
      <c r="D485" s="4">
        <v>1078</v>
      </c>
      <c r="E485" s="2">
        <v>138800</v>
      </c>
    </row>
    <row r="486" spans="1:5" x14ac:dyDescent="0.25">
      <c r="A486" s="4">
        <v>925</v>
      </c>
      <c r="B486" s="2">
        <v>207500</v>
      </c>
      <c r="D486" s="4">
        <v>1079</v>
      </c>
      <c r="E486" s="2">
        <v>155900</v>
      </c>
    </row>
    <row r="487" spans="1:5" x14ac:dyDescent="0.25">
      <c r="A487" s="4">
        <v>926</v>
      </c>
      <c r="B487" s="2">
        <v>175000</v>
      </c>
      <c r="D487" s="4">
        <v>1080</v>
      </c>
      <c r="E487" s="2">
        <v>126000</v>
      </c>
    </row>
    <row r="488" spans="1:5" x14ac:dyDescent="0.25">
      <c r="A488" s="4">
        <v>927</v>
      </c>
      <c r="B488" s="2">
        <v>285000</v>
      </c>
      <c r="D488" s="4">
        <v>1082</v>
      </c>
      <c r="E488" s="2">
        <v>133000</v>
      </c>
    </row>
    <row r="489" spans="1:5" x14ac:dyDescent="0.25">
      <c r="A489" s="4">
        <v>928</v>
      </c>
      <c r="B489" s="2">
        <v>176000</v>
      </c>
      <c r="D489" s="4">
        <v>1084</v>
      </c>
      <c r="E489" s="2">
        <v>160000</v>
      </c>
    </row>
    <row r="490" spans="1:5" x14ac:dyDescent="0.25">
      <c r="A490" s="4">
        <v>929</v>
      </c>
      <c r="B490" s="2">
        <v>236500</v>
      </c>
      <c r="D490" s="4">
        <v>1086</v>
      </c>
      <c r="E490" s="2">
        <v>147000</v>
      </c>
    </row>
    <row r="491" spans="1:5" x14ac:dyDescent="0.25">
      <c r="A491" s="4">
        <v>930</v>
      </c>
      <c r="B491" s="2">
        <v>222000</v>
      </c>
      <c r="D491" s="4">
        <v>1087</v>
      </c>
      <c r="E491" s="2">
        <v>83500</v>
      </c>
    </row>
    <row r="492" spans="1:5" x14ac:dyDescent="0.25">
      <c r="A492" s="4">
        <v>931</v>
      </c>
      <c r="B492" s="2">
        <v>201000</v>
      </c>
      <c r="D492" s="4">
        <v>1090</v>
      </c>
      <c r="E492" s="2">
        <v>197000</v>
      </c>
    </row>
    <row r="493" spans="1:5" x14ac:dyDescent="0.25">
      <c r="A493" s="4">
        <v>933</v>
      </c>
      <c r="B493" s="2">
        <v>320000</v>
      </c>
      <c r="D493" s="4">
        <v>1094</v>
      </c>
      <c r="E493" s="2">
        <v>146000</v>
      </c>
    </row>
    <row r="494" spans="1:5" x14ac:dyDescent="0.25">
      <c r="A494" s="4">
        <v>934</v>
      </c>
      <c r="B494" s="2">
        <v>190000</v>
      </c>
      <c r="D494" s="4">
        <v>1095</v>
      </c>
      <c r="E494" s="2">
        <v>129000</v>
      </c>
    </row>
    <row r="495" spans="1:5" x14ac:dyDescent="0.25">
      <c r="A495" s="4">
        <v>935</v>
      </c>
      <c r="B495" s="2">
        <v>242000</v>
      </c>
      <c r="D495" s="4">
        <v>1097</v>
      </c>
      <c r="E495" s="2">
        <v>127000</v>
      </c>
    </row>
    <row r="496" spans="1:5" x14ac:dyDescent="0.25">
      <c r="A496" s="4">
        <v>937</v>
      </c>
      <c r="B496" s="2">
        <v>184900</v>
      </c>
      <c r="D496" s="4">
        <v>1098</v>
      </c>
      <c r="E496" s="2">
        <v>170000</v>
      </c>
    </row>
    <row r="497" spans="1:5" x14ac:dyDescent="0.25">
      <c r="A497" s="4">
        <v>938</v>
      </c>
      <c r="B497" s="2">
        <v>253000</v>
      </c>
      <c r="D497" s="4">
        <v>1099</v>
      </c>
      <c r="E497" s="2">
        <v>128000</v>
      </c>
    </row>
    <row r="498" spans="1:5" x14ac:dyDescent="0.25">
      <c r="A498" s="4">
        <v>939</v>
      </c>
      <c r="B498" s="2">
        <v>239799</v>
      </c>
      <c r="D498" s="4">
        <v>1101</v>
      </c>
      <c r="E498" s="2">
        <v>60000</v>
      </c>
    </row>
    <row r="499" spans="1:5" x14ac:dyDescent="0.25">
      <c r="A499" s="4">
        <v>940</v>
      </c>
      <c r="B499" s="2">
        <v>244400</v>
      </c>
      <c r="D499" s="4">
        <v>1102</v>
      </c>
      <c r="E499" s="2">
        <v>119500</v>
      </c>
    </row>
    <row r="500" spans="1:5" x14ac:dyDescent="0.25">
      <c r="A500" s="4">
        <v>941</v>
      </c>
      <c r="B500" s="2">
        <v>150900</v>
      </c>
      <c r="D500" s="4">
        <v>1103</v>
      </c>
      <c r="E500" s="2">
        <v>135000</v>
      </c>
    </row>
    <row r="501" spans="1:5" x14ac:dyDescent="0.25">
      <c r="A501" s="4">
        <v>942</v>
      </c>
      <c r="B501" s="2">
        <v>214000</v>
      </c>
      <c r="D501" s="4">
        <v>1104</v>
      </c>
      <c r="E501" s="2">
        <v>159500</v>
      </c>
    </row>
    <row r="502" spans="1:5" x14ac:dyDescent="0.25">
      <c r="A502" s="4">
        <v>943</v>
      </c>
      <c r="B502" s="2">
        <v>150000</v>
      </c>
      <c r="D502" s="4">
        <v>1113</v>
      </c>
      <c r="E502" s="2">
        <v>129900</v>
      </c>
    </row>
    <row r="503" spans="1:5" x14ac:dyDescent="0.25">
      <c r="A503" s="4">
        <v>944</v>
      </c>
      <c r="B503" s="2">
        <v>143000</v>
      </c>
      <c r="D503" s="4">
        <v>1114</v>
      </c>
      <c r="E503" s="2">
        <v>134500</v>
      </c>
    </row>
    <row r="504" spans="1:5" x14ac:dyDescent="0.25">
      <c r="A504" s="4">
        <v>948</v>
      </c>
      <c r="B504" s="2">
        <v>270000</v>
      </c>
      <c r="D504" s="4">
        <v>1115</v>
      </c>
      <c r="E504" s="2">
        <v>117000</v>
      </c>
    </row>
    <row r="505" spans="1:5" x14ac:dyDescent="0.25">
      <c r="A505" s="4">
        <v>949</v>
      </c>
      <c r="B505" s="2">
        <v>192500</v>
      </c>
      <c r="D505" s="4">
        <v>1118</v>
      </c>
      <c r="E505" s="2">
        <v>130000</v>
      </c>
    </row>
    <row r="506" spans="1:5" x14ac:dyDescent="0.25">
      <c r="A506" s="4">
        <v>954</v>
      </c>
      <c r="B506" s="2">
        <v>172000</v>
      </c>
      <c r="D506" s="4">
        <v>1119</v>
      </c>
      <c r="E506" s="2">
        <v>140000</v>
      </c>
    </row>
    <row r="507" spans="1:5" x14ac:dyDescent="0.25">
      <c r="A507" s="4">
        <v>955</v>
      </c>
      <c r="B507" s="2">
        <v>127500</v>
      </c>
      <c r="D507" s="4">
        <v>1120</v>
      </c>
      <c r="E507" s="2">
        <v>133700</v>
      </c>
    </row>
    <row r="508" spans="1:5" x14ac:dyDescent="0.25">
      <c r="A508" s="4">
        <v>956</v>
      </c>
      <c r="B508" s="2">
        <v>145000</v>
      </c>
      <c r="D508" s="4">
        <v>1121</v>
      </c>
      <c r="E508" s="2">
        <v>118400</v>
      </c>
    </row>
    <row r="509" spans="1:5" x14ac:dyDescent="0.25">
      <c r="A509" s="4">
        <v>959</v>
      </c>
      <c r="B509" s="2">
        <v>185000</v>
      </c>
      <c r="D509" s="4">
        <v>1123</v>
      </c>
      <c r="E509" s="2">
        <v>112000</v>
      </c>
    </row>
    <row r="510" spans="1:5" x14ac:dyDescent="0.25">
      <c r="A510" s="4">
        <v>960</v>
      </c>
      <c r="B510" s="2">
        <v>155000</v>
      </c>
      <c r="D510" s="4">
        <v>1124</v>
      </c>
      <c r="E510" s="2">
        <v>118000</v>
      </c>
    </row>
    <row r="511" spans="1:5" x14ac:dyDescent="0.25">
      <c r="A511" s="4">
        <v>962</v>
      </c>
      <c r="B511" s="2">
        <v>272000</v>
      </c>
      <c r="D511" s="4">
        <v>1126</v>
      </c>
      <c r="E511" s="2">
        <v>115000</v>
      </c>
    </row>
    <row r="512" spans="1:5" x14ac:dyDescent="0.25">
      <c r="A512" s="4">
        <v>963</v>
      </c>
      <c r="B512" s="2">
        <v>155000</v>
      </c>
      <c r="D512" s="4">
        <v>1130</v>
      </c>
      <c r="E512" s="2">
        <v>140000</v>
      </c>
    </row>
    <row r="513" spans="1:5" x14ac:dyDescent="0.25">
      <c r="A513" s="4">
        <v>964</v>
      </c>
      <c r="B513" s="2">
        <v>239000</v>
      </c>
      <c r="D513" s="4">
        <v>1132</v>
      </c>
      <c r="E513" s="2">
        <v>93500</v>
      </c>
    </row>
    <row r="514" spans="1:5" x14ac:dyDescent="0.25">
      <c r="A514" s="4">
        <v>965</v>
      </c>
      <c r="B514" s="2">
        <v>214900</v>
      </c>
      <c r="D514" s="4">
        <v>1136</v>
      </c>
      <c r="E514" s="2">
        <v>102000</v>
      </c>
    </row>
    <row r="515" spans="1:5" x14ac:dyDescent="0.25">
      <c r="A515" s="4">
        <v>966</v>
      </c>
      <c r="B515" s="2">
        <v>178900</v>
      </c>
      <c r="D515" s="4">
        <v>1137</v>
      </c>
      <c r="E515" s="2">
        <v>119000</v>
      </c>
    </row>
    <row r="516" spans="1:5" x14ac:dyDescent="0.25">
      <c r="A516" s="4">
        <v>972</v>
      </c>
      <c r="B516" s="2">
        <v>173000</v>
      </c>
      <c r="D516" s="4">
        <v>1138</v>
      </c>
      <c r="E516" s="2">
        <v>94000</v>
      </c>
    </row>
    <row r="517" spans="1:5" x14ac:dyDescent="0.25">
      <c r="A517" s="4">
        <v>973</v>
      </c>
      <c r="B517" s="2">
        <v>99500</v>
      </c>
      <c r="D517" s="4">
        <v>1140</v>
      </c>
      <c r="E517" s="2">
        <v>144000</v>
      </c>
    </row>
    <row r="518" spans="1:5" x14ac:dyDescent="0.25">
      <c r="A518" s="4">
        <v>974</v>
      </c>
      <c r="B518" s="2">
        <v>182000</v>
      </c>
      <c r="D518" s="4">
        <v>1141</v>
      </c>
      <c r="E518" s="2">
        <v>139000</v>
      </c>
    </row>
    <row r="519" spans="1:5" x14ac:dyDescent="0.25">
      <c r="A519" s="4">
        <v>976</v>
      </c>
      <c r="B519" s="2">
        <v>165000</v>
      </c>
      <c r="D519" s="4">
        <v>1144</v>
      </c>
      <c r="E519" s="2">
        <v>80000</v>
      </c>
    </row>
    <row r="520" spans="1:5" x14ac:dyDescent="0.25">
      <c r="A520" s="4">
        <v>982</v>
      </c>
      <c r="B520" s="2">
        <v>336000</v>
      </c>
      <c r="D520" s="4">
        <v>1145</v>
      </c>
      <c r="E520" s="2">
        <v>80000</v>
      </c>
    </row>
    <row r="521" spans="1:5" x14ac:dyDescent="0.25">
      <c r="A521" s="4">
        <v>983</v>
      </c>
      <c r="B521" s="2">
        <v>159895</v>
      </c>
      <c r="D521" s="4">
        <v>1146</v>
      </c>
      <c r="E521" s="2">
        <v>149000</v>
      </c>
    </row>
    <row r="522" spans="1:5" x14ac:dyDescent="0.25">
      <c r="A522" s="4">
        <v>984</v>
      </c>
      <c r="B522" s="2">
        <v>255900</v>
      </c>
      <c r="D522" s="4">
        <v>1148</v>
      </c>
      <c r="E522" s="2">
        <v>174500</v>
      </c>
    </row>
    <row r="523" spans="1:5" x14ac:dyDescent="0.25">
      <c r="A523" s="4">
        <v>985</v>
      </c>
      <c r="B523" s="2">
        <v>126000</v>
      </c>
      <c r="D523" s="4">
        <v>1149</v>
      </c>
      <c r="E523" s="2">
        <v>116900</v>
      </c>
    </row>
    <row r="524" spans="1:5" x14ac:dyDescent="0.25">
      <c r="A524" s="4">
        <v>988</v>
      </c>
      <c r="B524" s="2">
        <v>395192</v>
      </c>
      <c r="D524" s="4">
        <v>1150</v>
      </c>
      <c r="E524" s="2">
        <v>143000</v>
      </c>
    </row>
    <row r="525" spans="1:5" x14ac:dyDescent="0.25">
      <c r="A525" s="4">
        <v>989</v>
      </c>
      <c r="B525" s="2">
        <v>195000</v>
      </c>
      <c r="D525" s="4">
        <v>1151</v>
      </c>
      <c r="E525" s="2">
        <v>124000</v>
      </c>
    </row>
    <row r="526" spans="1:5" x14ac:dyDescent="0.25">
      <c r="A526" s="4">
        <v>990</v>
      </c>
      <c r="B526" s="2">
        <v>197000</v>
      </c>
      <c r="D526" s="4">
        <v>1152</v>
      </c>
      <c r="E526" s="2">
        <v>149900</v>
      </c>
    </row>
    <row r="527" spans="1:5" x14ac:dyDescent="0.25">
      <c r="A527" s="4">
        <v>991</v>
      </c>
      <c r="B527" s="2">
        <v>348000</v>
      </c>
      <c r="D527" s="4">
        <v>1153</v>
      </c>
      <c r="E527" s="2">
        <v>230000</v>
      </c>
    </row>
    <row r="528" spans="1:5" x14ac:dyDescent="0.25">
      <c r="A528" s="4">
        <v>993</v>
      </c>
      <c r="B528" s="2">
        <v>187000</v>
      </c>
      <c r="D528" s="4">
        <v>1154</v>
      </c>
      <c r="E528" s="2">
        <v>120500</v>
      </c>
    </row>
    <row r="529" spans="1:5" x14ac:dyDescent="0.25">
      <c r="A529" s="4">
        <v>994</v>
      </c>
      <c r="B529" s="2">
        <v>173900</v>
      </c>
      <c r="D529" s="4">
        <v>1155</v>
      </c>
      <c r="E529" s="2">
        <v>201800</v>
      </c>
    </row>
    <row r="530" spans="1:5" x14ac:dyDescent="0.25">
      <c r="A530" s="4">
        <v>995</v>
      </c>
      <c r="B530" s="2">
        <v>337500</v>
      </c>
      <c r="D530" s="4">
        <v>1162</v>
      </c>
      <c r="E530" s="2">
        <v>224000</v>
      </c>
    </row>
    <row r="531" spans="1:5" x14ac:dyDescent="0.25">
      <c r="A531" s="4">
        <v>998</v>
      </c>
      <c r="B531" s="2">
        <v>185000</v>
      </c>
      <c r="D531" s="4">
        <v>1163</v>
      </c>
      <c r="E531" s="2">
        <v>129000</v>
      </c>
    </row>
    <row r="532" spans="1:5" x14ac:dyDescent="0.25">
      <c r="A532" s="4">
        <v>1000</v>
      </c>
      <c r="B532" s="2">
        <v>206000</v>
      </c>
      <c r="D532" s="4">
        <v>1165</v>
      </c>
      <c r="E532" s="2">
        <v>194000</v>
      </c>
    </row>
    <row r="533" spans="1:5" x14ac:dyDescent="0.25">
      <c r="A533" s="4">
        <v>1003</v>
      </c>
      <c r="B533" s="2">
        <v>232000</v>
      </c>
      <c r="D533" s="4">
        <v>1171</v>
      </c>
      <c r="E533" s="2">
        <v>171000</v>
      </c>
    </row>
    <row r="534" spans="1:5" x14ac:dyDescent="0.25">
      <c r="A534" s="4">
        <v>1004</v>
      </c>
      <c r="B534" s="2">
        <v>136905</v>
      </c>
      <c r="D534" s="4">
        <v>1172</v>
      </c>
      <c r="E534" s="2">
        <v>163000</v>
      </c>
    </row>
    <row r="535" spans="1:5" x14ac:dyDescent="0.25">
      <c r="A535" s="4">
        <v>1005</v>
      </c>
      <c r="B535" s="2">
        <v>181000</v>
      </c>
      <c r="D535" s="4">
        <v>1177</v>
      </c>
      <c r="E535" s="2">
        <v>119500</v>
      </c>
    </row>
    <row r="536" spans="1:5" x14ac:dyDescent="0.25">
      <c r="A536" s="4">
        <v>1006</v>
      </c>
      <c r="B536" s="2">
        <v>149900</v>
      </c>
      <c r="D536" s="4">
        <v>1178</v>
      </c>
      <c r="E536" s="2">
        <v>115000</v>
      </c>
    </row>
    <row r="537" spans="1:5" x14ac:dyDescent="0.25">
      <c r="A537" s="4">
        <v>1007</v>
      </c>
      <c r="B537" s="2">
        <v>163500</v>
      </c>
      <c r="D537" s="4">
        <v>1179</v>
      </c>
      <c r="E537" s="2">
        <v>154900</v>
      </c>
    </row>
    <row r="538" spans="1:5" x14ac:dyDescent="0.25">
      <c r="A538" s="4">
        <v>1009</v>
      </c>
      <c r="B538" s="2">
        <v>240000</v>
      </c>
      <c r="D538" s="4">
        <v>1180</v>
      </c>
      <c r="E538" s="2">
        <v>93000</v>
      </c>
    </row>
    <row r="539" spans="1:5" x14ac:dyDescent="0.25">
      <c r="A539" s="4">
        <v>1010</v>
      </c>
      <c r="B539" s="2">
        <v>102000</v>
      </c>
      <c r="D539" s="4">
        <v>1184</v>
      </c>
      <c r="E539" s="2">
        <v>120000</v>
      </c>
    </row>
    <row r="540" spans="1:5" x14ac:dyDescent="0.25">
      <c r="A540" s="4">
        <v>1011</v>
      </c>
      <c r="B540" s="2">
        <v>135000</v>
      </c>
      <c r="D540" s="4">
        <v>1185</v>
      </c>
      <c r="E540" s="2">
        <v>186700</v>
      </c>
    </row>
    <row r="541" spans="1:5" x14ac:dyDescent="0.25">
      <c r="A541" s="4">
        <v>1012</v>
      </c>
      <c r="B541" s="2">
        <v>100000</v>
      </c>
      <c r="D541" s="4">
        <v>1186</v>
      </c>
      <c r="E541" s="2">
        <v>104900</v>
      </c>
    </row>
    <row r="542" spans="1:5" x14ac:dyDescent="0.25">
      <c r="A542" s="4">
        <v>1016</v>
      </c>
      <c r="B542" s="2">
        <v>227000</v>
      </c>
      <c r="D542" s="4">
        <v>1191</v>
      </c>
      <c r="E542" s="2">
        <v>168000</v>
      </c>
    </row>
    <row r="543" spans="1:5" x14ac:dyDescent="0.25">
      <c r="A543" s="4">
        <v>1017</v>
      </c>
      <c r="B543" s="2">
        <v>203000</v>
      </c>
      <c r="D543" s="4">
        <v>1193</v>
      </c>
      <c r="E543" s="2">
        <v>125000</v>
      </c>
    </row>
    <row r="544" spans="1:5" x14ac:dyDescent="0.25">
      <c r="A544" s="4">
        <v>1019</v>
      </c>
      <c r="B544" s="2">
        <v>160000</v>
      </c>
      <c r="D544" s="4">
        <v>1195</v>
      </c>
      <c r="E544" s="2">
        <v>158000</v>
      </c>
    </row>
    <row r="545" spans="1:5" x14ac:dyDescent="0.25">
      <c r="A545" s="4">
        <v>1020</v>
      </c>
      <c r="B545" s="2">
        <v>213490</v>
      </c>
      <c r="D545" s="4">
        <v>1198</v>
      </c>
      <c r="E545" s="2">
        <v>144000</v>
      </c>
    </row>
    <row r="546" spans="1:5" x14ac:dyDescent="0.25">
      <c r="A546" s="4">
        <v>1022</v>
      </c>
      <c r="B546" s="2">
        <v>194000</v>
      </c>
      <c r="D546" s="4">
        <v>1200</v>
      </c>
      <c r="E546" s="2">
        <v>148000</v>
      </c>
    </row>
    <row r="547" spans="1:5" x14ac:dyDescent="0.25">
      <c r="A547" s="4">
        <v>1024</v>
      </c>
      <c r="B547" s="2">
        <v>191000</v>
      </c>
      <c r="D547" s="4">
        <v>1201</v>
      </c>
      <c r="E547" s="2">
        <v>116050</v>
      </c>
    </row>
    <row r="548" spans="1:5" x14ac:dyDescent="0.25">
      <c r="A548" s="4">
        <v>1025</v>
      </c>
      <c r="B548" s="2">
        <v>287000</v>
      </c>
      <c r="D548" s="4">
        <v>1203</v>
      </c>
      <c r="E548" s="2">
        <v>117000</v>
      </c>
    </row>
    <row r="549" spans="1:5" x14ac:dyDescent="0.25">
      <c r="A549" s="4">
        <v>1028</v>
      </c>
      <c r="B549" s="2">
        <v>293077</v>
      </c>
      <c r="D549" s="4">
        <v>1205</v>
      </c>
      <c r="E549" s="2">
        <v>153500</v>
      </c>
    </row>
    <row r="550" spans="1:5" x14ac:dyDescent="0.25">
      <c r="A550" s="4">
        <v>1031</v>
      </c>
      <c r="B550" s="2">
        <v>160000</v>
      </c>
      <c r="D550" s="4">
        <v>1207</v>
      </c>
      <c r="E550" s="2">
        <v>107000</v>
      </c>
    </row>
    <row r="551" spans="1:5" x14ac:dyDescent="0.25">
      <c r="A551" s="4">
        <v>1032</v>
      </c>
      <c r="B551" s="2">
        <v>197000</v>
      </c>
      <c r="D551" s="4">
        <v>1209</v>
      </c>
      <c r="E551" s="2">
        <v>140000</v>
      </c>
    </row>
    <row r="552" spans="1:5" x14ac:dyDescent="0.25">
      <c r="A552" s="4">
        <v>1033</v>
      </c>
      <c r="B552" s="2">
        <v>310000</v>
      </c>
      <c r="D552" s="4">
        <v>1213</v>
      </c>
      <c r="E552" s="2">
        <v>113000</v>
      </c>
    </row>
    <row r="553" spans="1:5" x14ac:dyDescent="0.25">
      <c r="A553" s="4">
        <v>1034</v>
      </c>
      <c r="B553" s="2">
        <v>230000</v>
      </c>
      <c r="D553" s="4">
        <v>1215</v>
      </c>
      <c r="E553" s="2">
        <v>134500</v>
      </c>
    </row>
    <row r="554" spans="1:5" x14ac:dyDescent="0.25">
      <c r="A554" s="4">
        <v>1037</v>
      </c>
      <c r="B554" s="2">
        <v>315500</v>
      </c>
      <c r="D554" s="4">
        <v>1216</v>
      </c>
      <c r="E554" s="2">
        <v>125000</v>
      </c>
    </row>
    <row r="555" spans="1:5" x14ac:dyDescent="0.25">
      <c r="A555" s="4">
        <v>1038</v>
      </c>
      <c r="B555" s="2">
        <v>287000</v>
      </c>
      <c r="D555" s="4">
        <v>1219</v>
      </c>
      <c r="E555" s="2">
        <v>80500</v>
      </c>
    </row>
    <row r="556" spans="1:5" x14ac:dyDescent="0.25">
      <c r="A556" s="4">
        <v>1041</v>
      </c>
      <c r="B556" s="2">
        <v>155000</v>
      </c>
      <c r="D556" s="4">
        <v>1220</v>
      </c>
      <c r="E556" s="2">
        <v>91500</v>
      </c>
    </row>
    <row r="557" spans="1:5" x14ac:dyDescent="0.25">
      <c r="A557" s="4">
        <v>1043</v>
      </c>
      <c r="B557" s="2">
        <v>196000</v>
      </c>
      <c r="D557" s="4">
        <v>1221</v>
      </c>
      <c r="E557" s="2">
        <v>115000</v>
      </c>
    </row>
    <row r="558" spans="1:5" x14ac:dyDescent="0.25">
      <c r="A558" s="4">
        <v>1044</v>
      </c>
      <c r="B558" s="2">
        <v>262280</v>
      </c>
      <c r="D558" s="4">
        <v>1222</v>
      </c>
      <c r="E558" s="2">
        <v>134000</v>
      </c>
    </row>
    <row r="559" spans="1:5" x14ac:dyDescent="0.25">
      <c r="A559" s="4">
        <v>1045</v>
      </c>
      <c r="B559" s="2">
        <v>278000</v>
      </c>
      <c r="D559" s="4">
        <v>1226</v>
      </c>
      <c r="E559" s="2">
        <v>145000</v>
      </c>
    </row>
    <row r="560" spans="1:5" x14ac:dyDescent="0.25">
      <c r="A560" s="4">
        <v>1046</v>
      </c>
      <c r="B560" s="2">
        <v>139600</v>
      </c>
      <c r="D560" s="4">
        <v>1228</v>
      </c>
      <c r="E560" s="2">
        <v>147000</v>
      </c>
    </row>
    <row r="561" spans="1:5" x14ac:dyDescent="0.25">
      <c r="A561" s="4">
        <v>1051</v>
      </c>
      <c r="B561" s="2">
        <v>176485</v>
      </c>
      <c r="D561" s="4">
        <v>1229</v>
      </c>
      <c r="E561" s="2">
        <v>367294</v>
      </c>
    </row>
    <row r="562" spans="1:5" x14ac:dyDescent="0.25">
      <c r="A562" s="4">
        <v>1052</v>
      </c>
      <c r="B562" s="2">
        <v>200141</v>
      </c>
      <c r="D562" s="4">
        <v>1232</v>
      </c>
      <c r="E562" s="2">
        <v>132500</v>
      </c>
    </row>
    <row r="563" spans="1:5" x14ac:dyDescent="0.25">
      <c r="A563" s="4">
        <v>1055</v>
      </c>
      <c r="B563" s="2">
        <v>255000</v>
      </c>
      <c r="D563" s="4">
        <v>1234</v>
      </c>
      <c r="E563" s="2">
        <v>142000</v>
      </c>
    </row>
    <row r="564" spans="1:5" x14ac:dyDescent="0.25">
      <c r="A564" s="4">
        <v>1056</v>
      </c>
      <c r="B564" s="2">
        <v>180000</v>
      </c>
      <c r="D564" s="4">
        <v>1235</v>
      </c>
      <c r="E564" s="2">
        <v>130000</v>
      </c>
    </row>
    <row r="565" spans="1:5" x14ac:dyDescent="0.25">
      <c r="A565" s="4">
        <v>1057</v>
      </c>
      <c r="B565" s="2">
        <v>185850</v>
      </c>
      <c r="D565" s="4">
        <v>1236</v>
      </c>
      <c r="E565" s="2">
        <v>138887</v>
      </c>
    </row>
    <row r="566" spans="1:5" x14ac:dyDescent="0.25">
      <c r="A566" s="4">
        <v>1058</v>
      </c>
      <c r="B566" s="2">
        <v>248000</v>
      </c>
      <c r="D566" s="4">
        <v>1239</v>
      </c>
      <c r="E566" s="2">
        <v>142500</v>
      </c>
    </row>
    <row r="567" spans="1:5" x14ac:dyDescent="0.25">
      <c r="A567" s="4">
        <v>1059</v>
      </c>
      <c r="B567" s="2">
        <v>335000</v>
      </c>
      <c r="D567" s="4">
        <v>1245</v>
      </c>
      <c r="E567" s="2">
        <v>230000</v>
      </c>
    </row>
    <row r="568" spans="1:5" x14ac:dyDescent="0.25">
      <c r="A568" s="4">
        <v>1061</v>
      </c>
      <c r="B568" s="2">
        <v>213500</v>
      </c>
      <c r="D568" s="4">
        <v>1248</v>
      </c>
      <c r="E568" s="2">
        <v>169900</v>
      </c>
    </row>
    <row r="569" spans="1:5" x14ac:dyDescent="0.25">
      <c r="A569" s="4">
        <v>1063</v>
      </c>
      <c r="B569" s="2">
        <v>90000</v>
      </c>
      <c r="D569" s="4">
        <v>1249</v>
      </c>
      <c r="E569" s="2">
        <v>129500</v>
      </c>
    </row>
    <row r="570" spans="1:5" x14ac:dyDescent="0.25">
      <c r="A570" s="4">
        <v>1066</v>
      </c>
      <c r="B570" s="2">
        <v>328000</v>
      </c>
      <c r="D570" s="4">
        <v>1250</v>
      </c>
      <c r="E570" s="2">
        <v>119000</v>
      </c>
    </row>
    <row r="571" spans="1:5" x14ac:dyDescent="0.25">
      <c r="A571" s="4">
        <v>1067</v>
      </c>
      <c r="B571" s="2">
        <v>178000</v>
      </c>
      <c r="D571" s="4">
        <v>1253</v>
      </c>
      <c r="E571" s="2">
        <v>130000</v>
      </c>
    </row>
    <row r="572" spans="1:5" x14ac:dyDescent="0.25">
      <c r="A572" s="4">
        <v>1069</v>
      </c>
      <c r="B572" s="2">
        <v>151400</v>
      </c>
      <c r="D572" s="4">
        <v>1256</v>
      </c>
      <c r="E572" s="2">
        <v>127500</v>
      </c>
    </row>
    <row r="573" spans="1:5" x14ac:dyDescent="0.25">
      <c r="A573" s="4">
        <v>1075</v>
      </c>
      <c r="B573" s="2">
        <v>194000</v>
      </c>
      <c r="D573" s="4">
        <v>1258</v>
      </c>
      <c r="E573" s="2">
        <v>99900</v>
      </c>
    </row>
    <row r="574" spans="1:5" x14ac:dyDescent="0.25">
      <c r="A574" s="4">
        <v>1077</v>
      </c>
      <c r="B574" s="2">
        <v>170000</v>
      </c>
      <c r="D574" s="4">
        <v>1260</v>
      </c>
      <c r="E574" s="2">
        <v>151000</v>
      </c>
    </row>
    <row r="575" spans="1:5" x14ac:dyDescent="0.25">
      <c r="A575" s="4">
        <v>1081</v>
      </c>
      <c r="B575" s="2">
        <v>145000</v>
      </c>
      <c r="D575" s="4">
        <v>1262</v>
      </c>
      <c r="E575" s="2">
        <v>128900</v>
      </c>
    </row>
    <row r="576" spans="1:5" x14ac:dyDescent="0.25">
      <c r="A576" s="4">
        <v>1083</v>
      </c>
      <c r="B576" s="2">
        <v>192000</v>
      </c>
      <c r="D576" s="4">
        <v>1263</v>
      </c>
      <c r="E576" s="2">
        <v>161500</v>
      </c>
    </row>
    <row r="577" spans="1:5" x14ac:dyDescent="0.25">
      <c r="A577" s="4">
        <v>1085</v>
      </c>
      <c r="B577" s="2">
        <v>187500</v>
      </c>
      <c r="D577" s="4">
        <v>1264</v>
      </c>
      <c r="E577" s="2">
        <v>180500</v>
      </c>
    </row>
    <row r="578" spans="1:5" x14ac:dyDescent="0.25">
      <c r="A578" s="4">
        <v>1088</v>
      </c>
      <c r="B578" s="2">
        <v>252000</v>
      </c>
      <c r="D578" s="4">
        <v>1267</v>
      </c>
      <c r="E578" s="2">
        <v>122000</v>
      </c>
    </row>
    <row r="579" spans="1:5" x14ac:dyDescent="0.25">
      <c r="A579" s="4">
        <v>1089</v>
      </c>
      <c r="B579" s="2">
        <v>137500</v>
      </c>
      <c r="D579" s="4">
        <v>1270</v>
      </c>
      <c r="E579" s="2">
        <v>144000</v>
      </c>
    </row>
    <row r="580" spans="1:5" x14ac:dyDescent="0.25">
      <c r="A580" s="4">
        <v>1091</v>
      </c>
      <c r="B580" s="2">
        <v>92900</v>
      </c>
      <c r="D580" s="4">
        <v>1273</v>
      </c>
      <c r="E580" s="2">
        <v>137000</v>
      </c>
    </row>
    <row r="581" spans="1:5" x14ac:dyDescent="0.25">
      <c r="A581" s="4">
        <v>1092</v>
      </c>
      <c r="B581" s="2">
        <v>160000</v>
      </c>
      <c r="D581" s="4">
        <v>1274</v>
      </c>
      <c r="E581" s="2">
        <v>177000</v>
      </c>
    </row>
    <row r="582" spans="1:5" x14ac:dyDescent="0.25">
      <c r="A582" s="4">
        <v>1093</v>
      </c>
      <c r="B582" s="2">
        <v>136500</v>
      </c>
      <c r="D582" s="4">
        <v>1277</v>
      </c>
      <c r="E582" s="2">
        <v>162000</v>
      </c>
    </row>
    <row r="583" spans="1:5" x14ac:dyDescent="0.25">
      <c r="A583" s="4">
        <v>1096</v>
      </c>
      <c r="B583" s="2">
        <v>176432</v>
      </c>
      <c r="D583" s="4">
        <v>1278</v>
      </c>
      <c r="E583" s="2">
        <v>197900</v>
      </c>
    </row>
    <row r="584" spans="1:5" x14ac:dyDescent="0.25">
      <c r="A584" s="4">
        <v>1100</v>
      </c>
      <c r="B584" s="2">
        <v>157000</v>
      </c>
      <c r="D584" s="4">
        <v>1280</v>
      </c>
      <c r="E584" s="2">
        <v>68400</v>
      </c>
    </row>
    <row r="585" spans="1:5" x14ac:dyDescent="0.25">
      <c r="A585" s="4">
        <v>1105</v>
      </c>
      <c r="B585" s="2">
        <v>106000</v>
      </c>
      <c r="D585" s="4">
        <v>1286</v>
      </c>
      <c r="E585" s="2">
        <v>132500</v>
      </c>
    </row>
    <row r="586" spans="1:5" x14ac:dyDescent="0.25">
      <c r="A586" s="4">
        <v>1106</v>
      </c>
      <c r="B586" s="2">
        <v>325000</v>
      </c>
      <c r="D586" s="4">
        <v>1287</v>
      </c>
      <c r="E586" s="2">
        <v>143000</v>
      </c>
    </row>
    <row r="587" spans="1:5" x14ac:dyDescent="0.25">
      <c r="A587" s="4">
        <v>1107</v>
      </c>
      <c r="B587" s="2">
        <v>179900</v>
      </c>
      <c r="D587" s="4">
        <v>1291</v>
      </c>
      <c r="E587" s="2">
        <v>180500</v>
      </c>
    </row>
    <row r="588" spans="1:5" x14ac:dyDescent="0.25">
      <c r="A588" s="4">
        <v>1108</v>
      </c>
      <c r="B588" s="2">
        <v>274725</v>
      </c>
      <c r="D588" s="4">
        <v>1295</v>
      </c>
      <c r="E588" s="2">
        <v>115000</v>
      </c>
    </row>
    <row r="589" spans="1:5" x14ac:dyDescent="0.25">
      <c r="A589" s="4">
        <v>1109</v>
      </c>
      <c r="B589" s="2">
        <v>181000</v>
      </c>
      <c r="D589" s="4">
        <v>1296</v>
      </c>
      <c r="E589" s="2">
        <v>138500</v>
      </c>
    </row>
    <row r="590" spans="1:5" x14ac:dyDescent="0.25">
      <c r="A590" s="4">
        <v>1110</v>
      </c>
      <c r="B590" s="2">
        <v>280000</v>
      </c>
      <c r="D590" s="4">
        <v>1300</v>
      </c>
      <c r="E590" s="2">
        <v>154000</v>
      </c>
    </row>
    <row r="591" spans="1:5" x14ac:dyDescent="0.25">
      <c r="A591" s="4">
        <v>1111</v>
      </c>
      <c r="B591" s="2">
        <v>188000</v>
      </c>
      <c r="D591" s="4">
        <v>1302</v>
      </c>
      <c r="E591" s="2">
        <v>177500</v>
      </c>
    </row>
    <row r="592" spans="1:5" x14ac:dyDescent="0.25">
      <c r="A592" s="4">
        <v>1112</v>
      </c>
      <c r="B592" s="2">
        <v>205000</v>
      </c>
      <c r="D592" s="4">
        <v>1308</v>
      </c>
      <c r="E592" s="2">
        <v>138000</v>
      </c>
    </row>
    <row r="593" spans="1:5" x14ac:dyDescent="0.25">
      <c r="A593" s="4">
        <v>1116</v>
      </c>
      <c r="B593" s="2">
        <v>318000</v>
      </c>
      <c r="D593" s="4">
        <v>1309</v>
      </c>
      <c r="E593" s="2">
        <v>147000</v>
      </c>
    </row>
    <row r="594" spans="1:5" x14ac:dyDescent="0.25">
      <c r="A594" s="4">
        <v>1117</v>
      </c>
      <c r="B594" s="2">
        <v>184100</v>
      </c>
      <c r="D594" s="4">
        <v>1315</v>
      </c>
      <c r="E594" s="2">
        <v>119000</v>
      </c>
    </row>
    <row r="595" spans="1:5" x14ac:dyDescent="0.25">
      <c r="A595" s="4">
        <v>1122</v>
      </c>
      <c r="B595" s="2">
        <v>212900</v>
      </c>
      <c r="D595" s="4">
        <v>1320</v>
      </c>
      <c r="E595" s="2">
        <v>111000</v>
      </c>
    </row>
    <row r="596" spans="1:5" x14ac:dyDescent="0.25">
      <c r="A596" s="4">
        <v>1125</v>
      </c>
      <c r="B596" s="2">
        <v>163900</v>
      </c>
      <c r="D596" s="4">
        <v>1321</v>
      </c>
      <c r="E596" s="2">
        <v>156500</v>
      </c>
    </row>
    <row r="597" spans="1:5" x14ac:dyDescent="0.25">
      <c r="A597" s="4">
        <v>1127</v>
      </c>
      <c r="B597" s="2">
        <v>174000</v>
      </c>
      <c r="D597" s="4">
        <v>1322</v>
      </c>
      <c r="E597" s="2">
        <v>72500</v>
      </c>
    </row>
    <row r="598" spans="1:5" x14ac:dyDescent="0.25">
      <c r="A598" s="4">
        <v>1128</v>
      </c>
      <c r="B598" s="2">
        <v>259000</v>
      </c>
      <c r="D598" s="4">
        <v>1324</v>
      </c>
      <c r="E598" s="2">
        <v>82500</v>
      </c>
    </row>
    <row r="599" spans="1:5" x14ac:dyDescent="0.25">
      <c r="A599" s="4">
        <v>1129</v>
      </c>
      <c r="B599" s="2">
        <v>215000</v>
      </c>
      <c r="D599" s="4">
        <v>1326</v>
      </c>
      <c r="E599" s="2">
        <v>55000</v>
      </c>
    </row>
    <row r="600" spans="1:5" x14ac:dyDescent="0.25">
      <c r="A600" s="4">
        <v>1131</v>
      </c>
      <c r="B600" s="2">
        <v>135000</v>
      </c>
      <c r="D600" s="4">
        <v>1327</v>
      </c>
      <c r="E600" s="2">
        <v>79000</v>
      </c>
    </row>
    <row r="601" spans="1:5" x14ac:dyDescent="0.25">
      <c r="A601" s="4">
        <v>1133</v>
      </c>
      <c r="B601" s="2">
        <v>117500</v>
      </c>
      <c r="D601" s="4">
        <v>1328</v>
      </c>
      <c r="E601" s="2">
        <v>130500</v>
      </c>
    </row>
    <row r="602" spans="1:5" x14ac:dyDescent="0.25">
      <c r="A602" s="4">
        <v>1134</v>
      </c>
      <c r="B602" s="2">
        <v>239500</v>
      </c>
      <c r="D602" s="4">
        <v>1332</v>
      </c>
      <c r="E602" s="2">
        <v>132500</v>
      </c>
    </row>
    <row r="603" spans="1:5" x14ac:dyDescent="0.25">
      <c r="A603" s="4">
        <v>1135</v>
      </c>
      <c r="B603" s="2">
        <v>169000</v>
      </c>
      <c r="D603" s="4">
        <v>1333</v>
      </c>
      <c r="E603" s="2">
        <v>100000</v>
      </c>
    </row>
    <row r="604" spans="1:5" x14ac:dyDescent="0.25">
      <c r="A604" s="4">
        <v>1139</v>
      </c>
      <c r="B604" s="2">
        <v>196000</v>
      </c>
      <c r="D604" s="4">
        <v>1334</v>
      </c>
      <c r="E604" s="2">
        <v>125500</v>
      </c>
    </row>
    <row r="605" spans="1:5" x14ac:dyDescent="0.25">
      <c r="A605" s="4">
        <v>1142</v>
      </c>
      <c r="B605" s="2">
        <v>197500</v>
      </c>
      <c r="D605" s="4">
        <v>1335</v>
      </c>
      <c r="E605" s="2">
        <v>125000</v>
      </c>
    </row>
    <row r="606" spans="1:5" x14ac:dyDescent="0.25">
      <c r="A606" s="4">
        <v>1147</v>
      </c>
      <c r="B606" s="2">
        <v>180000</v>
      </c>
      <c r="D606" s="4">
        <v>1338</v>
      </c>
      <c r="E606" s="2">
        <v>52500</v>
      </c>
    </row>
    <row r="607" spans="1:5" x14ac:dyDescent="0.25">
      <c r="A607" s="4">
        <v>1156</v>
      </c>
      <c r="B607" s="2">
        <v>218000</v>
      </c>
      <c r="D607" s="4">
        <v>1340</v>
      </c>
      <c r="E607" s="2">
        <v>128500</v>
      </c>
    </row>
    <row r="608" spans="1:5" x14ac:dyDescent="0.25">
      <c r="A608" s="4">
        <v>1157</v>
      </c>
      <c r="B608" s="2">
        <v>179900</v>
      </c>
      <c r="D608" s="4">
        <v>1341</v>
      </c>
      <c r="E608" s="2">
        <v>123000</v>
      </c>
    </row>
    <row r="609" spans="1:5" x14ac:dyDescent="0.25">
      <c r="A609" s="4">
        <v>1158</v>
      </c>
      <c r="B609" s="2">
        <v>230000</v>
      </c>
      <c r="D609" s="4">
        <v>1342</v>
      </c>
      <c r="E609" s="2">
        <v>155000</v>
      </c>
    </row>
    <row r="610" spans="1:5" x14ac:dyDescent="0.25">
      <c r="A610" s="4">
        <v>1159</v>
      </c>
      <c r="B610" s="2">
        <v>235128</v>
      </c>
      <c r="D610" s="4">
        <v>1344</v>
      </c>
      <c r="E610" s="2">
        <v>177000</v>
      </c>
    </row>
    <row r="611" spans="1:5" x14ac:dyDescent="0.25">
      <c r="A611" s="4">
        <v>1160</v>
      </c>
      <c r="B611" s="2">
        <v>185000</v>
      </c>
      <c r="D611" s="4">
        <v>1346</v>
      </c>
      <c r="E611" s="2">
        <v>108500</v>
      </c>
    </row>
    <row r="612" spans="1:5" x14ac:dyDescent="0.25">
      <c r="A612" s="4">
        <v>1161</v>
      </c>
      <c r="B612" s="2">
        <v>146000</v>
      </c>
      <c r="D612" s="4">
        <v>1352</v>
      </c>
      <c r="E612" s="2">
        <v>171000</v>
      </c>
    </row>
    <row r="613" spans="1:5" x14ac:dyDescent="0.25">
      <c r="A613" s="4">
        <v>1166</v>
      </c>
      <c r="B613" s="2">
        <v>233170</v>
      </c>
      <c r="D613" s="4">
        <v>1353</v>
      </c>
      <c r="E613" s="2">
        <v>134900</v>
      </c>
    </row>
    <row r="614" spans="1:5" x14ac:dyDescent="0.25">
      <c r="A614" s="4">
        <v>1167</v>
      </c>
      <c r="B614" s="2">
        <v>245350</v>
      </c>
      <c r="D614" s="4">
        <v>1357</v>
      </c>
      <c r="E614" s="2">
        <v>110000</v>
      </c>
    </row>
    <row r="615" spans="1:5" x14ac:dyDescent="0.25">
      <c r="A615" s="4">
        <v>1168</v>
      </c>
      <c r="B615" s="2">
        <v>173000</v>
      </c>
      <c r="D615" s="4">
        <v>1358</v>
      </c>
      <c r="E615" s="2">
        <v>149900</v>
      </c>
    </row>
    <row r="616" spans="1:5" x14ac:dyDescent="0.25">
      <c r="A616" s="4">
        <v>1169</v>
      </c>
      <c r="B616" s="2">
        <v>235000</v>
      </c>
      <c r="D616" s="4">
        <v>1369</v>
      </c>
      <c r="E616" s="2">
        <v>144000</v>
      </c>
    </row>
    <row r="617" spans="1:5" x14ac:dyDescent="0.25">
      <c r="A617" s="4">
        <v>1173</v>
      </c>
      <c r="B617" s="2">
        <v>171900</v>
      </c>
      <c r="D617" s="4">
        <v>1371</v>
      </c>
      <c r="E617" s="2">
        <v>105000</v>
      </c>
    </row>
    <row r="618" spans="1:5" x14ac:dyDescent="0.25">
      <c r="A618" s="4">
        <v>1175</v>
      </c>
      <c r="B618" s="2">
        <v>239000</v>
      </c>
      <c r="D618" s="4">
        <v>1372</v>
      </c>
      <c r="E618" s="2">
        <v>165500</v>
      </c>
    </row>
    <row r="619" spans="1:5" x14ac:dyDescent="0.25">
      <c r="A619" s="4">
        <v>1176</v>
      </c>
      <c r="B619" s="2">
        <v>285000</v>
      </c>
      <c r="D619" s="4">
        <v>1377</v>
      </c>
      <c r="E619" s="2">
        <v>91000</v>
      </c>
    </row>
    <row r="620" spans="1:5" x14ac:dyDescent="0.25">
      <c r="A620" s="4">
        <v>1181</v>
      </c>
      <c r="B620" s="2">
        <v>250000</v>
      </c>
      <c r="D620" s="4">
        <v>1379</v>
      </c>
      <c r="E620" s="2">
        <v>83000</v>
      </c>
    </row>
    <row r="621" spans="1:5" x14ac:dyDescent="0.25">
      <c r="A621" s="4">
        <v>1182</v>
      </c>
      <c r="B621" s="2">
        <v>392500</v>
      </c>
      <c r="D621" s="4">
        <v>1381</v>
      </c>
      <c r="E621" s="2">
        <v>58500</v>
      </c>
    </row>
    <row r="622" spans="1:5" x14ac:dyDescent="0.25">
      <c r="A622" s="4">
        <v>1187</v>
      </c>
      <c r="B622" s="2">
        <v>95000</v>
      </c>
      <c r="D622" s="4">
        <v>1383</v>
      </c>
      <c r="E622" s="2">
        <v>157000</v>
      </c>
    </row>
    <row r="623" spans="1:5" x14ac:dyDescent="0.25">
      <c r="A623" s="4">
        <v>1188</v>
      </c>
      <c r="B623" s="2">
        <v>262000</v>
      </c>
      <c r="D623" s="4">
        <v>1385</v>
      </c>
      <c r="E623" s="2">
        <v>105000</v>
      </c>
    </row>
    <row r="624" spans="1:5" x14ac:dyDescent="0.25">
      <c r="A624" s="4">
        <v>1189</v>
      </c>
      <c r="B624" s="2">
        <v>195000</v>
      </c>
      <c r="D624" s="4">
        <v>1386</v>
      </c>
      <c r="E624" s="2">
        <v>125500</v>
      </c>
    </row>
    <row r="625" spans="1:5" x14ac:dyDescent="0.25">
      <c r="A625" s="4">
        <v>1190</v>
      </c>
      <c r="B625" s="2">
        <v>189000</v>
      </c>
      <c r="D625" s="4">
        <v>1390</v>
      </c>
      <c r="E625" s="2">
        <v>131000</v>
      </c>
    </row>
    <row r="626" spans="1:5" x14ac:dyDescent="0.25">
      <c r="A626" s="4">
        <v>1192</v>
      </c>
      <c r="B626" s="2">
        <v>174000</v>
      </c>
      <c r="D626" s="4">
        <v>1393</v>
      </c>
      <c r="E626" s="2">
        <v>123000</v>
      </c>
    </row>
    <row r="627" spans="1:5" x14ac:dyDescent="0.25">
      <c r="A627" s="4">
        <v>1194</v>
      </c>
      <c r="B627" s="2">
        <v>165000</v>
      </c>
      <c r="D627" s="4">
        <v>1397</v>
      </c>
      <c r="E627" s="2">
        <v>160000</v>
      </c>
    </row>
    <row r="628" spans="1:5" x14ac:dyDescent="0.25">
      <c r="A628" s="4">
        <v>1196</v>
      </c>
      <c r="B628" s="2">
        <v>176000</v>
      </c>
      <c r="D628" s="4">
        <v>1398</v>
      </c>
      <c r="E628" s="2">
        <v>137500</v>
      </c>
    </row>
    <row r="629" spans="1:5" x14ac:dyDescent="0.25">
      <c r="A629" s="4">
        <v>1197</v>
      </c>
      <c r="B629" s="2">
        <v>219210</v>
      </c>
      <c r="D629" s="4">
        <v>1399</v>
      </c>
      <c r="E629" s="2">
        <v>138000</v>
      </c>
    </row>
    <row r="630" spans="1:5" x14ac:dyDescent="0.25">
      <c r="A630" s="4">
        <v>1199</v>
      </c>
      <c r="B630" s="2">
        <v>178000</v>
      </c>
      <c r="D630" s="4">
        <v>1401</v>
      </c>
      <c r="E630" s="2">
        <v>120000</v>
      </c>
    </row>
    <row r="631" spans="1:5" x14ac:dyDescent="0.25">
      <c r="A631" s="4">
        <v>1202</v>
      </c>
      <c r="B631" s="2">
        <v>197900</v>
      </c>
      <c r="D631" s="4">
        <v>1405</v>
      </c>
      <c r="E631" s="2">
        <v>105000</v>
      </c>
    </row>
    <row r="632" spans="1:5" x14ac:dyDescent="0.25">
      <c r="A632" s="4">
        <v>1204</v>
      </c>
      <c r="B632" s="2">
        <v>213000</v>
      </c>
      <c r="D632" s="4">
        <v>1407</v>
      </c>
      <c r="E632" s="2">
        <v>133000</v>
      </c>
    </row>
    <row r="633" spans="1:5" x14ac:dyDescent="0.25">
      <c r="A633" s="4">
        <v>1206</v>
      </c>
      <c r="B633" s="2">
        <v>271900</v>
      </c>
      <c r="D633" s="4">
        <v>1408</v>
      </c>
      <c r="E633" s="2">
        <v>112000</v>
      </c>
    </row>
    <row r="634" spans="1:5" x14ac:dyDescent="0.25">
      <c r="A634" s="4">
        <v>1208</v>
      </c>
      <c r="B634" s="2">
        <v>200000</v>
      </c>
      <c r="D634" s="4">
        <v>1409</v>
      </c>
      <c r="E634" s="2">
        <v>125500</v>
      </c>
    </row>
    <row r="635" spans="1:5" x14ac:dyDescent="0.25">
      <c r="A635" s="4">
        <v>1210</v>
      </c>
      <c r="B635" s="2">
        <v>290000</v>
      </c>
      <c r="D635" s="4">
        <v>1412</v>
      </c>
      <c r="E635" s="2">
        <v>140000</v>
      </c>
    </row>
    <row r="636" spans="1:5" x14ac:dyDescent="0.25">
      <c r="A636" s="4">
        <v>1211</v>
      </c>
      <c r="B636" s="2">
        <v>189000</v>
      </c>
      <c r="D636" s="4">
        <v>1415</v>
      </c>
      <c r="E636" s="2">
        <v>207000</v>
      </c>
    </row>
    <row r="637" spans="1:5" x14ac:dyDescent="0.25">
      <c r="A637" s="4">
        <v>1212</v>
      </c>
      <c r="B637" s="2">
        <v>164000</v>
      </c>
      <c r="D637" s="4">
        <v>1419</v>
      </c>
      <c r="E637" s="2">
        <v>124000</v>
      </c>
    </row>
    <row r="638" spans="1:5" x14ac:dyDescent="0.25">
      <c r="A638" s="4">
        <v>1217</v>
      </c>
      <c r="B638" s="2">
        <v>112000</v>
      </c>
      <c r="D638" s="4">
        <v>1423</v>
      </c>
      <c r="E638" s="2">
        <v>136500</v>
      </c>
    </row>
    <row r="639" spans="1:5" x14ac:dyDescent="0.25">
      <c r="A639" s="4">
        <v>1218</v>
      </c>
      <c r="B639" s="2">
        <v>229456</v>
      </c>
      <c r="D639" s="4">
        <v>1425</v>
      </c>
      <c r="E639" s="2">
        <v>144000</v>
      </c>
    </row>
    <row r="640" spans="1:5" x14ac:dyDescent="0.25">
      <c r="A640" s="4">
        <v>1223</v>
      </c>
      <c r="B640" s="2">
        <v>143000</v>
      </c>
      <c r="D640" s="4">
        <v>1426</v>
      </c>
      <c r="E640" s="2">
        <v>142000</v>
      </c>
    </row>
    <row r="641" spans="1:5" x14ac:dyDescent="0.25">
      <c r="A641" s="4">
        <v>1224</v>
      </c>
      <c r="B641" s="2">
        <v>137900</v>
      </c>
      <c r="D641" s="4">
        <v>1428</v>
      </c>
      <c r="E641" s="2">
        <v>140000</v>
      </c>
    </row>
    <row r="642" spans="1:5" x14ac:dyDescent="0.25">
      <c r="A642" s="4">
        <v>1225</v>
      </c>
      <c r="B642" s="2">
        <v>184000</v>
      </c>
      <c r="D642" s="4">
        <v>1429</v>
      </c>
      <c r="E642" s="2">
        <v>119000</v>
      </c>
    </row>
    <row r="643" spans="1:5" x14ac:dyDescent="0.25">
      <c r="A643" s="4">
        <v>1227</v>
      </c>
      <c r="B643" s="2">
        <v>214000</v>
      </c>
      <c r="D643" s="4">
        <v>1436</v>
      </c>
      <c r="E643" s="2">
        <v>174000</v>
      </c>
    </row>
    <row r="644" spans="1:5" x14ac:dyDescent="0.25">
      <c r="A644" s="4">
        <v>1230</v>
      </c>
      <c r="B644" s="2">
        <v>127000</v>
      </c>
      <c r="D644" s="4">
        <v>1437</v>
      </c>
      <c r="E644" s="2">
        <v>120500</v>
      </c>
    </row>
    <row r="645" spans="1:5" x14ac:dyDescent="0.25">
      <c r="A645" s="4">
        <v>1231</v>
      </c>
      <c r="B645" s="2">
        <v>190000</v>
      </c>
      <c r="D645" s="4">
        <v>1439</v>
      </c>
      <c r="E645" s="2">
        <v>149700</v>
      </c>
    </row>
    <row r="646" spans="1:5" x14ac:dyDescent="0.25">
      <c r="A646" s="4">
        <v>1233</v>
      </c>
      <c r="B646" s="2">
        <v>101800</v>
      </c>
      <c r="D646" s="4">
        <v>1442</v>
      </c>
      <c r="E646" s="2">
        <v>149300</v>
      </c>
    </row>
    <row r="647" spans="1:5" x14ac:dyDescent="0.25">
      <c r="A647" s="4">
        <v>1237</v>
      </c>
      <c r="B647" s="2">
        <v>175500</v>
      </c>
      <c r="D647" s="4">
        <v>1444</v>
      </c>
      <c r="E647" s="2">
        <v>121000</v>
      </c>
    </row>
    <row r="648" spans="1:5" x14ac:dyDescent="0.25">
      <c r="A648" s="4">
        <v>1238</v>
      </c>
      <c r="B648" s="2">
        <v>195000</v>
      </c>
      <c r="D648" s="4">
        <v>1446</v>
      </c>
      <c r="E648" s="2">
        <v>129000</v>
      </c>
    </row>
    <row r="649" spans="1:5" x14ac:dyDescent="0.25">
      <c r="A649" s="4">
        <v>1240</v>
      </c>
      <c r="B649" s="2">
        <v>265900</v>
      </c>
      <c r="D649" s="4">
        <v>1447</v>
      </c>
      <c r="E649" s="2">
        <v>157900</v>
      </c>
    </row>
    <row r="650" spans="1:5" x14ac:dyDescent="0.25">
      <c r="A650" s="4">
        <v>1241</v>
      </c>
      <c r="B650" s="2">
        <v>224900</v>
      </c>
      <c r="D650" s="4">
        <v>1449</v>
      </c>
      <c r="E650" s="2">
        <v>112000</v>
      </c>
    </row>
    <row r="651" spans="1:5" x14ac:dyDescent="0.25">
      <c r="A651" s="4">
        <v>1242</v>
      </c>
      <c r="B651" s="2">
        <v>248328</v>
      </c>
      <c r="D651" s="4">
        <v>1450</v>
      </c>
      <c r="E651" s="2">
        <v>92000</v>
      </c>
    </row>
    <row r="652" spans="1:5" x14ac:dyDescent="0.25">
      <c r="A652" s="4">
        <v>1243</v>
      </c>
      <c r="B652" s="2">
        <v>170000</v>
      </c>
      <c r="D652" s="4">
        <v>1453</v>
      </c>
      <c r="E652" s="2">
        <v>145000</v>
      </c>
    </row>
    <row r="653" spans="1:5" x14ac:dyDescent="0.25">
      <c r="A653" s="4">
        <v>1244</v>
      </c>
      <c r="B653" s="2">
        <v>465000</v>
      </c>
      <c r="D653" s="4">
        <v>1454</v>
      </c>
      <c r="E653" s="2">
        <v>84500</v>
      </c>
    </row>
    <row r="654" spans="1:5" x14ac:dyDescent="0.25">
      <c r="A654" s="4">
        <v>1247</v>
      </c>
      <c r="B654" s="2">
        <v>186500</v>
      </c>
      <c r="D654" s="4">
        <v>1459</v>
      </c>
      <c r="E654" s="2">
        <v>142125</v>
      </c>
    </row>
    <row r="655" spans="1:5" x14ac:dyDescent="0.25">
      <c r="A655" s="4">
        <v>1251</v>
      </c>
      <c r="B655" s="2">
        <v>244000</v>
      </c>
      <c r="D655" s="4">
        <v>1460</v>
      </c>
      <c r="E655" s="2">
        <v>147500</v>
      </c>
    </row>
    <row r="656" spans="1:5" x14ac:dyDescent="0.25">
      <c r="A656" s="4">
        <v>1252</v>
      </c>
      <c r="B656" s="2">
        <v>171750</v>
      </c>
      <c r="D656" s="4" t="s">
        <v>257</v>
      </c>
      <c r="E656" s="2">
        <v>134751.44</v>
      </c>
    </row>
    <row r="657" spans="1:2" x14ac:dyDescent="0.25">
      <c r="A657" s="4">
        <v>1254</v>
      </c>
      <c r="B657" s="2">
        <v>294000</v>
      </c>
    </row>
    <row r="658" spans="1:2" x14ac:dyDescent="0.25">
      <c r="A658" s="4">
        <v>1255</v>
      </c>
      <c r="B658" s="2">
        <v>165400</v>
      </c>
    </row>
    <row r="659" spans="1:2" x14ac:dyDescent="0.25">
      <c r="A659" s="4">
        <v>1257</v>
      </c>
      <c r="B659" s="2">
        <v>301500</v>
      </c>
    </row>
    <row r="660" spans="1:2" x14ac:dyDescent="0.25">
      <c r="A660" s="4">
        <v>1259</v>
      </c>
      <c r="B660" s="2">
        <v>190000</v>
      </c>
    </row>
    <row r="661" spans="1:2" x14ac:dyDescent="0.25">
      <c r="A661" s="4">
        <v>1261</v>
      </c>
      <c r="B661" s="2">
        <v>181000</v>
      </c>
    </row>
    <row r="662" spans="1:2" x14ac:dyDescent="0.25">
      <c r="A662" s="4">
        <v>1265</v>
      </c>
      <c r="B662" s="2">
        <v>181000</v>
      </c>
    </row>
    <row r="663" spans="1:2" x14ac:dyDescent="0.25">
      <c r="A663" s="4">
        <v>1266</v>
      </c>
      <c r="B663" s="2">
        <v>183900</v>
      </c>
    </row>
    <row r="664" spans="1:2" x14ac:dyDescent="0.25">
      <c r="A664" s="4">
        <v>1268</v>
      </c>
      <c r="B664" s="2">
        <v>378500</v>
      </c>
    </row>
    <row r="665" spans="1:2" x14ac:dyDescent="0.25">
      <c r="A665" s="4">
        <v>1272</v>
      </c>
      <c r="B665" s="2">
        <v>185750</v>
      </c>
    </row>
    <row r="666" spans="1:2" x14ac:dyDescent="0.25">
      <c r="A666" s="4">
        <v>1275</v>
      </c>
      <c r="B666" s="2">
        <v>139000</v>
      </c>
    </row>
    <row r="667" spans="1:2" x14ac:dyDescent="0.25">
      <c r="A667" s="4">
        <v>1276</v>
      </c>
      <c r="B667" s="2">
        <v>137000</v>
      </c>
    </row>
    <row r="668" spans="1:2" x14ac:dyDescent="0.25">
      <c r="A668" s="4">
        <v>1279</v>
      </c>
      <c r="B668" s="2">
        <v>237000</v>
      </c>
    </row>
    <row r="669" spans="1:2" x14ac:dyDescent="0.25">
      <c r="A669" s="4">
        <v>1281</v>
      </c>
      <c r="B669" s="2">
        <v>227000</v>
      </c>
    </row>
    <row r="670" spans="1:2" x14ac:dyDescent="0.25">
      <c r="A670" s="4">
        <v>1282</v>
      </c>
      <c r="B670" s="2">
        <v>180000</v>
      </c>
    </row>
    <row r="671" spans="1:2" x14ac:dyDescent="0.25">
      <c r="A671" s="4">
        <v>1283</v>
      </c>
      <c r="B671" s="2">
        <v>150500</v>
      </c>
    </row>
    <row r="672" spans="1:2" x14ac:dyDescent="0.25">
      <c r="A672" s="4">
        <v>1284</v>
      </c>
      <c r="B672" s="2">
        <v>139000</v>
      </c>
    </row>
    <row r="673" spans="1:2" x14ac:dyDescent="0.25">
      <c r="A673" s="4">
        <v>1285</v>
      </c>
      <c r="B673" s="2">
        <v>169000</v>
      </c>
    </row>
    <row r="674" spans="1:2" x14ac:dyDescent="0.25">
      <c r="A674" s="4">
        <v>1288</v>
      </c>
      <c r="B674" s="2">
        <v>190000</v>
      </c>
    </row>
    <row r="675" spans="1:2" x14ac:dyDescent="0.25">
      <c r="A675" s="4">
        <v>1289</v>
      </c>
      <c r="B675" s="2">
        <v>278000</v>
      </c>
    </row>
    <row r="676" spans="1:2" x14ac:dyDescent="0.25">
      <c r="A676" s="4">
        <v>1290</v>
      </c>
      <c r="B676" s="2">
        <v>281000</v>
      </c>
    </row>
    <row r="677" spans="1:2" x14ac:dyDescent="0.25">
      <c r="A677" s="4">
        <v>1292</v>
      </c>
      <c r="B677" s="2">
        <v>119500</v>
      </c>
    </row>
    <row r="678" spans="1:2" x14ac:dyDescent="0.25">
      <c r="A678" s="4">
        <v>1293</v>
      </c>
      <c r="B678" s="2">
        <v>107500</v>
      </c>
    </row>
    <row r="679" spans="1:2" x14ac:dyDescent="0.25">
      <c r="A679" s="4">
        <v>1294</v>
      </c>
      <c r="B679" s="2">
        <v>162900</v>
      </c>
    </row>
    <row r="680" spans="1:2" x14ac:dyDescent="0.25">
      <c r="A680" s="4">
        <v>1297</v>
      </c>
      <c r="B680" s="2">
        <v>155000</v>
      </c>
    </row>
    <row r="681" spans="1:2" x14ac:dyDescent="0.25">
      <c r="A681" s="4">
        <v>1298</v>
      </c>
      <c r="B681" s="2">
        <v>140000</v>
      </c>
    </row>
    <row r="682" spans="1:2" x14ac:dyDescent="0.25">
      <c r="A682" s="4">
        <v>1299</v>
      </c>
      <c r="B682" s="2">
        <v>160000</v>
      </c>
    </row>
    <row r="683" spans="1:2" x14ac:dyDescent="0.25">
      <c r="A683" s="4">
        <v>1301</v>
      </c>
      <c r="B683" s="2">
        <v>225000</v>
      </c>
    </row>
    <row r="684" spans="1:2" x14ac:dyDescent="0.25">
      <c r="A684" s="4">
        <v>1303</v>
      </c>
      <c r="B684" s="2">
        <v>290000</v>
      </c>
    </row>
    <row r="685" spans="1:2" x14ac:dyDescent="0.25">
      <c r="A685" s="4">
        <v>1304</v>
      </c>
      <c r="B685" s="2">
        <v>232000</v>
      </c>
    </row>
    <row r="686" spans="1:2" x14ac:dyDescent="0.25">
      <c r="A686" s="4">
        <v>1305</v>
      </c>
      <c r="B686" s="2">
        <v>130000</v>
      </c>
    </row>
    <row r="687" spans="1:2" x14ac:dyDescent="0.25">
      <c r="A687" s="4">
        <v>1306</v>
      </c>
      <c r="B687" s="2">
        <v>325000</v>
      </c>
    </row>
    <row r="688" spans="1:2" x14ac:dyDescent="0.25">
      <c r="A688" s="4">
        <v>1307</v>
      </c>
      <c r="B688" s="2">
        <v>202500</v>
      </c>
    </row>
    <row r="689" spans="1:2" x14ac:dyDescent="0.25">
      <c r="A689" s="4">
        <v>1310</v>
      </c>
      <c r="B689" s="2">
        <v>179200</v>
      </c>
    </row>
    <row r="690" spans="1:2" x14ac:dyDescent="0.25">
      <c r="A690" s="4">
        <v>1311</v>
      </c>
      <c r="B690" s="2">
        <v>335000</v>
      </c>
    </row>
    <row r="691" spans="1:2" x14ac:dyDescent="0.25">
      <c r="A691" s="4">
        <v>1312</v>
      </c>
      <c r="B691" s="2">
        <v>203000</v>
      </c>
    </row>
    <row r="692" spans="1:2" x14ac:dyDescent="0.25">
      <c r="A692" s="4">
        <v>1313</v>
      </c>
      <c r="B692" s="2">
        <v>302000</v>
      </c>
    </row>
    <row r="693" spans="1:2" x14ac:dyDescent="0.25">
      <c r="A693" s="4">
        <v>1314</v>
      </c>
      <c r="B693" s="2">
        <v>333168</v>
      </c>
    </row>
    <row r="694" spans="1:2" x14ac:dyDescent="0.25">
      <c r="A694" s="4">
        <v>1316</v>
      </c>
      <c r="B694" s="2">
        <v>206900</v>
      </c>
    </row>
    <row r="695" spans="1:2" x14ac:dyDescent="0.25">
      <c r="A695" s="4">
        <v>1317</v>
      </c>
      <c r="B695" s="2">
        <v>295493</v>
      </c>
    </row>
    <row r="696" spans="1:2" x14ac:dyDescent="0.25">
      <c r="A696" s="4">
        <v>1318</v>
      </c>
      <c r="B696" s="2">
        <v>208900</v>
      </c>
    </row>
    <row r="697" spans="1:2" x14ac:dyDescent="0.25">
      <c r="A697" s="4">
        <v>1319</v>
      </c>
      <c r="B697" s="2">
        <v>275000</v>
      </c>
    </row>
    <row r="698" spans="1:2" x14ac:dyDescent="0.25">
      <c r="A698" s="4">
        <v>1323</v>
      </c>
      <c r="B698" s="2">
        <v>190000</v>
      </c>
    </row>
    <row r="699" spans="1:2" x14ac:dyDescent="0.25">
      <c r="A699" s="4">
        <v>1325</v>
      </c>
      <c r="B699" s="2">
        <v>147000</v>
      </c>
    </row>
    <row r="700" spans="1:2" x14ac:dyDescent="0.25">
      <c r="A700" s="4">
        <v>1329</v>
      </c>
      <c r="B700" s="2">
        <v>256000</v>
      </c>
    </row>
    <row r="701" spans="1:2" x14ac:dyDescent="0.25">
      <c r="A701" s="4">
        <v>1330</v>
      </c>
      <c r="B701" s="2">
        <v>176500</v>
      </c>
    </row>
    <row r="702" spans="1:2" x14ac:dyDescent="0.25">
      <c r="A702" s="4">
        <v>1331</v>
      </c>
      <c r="B702" s="2">
        <v>227000</v>
      </c>
    </row>
    <row r="703" spans="1:2" x14ac:dyDescent="0.25">
      <c r="A703" s="4">
        <v>1336</v>
      </c>
      <c r="B703" s="2">
        <v>167900</v>
      </c>
    </row>
    <row r="704" spans="1:2" x14ac:dyDescent="0.25">
      <c r="A704" s="4">
        <v>1337</v>
      </c>
      <c r="B704" s="2">
        <v>135000</v>
      </c>
    </row>
    <row r="705" spans="1:2" x14ac:dyDescent="0.25">
      <c r="A705" s="4">
        <v>1339</v>
      </c>
      <c r="B705" s="2">
        <v>200000</v>
      </c>
    </row>
    <row r="706" spans="1:2" x14ac:dyDescent="0.25">
      <c r="A706" s="4">
        <v>1343</v>
      </c>
      <c r="B706" s="2">
        <v>228500</v>
      </c>
    </row>
    <row r="707" spans="1:2" x14ac:dyDescent="0.25">
      <c r="A707" s="4">
        <v>1345</v>
      </c>
      <c r="B707" s="2">
        <v>155835</v>
      </c>
    </row>
    <row r="708" spans="1:2" x14ac:dyDescent="0.25">
      <c r="A708" s="4">
        <v>1347</v>
      </c>
      <c r="B708" s="2">
        <v>262500</v>
      </c>
    </row>
    <row r="709" spans="1:2" x14ac:dyDescent="0.25">
      <c r="A709" s="4">
        <v>1348</v>
      </c>
      <c r="B709" s="2">
        <v>283463</v>
      </c>
    </row>
    <row r="710" spans="1:2" x14ac:dyDescent="0.25">
      <c r="A710" s="4">
        <v>1349</v>
      </c>
      <c r="B710" s="2">
        <v>215000</v>
      </c>
    </row>
    <row r="711" spans="1:2" x14ac:dyDescent="0.25">
      <c r="A711" s="4">
        <v>1350</v>
      </c>
      <c r="B711" s="2">
        <v>122000</v>
      </c>
    </row>
    <row r="712" spans="1:2" x14ac:dyDescent="0.25">
      <c r="A712" s="4">
        <v>1351</v>
      </c>
      <c r="B712" s="2">
        <v>200000</v>
      </c>
    </row>
    <row r="713" spans="1:2" x14ac:dyDescent="0.25">
      <c r="A713" s="4">
        <v>1354</v>
      </c>
      <c r="B713" s="2">
        <v>410000</v>
      </c>
    </row>
    <row r="714" spans="1:2" x14ac:dyDescent="0.25">
      <c r="A714" s="4">
        <v>1355</v>
      </c>
      <c r="B714" s="2">
        <v>235000</v>
      </c>
    </row>
    <row r="715" spans="1:2" x14ac:dyDescent="0.25">
      <c r="A715" s="4">
        <v>1359</v>
      </c>
      <c r="B715" s="2">
        <v>177500</v>
      </c>
    </row>
    <row r="716" spans="1:2" x14ac:dyDescent="0.25">
      <c r="A716" s="4">
        <v>1360</v>
      </c>
      <c r="B716" s="2">
        <v>315000</v>
      </c>
    </row>
    <row r="717" spans="1:2" x14ac:dyDescent="0.25">
      <c r="A717" s="4">
        <v>1362</v>
      </c>
      <c r="B717" s="2">
        <v>260000</v>
      </c>
    </row>
    <row r="718" spans="1:2" x14ac:dyDescent="0.25">
      <c r="A718" s="4">
        <v>1363</v>
      </c>
      <c r="B718" s="2">
        <v>104900</v>
      </c>
    </row>
    <row r="719" spans="1:2" x14ac:dyDescent="0.25">
      <c r="A719" s="4">
        <v>1364</v>
      </c>
      <c r="B719" s="2">
        <v>156932</v>
      </c>
    </row>
    <row r="720" spans="1:2" x14ac:dyDescent="0.25">
      <c r="A720" s="4">
        <v>1365</v>
      </c>
      <c r="B720" s="2">
        <v>144152</v>
      </c>
    </row>
    <row r="721" spans="1:2" x14ac:dyDescent="0.25">
      <c r="A721" s="4">
        <v>1366</v>
      </c>
      <c r="B721" s="2">
        <v>216000</v>
      </c>
    </row>
    <row r="722" spans="1:2" x14ac:dyDescent="0.25">
      <c r="A722" s="4">
        <v>1367</v>
      </c>
      <c r="B722" s="2">
        <v>193000</v>
      </c>
    </row>
    <row r="723" spans="1:2" x14ac:dyDescent="0.25">
      <c r="A723" s="4">
        <v>1368</v>
      </c>
      <c r="B723" s="2">
        <v>127000</v>
      </c>
    </row>
    <row r="724" spans="1:2" x14ac:dyDescent="0.25">
      <c r="A724" s="4">
        <v>1370</v>
      </c>
      <c r="B724" s="2">
        <v>232000</v>
      </c>
    </row>
    <row r="725" spans="1:2" x14ac:dyDescent="0.25">
      <c r="A725" s="4">
        <v>1373</v>
      </c>
      <c r="B725" s="2">
        <v>274300</v>
      </c>
    </row>
    <row r="726" spans="1:2" x14ac:dyDescent="0.25">
      <c r="A726" s="4">
        <v>1374</v>
      </c>
      <c r="B726" s="2">
        <v>466500</v>
      </c>
    </row>
    <row r="727" spans="1:2" x14ac:dyDescent="0.25">
      <c r="A727" s="4">
        <v>1375</v>
      </c>
      <c r="B727" s="2">
        <v>250000</v>
      </c>
    </row>
    <row r="728" spans="1:2" x14ac:dyDescent="0.25">
      <c r="A728" s="4">
        <v>1376</v>
      </c>
      <c r="B728" s="2">
        <v>239000</v>
      </c>
    </row>
    <row r="729" spans="1:2" x14ac:dyDescent="0.25">
      <c r="A729" s="4">
        <v>1378</v>
      </c>
      <c r="B729" s="2">
        <v>117000</v>
      </c>
    </row>
    <row r="730" spans="1:2" x14ac:dyDescent="0.25">
      <c r="A730" s="4">
        <v>1380</v>
      </c>
      <c r="B730" s="2">
        <v>167500</v>
      </c>
    </row>
    <row r="731" spans="1:2" x14ac:dyDescent="0.25">
      <c r="A731" s="4">
        <v>1382</v>
      </c>
      <c r="B731" s="2">
        <v>237500</v>
      </c>
    </row>
    <row r="732" spans="1:2" x14ac:dyDescent="0.25">
      <c r="A732" s="4">
        <v>1384</v>
      </c>
      <c r="B732" s="2">
        <v>112000</v>
      </c>
    </row>
    <row r="733" spans="1:2" x14ac:dyDescent="0.25">
      <c r="A733" s="4">
        <v>1388</v>
      </c>
      <c r="B733" s="2">
        <v>136000</v>
      </c>
    </row>
    <row r="734" spans="1:2" x14ac:dyDescent="0.25">
      <c r="A734" s="4">
        <v>1389</v>
      </c>
      <c r="B734" s="2">
        <v>377500</v>
      </c>
    </row>
    <row r="735" spans="1:2" x14ac:dyDescent="0.25">
      <c r="A735" s="4">
        <v>1391</v>
      </c>
      <c r="B735" s="2">
        <v>235000</v>
      </c>
    </row>
    <row r="736" spans="1:2" x14ac:dyDescent="0.25">
      <c r="A736" s="4">
        <v>1392</v>
      </c>
      <c r="B736" s="2">
        <v>124000</v>
      </c>
    </row>
    <row r="737" spans="1:2" x14ac:dyDescent="0.25">
      <c r="A737" s="4">
        <v>1394</v>
      </c>
      <c r="B737" s="2">
        <v>163000</v>
      </c>
    </row>
    <row r="738" spans="1:2" x14ac:dyDescent="0.25">
      <c r="A738" s="4">
        <v>1395</v>
      </c>
      <c r="B738" s="2">
        <v>246578</v>
      </c>
    </row>
    <row r="739" spans="1:2" x14ac:dyDescent="0.25">
      <c r="A739" s="4">
        <v>1396</v>
      </c>
      <c r="B739" s="2">
        <v>281213</v>
      </c>
    </row>
    <row r="740" spans="1:2" x14ac:dyDescent="0.25">
      <c r="A740" s="4">
        <v>1400</v>
      </c>
      <c r="B740" s="2">
        <v>137450</v>
      </c>
    </row>
    <row r="741" spans="1:2" x14ac:dyDescent="0.25">
      <c r="A741" s="4">
        <v>1402</v>
      </c>
      <c r="B741" s="2">
        <v>193000</v>
      </c>
    </row>
    <row r="742" spans="1:2" x14ac:dyDescent="0.25">
      <c r="A742" s="4">
        <v>1403</v>
      </c>
      <c r="B742" s="2">
        <v>193879</v>
      </c>
    </row>
    <row r="743" spans="1:2" x14ac:dyDescent="0.25">
      <c r="A743" s="4">
        <v>1404</v>
      </c>
      <c r="B743" s="2">
        <v>282922</v>
      </c>
    </row>
    <row r="744" spans="1:2" x14ac:dyDescent="0.25">
      <c r="A744" s="4">
        <v>1406</v>
      </c>
      <c r="B744" s="2">
        <v>275000</v>
      </c>
    </row>
    <row r="745" spans="1:2" x14ac:dyDescent="0.25">
      <c r="A745" s="4">
        <v>1410</v>
      </c>
      <c r="B745" s="2">
        <v>215000</v>
      </c>
    </row>
    <row r="746" spans="1:2" x14ac:dyDescent="0.25">
      <c r="A746" s="4">
        <v>1411</v>
      </c>
      <c r="B746" s="2">
        <v>230000</v>
      </c>
    </row>
    <row r="747" spans="1:2" x14ac:dyDescent="0.25">
      <c r="A747" s="4">
        <v>1413</v>
      </c>
      <c r="B747" s="2">
        <v>90000</v>
      </c>
    </row>
    <row r="748" spans="1:2" x14ac:dyDescent="0.25">
      <c r="A748" s="4">
        <v>1414</v>
      </c>
      <c r="B748" s="2">
        <v>257000</v>
      </c>
    </row>
    <row r="749" spans="1:2" x14ac:dyDescent="0.25">
      <c r="A749" s="4">
        <v>1416</v>
      </c>
      <c r="B749" s="2">
        <v>175900</v>
      </c>
    </row>
    <row r="750" spans="1:2" x14ac:dyDescent="0.25">
      <c r="A750" s="4">
        <v>1417</v>
      </c>
      <c r="B750" s="2">
        <v>122500</v>
      </c>
    </row>
    <row r="751" spans="1:2" x14ac:dyDescent="0.25">
      <c r="A751" s="4">
        <v>1418</v>
      </c>
      <c r="B751" s="2">
        <v>340000</v>
      </c>
    </row>
    <row r="752" spans="1:2" x14ac:dyDescent="0.25">
      <c r="A752" s="4">
        <v>1420</v>
      </c>
      <c r="B752" s="2">
        <v>223000</v>
      </c>
    </row>
    <row r="753" spans="1:2" x14ac:dyDescent="0.25">
      <c r="A753" s="4">
        <v>1421</v>
      </c>
      <c r="B753" s="2">
        <v>179900</v>
      </c>
    </row>
    <row r="754" spans="1:2" x14ac:dyDescent="0.25">
      <c r="A754" s="4">
        <v>1422</v>
      </c>
      <c r="B754" s="2">
        <v>127500</v>
      </c>
    </row>
    <row r="755" spans="1:2" x14ac:dyDescent="0.25">
      <c r="A755" s="4">
        <v>1424</v>
      </c>
      <c r="B755" s="2">
        <v>274970</v>
      </c>
    </row>
    <row r="756" spans="1:2" x14ac:dyDescent="0.25">
      <c r="A756" s="4">
        <v>1427</v>
      </c>
      <c r="B756" s="2">
        <v>271000</v>
      </c>
    </row>
    <row r="757" spans="1:2" x14ac:dyDescent="0.25">
      <c r="A757" s="4">
        <v>1430</v>
      </c>
      <c r="B757" s="2">
        <v>182900</v>
      </c>
    </row>
    <row r="758" spans="1:2" x14ac:dyDescent="0.25">
      <c r="A758" s="4">
        <v>1431</v>
      </c>
      <c r="B758" s="2">
        <v>192140</v>
      </c>
    </row>
    <row r="759" spans="1:2" x14ac:dyDescent="0.25">
      <c r="A759" s="4">
        <v>1432</v>
      </c>
      <c r="B759" s="2">
        <v>143750</v>
      </c>
    </row>
    <row r="760" spans="1:2" x14ac:dyDescent="0.25">
      <c r="A760" s="4">
        <v>1433</v>
      </c>
      <c r="B760" s="2">
        <v>64500</v>
      </c>
    </row>
    <row r="761" spans="1:2" x14ac:dyDescent="0.25">
      <c r="A761" s="4">
        <v>1434</v>
      </c>
      <c r="B761" s="2">
        <v>186500</v>
      </c>
    </row>
    <row r="762" spans="1:2" x14ac:dyDescent="0.25">
      <c r="A762" s="4">
        <v>1435</v>
      </c>
      <c r="B762" s="2">
        <v>160000</v>
      </c>
    </row>
    <row r="763" spans="1:2" x14ac:dyDescent="0.25">
      <c r="A763" s="4">
        <v>1438</v>
      </c>
      <c r="B763" s="2">
        <v>394617</v>
      </c>
    </row>
    <row r="764" spans="1:2" x14ac:dyDescent="0.25">
      <c r="A764" s="4">
        <v>1440</v>
      </c>
      <c r="B764" s="2">
        <v>197000</v>
      </c>
    </row>
    <row r="765" spans="1:2" x14ac:dyDescent="0.25">
      <c r="A765" s="4">
        <v>1441</v>
      </c>
      <c r="B765" s="2">
        <v>191000</v>
      </c>
    </row>
    <row r="766" spans="1:2" x14ac:dyDescent="0.25">
      <c r="A766" s="4">
        <v>1443</v>
      </c>
      <c r="B766" s="2">
        <v>310000</v>
      </c>
    </row>
    <row r="767" spans="1:2" x14ac:dyDescent="0.25">
      <c r="A767" s="4">
        <v>1445</v>
      </c>
      <c r="B767" s="2">
        <v>179600</v>
      </c>
    </row>
    <row r="768" spans="1:2" x14ac:dyDescent="0.25">
      <c r="A768" s="4">
        <v>1448</v>
      </c>
      <c r="B768" s="2">
        <v>240000</v>
      </c>
    </row>
    <row r="769" spans="1:2" x14ac:dyDescent="0.25">
      <c r="A769" s="4">
        <v>1451</v>
      </c>
      <c r="B769" s="2">
        <v>136000</v>
      </c>
    </row>
    <row r="770" spans="1:2" x14ac:dyDescent="0.25">
      <c r="A770" s="4">
        <v>1452</v>
      </c>
      <c r="B770" s="2">
        <v>287090</v>
      </c>
    </row>
    <row r="771" spans="1:2" x14ac:dyDescent="0.25">
      <c r="A771" s="4">
        <v>1455</v>
      </c>
      <c r="B771" s="2">
        <v>185000</v>
      </c>
    </row>
    <row r="772" spans="1:2" x14ac:dyDescent="0.25">
      <c r="A772" s="4">
        <v>1456</v>
      </c>
      <c r="B772" s="2">
        <v>175000</v>
      </c>
    </row>
    <row r="773" spans="1:2" x14ac:dyDescent="0.25">
      <c r="A773" s="4">
        <v>1457</v>
      </c>
      <c r="B773" s="2">
        <v>210000</v>
      </c>
    </row>
    <row r="774" spans="1:2" x14ac:dyDescent="0.25">
      <c r="A774" s="4">
        <v>1458</v>
      </c>
      <c r="B774" s="2">
        <v>266500</v>
      </c>
    </row>
    <row r="775" spans="1:2" x14ac:dyDescent="0.25">
      <c r="A775" s="4" t="s">
        <v>257</v>
      </c>
      <c r="B775" s="2">
        <v>213009.82552083334</v>
      </c>
    </row>
  </sheetData>
  <pageMargins left="0.7" right="0.7" top="0.75" bottom="0.75" header="0.3" footer="0.3"/>
  <pageSetup orientation="portrait" horizontalDpi="360" verticalDpi="360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76"/>
  <sheetViews>
    <sheetView topLeftCell="B1" workbookViewId="0">
      <selection activeCell="L46" sqref="L46"/>
    </sheetView>
  </sheetViews>
  <sheetFormatPr defaultRowHeight="15" x14ac:dyDescent="0.25"/>
  <cols>
    <col min="1" max="1" width="13.140625" bestFit="1" customWidth="1"/>
    <col min="2" max="2" width="19.42578125" bestFit="1" customWidth="1"/>
    <col min="4" max="4" width="13.140625" bestFit="1" customWidth="1"/>
    <col min="5" max="5" width="19.42578125" bestFit="1" customWidth="1"/>
    <col min="7" max="7" width="3.42578125" customWidth="1"/>
    <col min="8" max="8" width="45.140625" bestFit="1" customWidth="1"/>
    <col min="9" max="10" width="12" bestFit="1" customWidth="1"/>
  </cols>
  <sheetData>
    <row r="1" spans="1:10" ht="17.25" x14ac:dyDescent="0.25">
      <c r="B1" s="15" t="s">
        <v>344</v>
      </c>
      <c r="F1" s="12" t="s">
        <v>345</v>
      </c>
    </row>
    <row r="2" spans="1:10" ht="17.25" x14ac:dyDescent="0.25">
      <c r="F2" s="12" t="s">
        <v>346</v>
      </c>
    </row>
    <row r="3" spans="1:10" x14ac:dyDescent="0.25">
      <c r="A3" s="3" t="s">
        <v>277</v>
      </c>
      <c r="B3" s="4">
        <v>1</v>
      </c>
      <c r="D3" s="3" t="s">
        <v>277</v>
      </c>
      <c r="E3" s="4">
        <v>0</v>
      </c>
      <c r="H3" t="s">
        <v>351</v>
      </c>
    </row>
    <row r="4" spans="1:10" x14ac:dyDescent="0.25">
      <c r="H4" t="s">
        <v>352</v>
      </c>
    </row>
    <row r="5" spans="1:10" x14ac:dyDescent="0.25">
      <c r="A5" s="3" t="s">
        <v>256</v>
      </c>
      <c r="B5" t="s">
        <v>258</v>
      </c>
      <c r="D5" s="3" t="s">
        <v>256</v>
      </c>
      <c r="E5" t="s">
        <v>258</v>
      </c>
    </row>
    <row r="6" spans="1:10" x14ac:dyDescent="0.25">
      <c r="A6" s="4">
        <v>2</v>
      </c>
      <c r="B6" s="2">
        <v>181500</v>
      </c>
      <c r="D6" s="4">
        <v>1</v>
      </c>
      <c r="E6" s="2">
        <v>208500</v>
      </c>
    </row>
    <row r="7" spans="1:10" x14ac:dyDescent="0.25">
      <c r="A7" s="4">
        <v>3</v>
      </c>
      <c r="B7" s="2">
        <v>223500</v>
      </c>
      <c r="D7" s="4">
        <v>6</v>
      </c>
      <c r="E7" s="2">
        <v>143000</v>
      </c>
      <c r="H7" t="s">
        <v>259</v>
      </c>
    </row>
    <row r="8" spans="1:10" ht="15.75" thickBot="1" x14ac:dyDescent="0.3">
      <c r="A8" s="4">
        <v>4</v>
      </c>
      <c r="B8" s="2">
        <v>140000</v>
      </c>
      <c r="D8" s="4">
        <v>11</v>
      </c>
      <c r="E8" s="2">
        <v>129500</v>
      </c>
    </row>
    <row r="9" spans="1:10" x14ac:dyDescent="0.25">
      <c r="A9" s="4">
        <v>5</v>
      </c>
      <c r="B9" s="2">
        <v>250000</v>
      </c>
      <c r="D9" s="4">
        <v>13</v>
      </c>
      <c r="E9" s="2">
        <v>144000</v>
      </c>
      <c r="H9" s="7"/>
      <c r="I9" s="7" t="s">
        <v>280</v>
      </c>
      <c r="J9" s="7" t="s">
        <v>279</v>
      </c>
    </row>
    <row r="10" spans="1:10" x14ac:dyDescent="0.25">
      <c r="A10" s="4">
        <v>7</v>
      </c>
      <c r="B10" s="2">
        <v>307000</v>
      </c>
      <c r="D10" s="4">
        <v>16</v>
      </c>
      <c r="E10" s="2">
        <v>132000</v>
      </c>
      <c r="H10" s="5" t="s">
        <v>260</v>
      </c>
      <c r="I10" s="5">
        <v>216397.69220779222</v>
      </c>
      <c r="J10" s="5">
        <v>141331.48260869566</v>
      </c>
    </row>
    <row r="11" spans="1:10" x14ac:dyDescent="0.25">
      <c r="A11" s="4">
        <v>8</v>
      </c>
      <c r="B11" s="2">
        <v>200000</v>
      </c>
      <c r="D11" s="4">
        <v>18</v>
      </c>
      <c r="E11" s="2">
        <v>90000</v>
      </c>
      <c r="H11" s="5" t="s">
        <v>261</v>
      </c>
      <c r="I11" s="5">
        <v>7541863186.4864168</v>
      </c>
      <c r="J11" s="5">
        <v>1970453179.5824282</v>
      </c>
    </row>
    <row r="12" spans="1:10" x14ac:dyDescent="0.25">
      <c r="A12" s="4">
        <v>9</v>
      </c>
      <c r="B12" s="2">
        <v>129900</v>
      </c>
      <c r="D12" s="4">
        <v>19</v>
      </c>
      <c r="E12" s="2">
        <v>159000</v>
      </c>
      <c r="H12" s="5" t="s">
        <v>262</v>
      </c>
      <c r="I12" s="5">
        <v>770</v>
      </c>
      <c r="J12" s="5">
        <v>690</v>
      </c>
    </row>
    <row r="13" spans="1:10" x14ac:dyDescent="0.25">
      <c r="A13" s="4">
        <v>10</v>
      </c>
      <c r="B13" s="2">
        <v>118000</v>
      </c>
      <c r="D13" s="4">
        <v>20</v>
      </c>
      <c r="E13" s="2">
        <v>139000</v>
      </c>
      <c r="H13" s="5" t="s">
        <v>263</v>
      </c>
      <c r="I13" s="5">
        <v>0</v>
      </c>
      <c r="J13" s="5"/>
    </row>
    <row r="14" spans="1:10" x14ac:dyDescent="0.25">
      <c r="A14" s="4">
        <v>12</v>
      </c>
      <c r="B14" s="2">
        <v>345000</v>
      </c>
      <c r="D14" s="4">
        <v>27</v>
      </c>
      <c r="E14" s="2">
        <v>134800</v>
      </c>
      <c r="H14" s="5" t="s">
        <v>264</v>
      </c>
      <c r="I14" s="5">
        <v>1172</v>
      </c>
      <c r="J14" s="5"/>
    </row>
    <row r="15" spans="1:10" x14ac:dyDescent="0.25">
      <c r="A15" s="4">
        <v>14</v>
      </c>
      <c r="B15" s="2">
        <v>279500</v>
      </c>
      <c r="D15" s="4">
        <v>30</v>
      </c>
      <c r="E15" s="2">
        <v>68500</v>
      </c>
      <c r="H15" s="5" t="s">
        <v>265</v>
      </c>
      <c r="I15" s="5">
        <v>21.10537632495366</v>
      </c>
      <c r="J15" s="5"/>
    </row>
    <row r="16" spans="1:10" x14ac:dyDescent="0.25">
      <c r="A16" s="4">
        <v>15</v>
      </c>
      <c r="B16" s="2">
        <v>157000</v>
      </c>
      <c r="D16" s="4">
        <v>31</v>
      </c>
      <c r="E16" s="2">
        <v>40000</v>
      </c>
      <c r="H16" s="5" t="s">
        <v>266</v>
      </c>
      <c r="I16" s="5">
        <v>2.3129162853952362E-84</v>
      </c>
      <c r="J16" s="5"/>
    </row>
    <row r="17" spans="1:10" x14ac:dyDescent="0.25">
      <c r="A17" s="4">
        <v>17</v>
      </c>
      <c r="B17" s="2">
        <v>149000</v>
      </c>
      <c r="D17" s="4">
        <v>32</v>
      </c>
      <c r="E17" s="2">
        <v>149350</v>
      </c>
      <c r="H17" s="5" t="s">
        <v>267</v>
      </c>
      <c r="I17" s="5">
        <v>1.6461548058258137</v>
      </c>
      <c r="J17" s="5"/>
    </row>
    <row r="18" spans="1:10" x14ac:dyDescent="0.25">
      <c r="A18" s="4">
        <v>21</v>
      </c>
      <c r="B18" s="2">
        <v>325300</v>
      </c>
      <c r="D18" s="4">
        <v>33</v>
      </c>
      <c r="E18" s="2">
        <v>179900</v>
      </c>
      <c r="H18" s="5" t="s">
        <v>268</v>
      </c>
      <c r="I18" s="5">
        <v>4.6258325707904724E-84</v>
      </c>
      <c r="J18" s="5"/>
    </row>
    <row r="19" spans="1:10" ht="15.75" thickBot="1" x14ac:dyDescent="0.3">
      <c r="A19" s="4">
        <v>22</v>
      </c>
      <c r="B19" s="2">
        <v>139400</v>
      </c>
      <c r="D19" s="4">
        <v>37</v>
      </c>
      <c r="E19" s="2">
        <v>145000</v>
      </c>
      <c r="H19" s="6" t="s">
        <v>269</v>
      </c>
      <c r="I19" s="6">
        <v>1.9619901631810617</v>
      </c>
      <c r="J19" s="6"/>
    </row>
    <row r="20" spans="1:10" x14ac:dyDescent="0.25">
      <c r="A20" s="4">
        <v>23</v>
      </c>
      <c r="B20" s="2">
        <v>230000</v>
      </c>
      <c r="D20" s="4">
        <v>39</v>
      </c>
      <c r="E20" s="2">
        <v>109000</v>
      </c>
    </row>
    <row r="21" spans="1:10" x14ac:dyDescent="0.25">
      <c r="A21" s="4">
        <v>24</v>
      </c>
      <c r="B21" s="2">
        <v>129900</v>
      </c>
      <c r="D21" s="4">
        <v>40</v>
      </c>
      <c r="E21" s="2">
        <v>82000</v>
      </c>
      <c r="H21" t="s">
        <v>278</v>
      </c>
      <c r="I21">
        <f>I10-J10</f>
        <v>75066.209599096561</v>
      </c>
    </row>
    <row r="22" spans="1:10" x14ac:dyDescent="0.25">
      <c r="A22" s="4">
        <v>25</v>
      </c>
      <c r="B22" s="2">
        <v>154000</v>
      </c>
      <c r="D22" s="4">
        <v>43</v>
      </c>
      <c r="E22" s="2">
        <v>144000</v>
      </c>
      <c r="H22" t="s">
        <v>273</v>
      </c>
      <c r="I22">
        <f>SQRT(I11/I12+J11/J12)</f>
        <v>3556.7340019586873</v>
      </c>
    </row>
    <row r="23" spans="1:10" x14ac:dyDescent="0.25">
      <c r="A23" s="4">
        <v>26</v>
      </c>
      <c r="B23" s="2">
        <v>256300</v>
      </c>
      <c r="D23" s="4">
        <v>44</v>
      </c>
      <c r="E23" s="2">
        <v>130250</v>
      </c>
      <c r="H23" t="s">
        <v>274</v>
      </c>
      <c r="I23">
        <f>I19*I22</f>
        <v>6978.2771248945555</v>
      </c>
    </row>
    <row r="24" spans="1:10" x14ac:dyDescent="0.25">
      <c r="A24" s="4">
        <v>28</v>
      </c>
      <c r="B24" s="2">
        <v>306000</v>
      </c>
      <c r="D24" s="4">
        <v>45</v>
      </c>
      <c r="E24" s="2">
        <v>141000</v>
      </c>
      <c r="H24" t="s">
        <v>271</v>
      </c>
      <c r="I24">
        <f>I21+I23</f>
        <v>82044.486723991111</v>
      </c>
    </row>
    <row r="25" spans="1:10" x14ac:dyDescent="0.25">
      <c r="A25" s="4">
        <v>29</v>
      </c>
      <c r="B25" s="2">
        <v>207500</v>
      </c>
      <c r="D25" s="4">
        <v>48</v>
      </c>
      <c r="E25" s="2">
        <v>249700</v>
      </c>
      <c r="H25" t="s">
        <v>272</v>
      </c>
      <c r="I25">
        <f>I21-I23</f>
        <v>68087.932474202011</v>
      </c>
    </row>
    <row r="26" spans="1:10" x14ac:dyDescent="0.25">
      <c r="A26" s="4">
        <v>34</v>
      </c>
      <c r="B26" s="2">
        <v>165500</v>
      </c>
      <c r="D26" s="4">
        <v>49</v>
      </c>
      <c r="E26" s="2">
        <v>113000</v>
      </c>
      <c r="H26" s="15" t="s">
        <v>336</v>
      </c>
    </row>
    <row r="27" spans="1:10" x14ac:dyDescent="0.25">
      <c r="A27" s="4">
        <v>35</v>
      </c>
      <c r="B27" s="2">
        <v>277500</v>
      </c>
      <c r="D27" s="4">
        <v>50</v>
      </c>
      <c r="E27" s="2">
        <v>127000</v>
      </c>
      <c r="H27" s="15" t="s">
        <v>338</v>
      </c>
    </row>
    <row r="28" spans="1:10" x14ac:dyDescent="0.25">
      <c r="A28" s="4">
        <v>36</v>
      </c>
      <c r="B28" s="2">
        <v>309000</v>
      </c>
      <c r="D28" s="4">
        <v>51</v>
      </c>
      <c r="E28" s="2">
        <v>177000</v>
      </c>
      <c r="H28" s="15" t="s">
        <v>337</v>
      </c>
    </row>
    <row r="29" spans="1:10" x14ac:dyDescent="0.25">
      <c r="A29" s="4">
        <v>38</v>
      </c>
      <c r="B29" s="2">
        <v>153000</v>
      </c>
      <c r="D29" s="4">
        <v>53</v>
      </c>
      <c r="E29" s="2">
        <v>110000</v>
      </c>
      <c r="I29" t="s">
        <v>339</v>
      </c>
      <c r="J29" t="s">
        <v>340</v>
      </c>
    </row>
    <row r="30" spans="1:10" x14ac:dyDescent="0.25">
      <c r="A30" s="4">
        <v>41</v>
      </c>
      <c r="B30" s="2">
        <v>160000</v>
      </c>
      <c r="D30" s="4">
        <v>57</v>
      </c>
      <c r="E30" s="2">
        <v>172500</v>
      </c>
      <c r="H30" t="s">
        <v>260</v>
      </c>
      <c r="I30">
        <f t="shared" ref="I30:J32" si="0">I10</f>
        <v>216397.69220779222</v>
      </c>
      <c r="J30">
        <f t="shared" si="0"/>
        <v>141331.48260869566</v>
      </c>
    </row>
    <row r="31" spans="1:10" x14ac:dyDescent="0.25">
      <c r="A31" s="4">
        <v>42</v>
      </c>
      <c r="B31" s="2">
        <v>170000</v>
      </c>
      <c r="D31" s="4">
        <v>58</v>
      </c>
      <c r="E31" s="2">
        <v>196500</v>
      </c>
      <c r="H31" t="s">
        <v>261</v>
      </c>
      <c r="I31">
        <f t="shared" si="0"/>
        <v>7541863186.4864168</v>
      </c>
      <c r="J31">
        <f t="shared" si="0"/>
        <v>1970453179.5824282</v>
      </c>
    </row>
    <row r="32" spans="1:10" x14ac:dyDescent="0.25">
      <c r="A32" s="4">
        <v>46</v>
      </c>
      <c r="B32" s="2">
        <v>319900</v>
      </c>
      <c r="D32" s="4">
        <v>60</v>
      </c>
      <c r="E32" s="2">
        <v>124900</v>
      </c>
      <c r="H32" t="s">
        <v>262</v>
      </c>
      <c r="I32">
        <f t="shared" si="0"/>
        <v>770</v>
      </c>
      <c r="J32">
        <f t="shared" si="0"/>
        <v>690</v>
      </c>
    </row>
    <row r="33" spans="1:10" x14ac:dyDescent="0.25">
      <c r="A33" s="4">
        <v>47</v>
      </c>
      <c r="B33" s="2">
        <v>239686</v>
      </c>
      <c r="D33" s="4">
        <v>61</v>
      </c>
      <c r="E33" s="2">
        <v>158000</v>
      </c>
      <c r="H33" t="s">
        <v>289</v>
      </c>
      <c r="I33">
        <f>SQRT(I31/I32)</f>
        <v>3129.6369621598965</v>
      </c>
      <c r="J33">
        <f>SQRT(J31/J32)</f>
        <v>1689.8903058398896</v>
      </c>
    </row>
    <row r="34" spans="1:10" x14ac:dyDescent="0.25">
      <c r="A34" s="4">
        <v>52</v>
      </c>
      <c r="B34" s="2">
        <v>114500</v>
      </c>
      <c r="D34" s="4">
        <v>62</v>
      </c>
      <c r="E34" s="2">
        <v>101000</v>
      </c>
      <c r="H34" t="s">
        <v>290</v>
      </c>
      <c r="I34">
        <f>I19*I33</f>
        <v>6140.3169340855775</v>
      </c>
      <c r="J34">
        <f>J33*I19</f>
        <v>3315.5481569128992</v>
      </c>
    </row>
    <row r="35" spans="1:10" x14ac:dyDescent="0.25">
      <c r="A35" s="4">
        <v>54</v>
      </c>
      <c r="B35" s="2">
        <v>385000</v>
      </c>
      <c r="D35" s="4">
        <v>64</v>
      </c>
      <c r="E35" s="2">
        <v>140000</v>
      </c>
      <c r="H35" t="s">
        <v>291</v>
      </c>
      <c r="I35">
        <f>I34</f>
        <v>6140.3169340855775</v>
      </c>
      <c r="J35">
        <f>J34</f>
        <v>3315.5481569128992</v>
      </c>
    </row>
    <row r="36" spans="1:10" x14ac:dyDescent="0.25">
      <c r="A36" s="4">
        <v>55</v>
      </c>
      <c r="B36" s="2">
        <v>130000</v>
      </c>
      <c r="D36" s="4">
        <v>65</v>
      </c>
      <c r="E36" s="2">
        <v>219500</v>
      </c>
    </row>
    <row r="37" spans="1:10" x14ac:dyDescent="0.25">
      <c r="A37" s="4">
        <v>56</v>
      </c>
      <c r="B37" s="2">
        <v>180500</v>
      </c>
      <c r="D37" s="4">
        <v>68</v>
      </c>
      <c r="E37" s="2">
        <v>226000</v>
      </c>
    </row>
    <row r="38" spans="1:10" x14ac:dyDescent="0.25">
      <c r="A38" s="4">
        <v>59</v>
      </c>
      <c r="B38" s="2">
        <v>438780</v>
      </c>
      <c r="D38" s="4">
        <v>69</v>
      </c>
      <c r="E38" s="2">
        <v>80000</v>
      </c>
    </row>
    <row r="39" spans="1:10" x14ac:dyDescent="0.25">
      <c r="A39" s="4">
        <v>63</v>
      </c>
      <c r="B39" s="2">
        <v>202500</v>
      </c>
      <c r="D39" s="4">
        <v>72</v>
      </c>
      <c r="E39" s="2">
        <v>129500</v>
      </c>
    </row>
    <row r="40" spans="1:10" x14ac:dyDescent="0.25">
      <c r="A40" s="4">
        <v>66</v>
      </c>
      <c r="B40" s="2">
        <v>317000</v>
      </c>
      <c r="D40" s="4">
        <v>74</v>
      </c>
      <c r="E40" s="2">
        <v>144900</v>
      </c>
    </row>
    <row r="41" spans="1:10" x14ac:dyDescent="0.25">
      <c r="A41" s="4">
        <v>67</v>
      </c>
      <c r="B41" s="2">
        <v>180000</v>
      </c>
      <c r="D41" s="4">
        <v>75</v>
      </c>
      <c r="E41" s="2">
        <v>107400</v>
      </c>
    </row>
    <row r="42" spans="1:10" x14ac:dyDescent="0.25">
      <c r="A42" s="4">
        <v>70</v>
      </c>
      <c r="B42" s="2">
        <v>225000</v>
      </c>
      <c r="D42" s="4">
        <v>76</v>
      </c>
      <c r="E42" s="2">
        <v>91000</v>
      </c>
    </row>
    <row r="43" spans="1:10" x14ac:dyDescent="0.25">
      <c r="A43" s="4">
        <v>71</v>
      </c>
      <c r="B43" s="2">
        <v>244000</v>
      </c>
      <c r="D43" s="4">
        <v>77</v>
      </c>
      <c r="E43" s="2">
        <v>135750</v>
      </c>
    </row>
    <row r="44" spans="1:10" x14ac:dyDescent="0.25">
      <c r="A44" s="4">
        <v>73</v>
      </c>
      <c r="B44" s="2">
        <v>185000</v>
      </c>
      <c r="D44" s="4">
        <v>78</v>
      </c>
      <c r="E44" s="2">
        <v>127000</v>
      </c>
    </row>
    <row r="45" spans="1:10" x14ac:dyDescent="0.25">
      <c r="A45" s="4">
        <v>81</v>
      </c>
      <c r="B45" s="2">
        <v>193500</v>
      </c>
      <c r="D45" s="4">
        <v>79</v>
      </c>
      <c r="E45" s="2">
        <v>136500</v>
      </c>
    </row>
    <row r="46" spans="1:10" x14ac:dyDescent="0.25">
      <c r="A46" s="4">
        <v>83</v>
      </c>
      <c r="B46" s="2">
        <v>245000</v>
      </c>
      <c r="D46" s="4">
        <v>80</v>
      </c>
      <c r="E46" s="2">
        <v>110000</v>
      </c>
    </row>
    <row r="47" spans="1:10" x14ac:dyDescent="0.25">
      <c r="A47" s="4">
        <v>85</v>
      </c>
      <c r="B47" s="2">
        <v>168500</v>
      </c>
      <c r="D47" s="4">
        <v>82</v>
      </c>
      <c r="E47" s="2">
        <v>153500</v>
      </c>
    </row>
    <row r="48" spans="1:10" x14ac:dyDescent="0.25">
      <c r="A48" s="4">
        <v>86</v>
      </c>
      <c r="B48" s="2">
        <v>260000</v>
      </c>
      <c r="D48" s="4">
        <v>84</v>
      </c>
      <c r="E48" s="2">
        <v>126500</v>
      </c>
    </row>
    <row r="49" spans="1:5" x14ac:dyDescent="0.25">
      <c r="A49" s="4">
        <v>87</v>
      </c>
      <c r="B49" s="2">
        <v>174000</v>
      </c>
      <c r="D49" s="4">
        <v>88</v>
      </c>
      <c r="E49" s="2">
        <v>164500</v>
      </c>
    </row>
    <row r="50" spans="1:5" x14ac:dyDescent="0.25">
      <c r="A50" s="4">
        <v>94</v>
      </c>
      <c r="B50" s="2">
        <v>133900</v>
      </c>
      <c r="D50" s="4">
        <v>89</v>
      </c>
      <c r="E50" s="2">
        <v>85000</v>
      </c>
    </row>
    <row r="51" spans="1:5" x14ac:dyDescent="0.25">
      <c r="A51" s="4">
        <v>96</v>
      </c>
      <c r="B51" s="2">
        <v>185000</v>
      </c>
      <c r="D51" s="4">
        <v>90</v>
      </c>
      <c r="E51" s="2">
        <v>123600</v>
      </c>
    </row>
    <row r="52" spans="1:5" x14ac:dyDescent="0.25">
      <c r="A52" s="4">
        <v>101</v>
      </c>
      <c r="B52" s="2">
        <v>205000</v>
      </c>
      <c r="D52" s="4">
        <v>91</v>
      </c>
      <c r="E52" s="2">
        <v>109900</v>
      </c>
    </row>
    <row r="53" spans="1:5" x14ac:dyDescent="0.25">
      <c r="A53" s="4">
        <v>102</v>
      </c>
      <c r="B53" s="2">
        <v>178000</v>
      </c>
      <c r="D53" s="4">
        <v>92</v>
      </c>
      <c r="E53" s="2">
        <v>98600</v>
      </c>
    </row>
    <row r="54" spans="1:5" x14ac:dyDescent="0.25">
      <c r="A54" s="4">
        <v>105</v>
      </c>
      <c r="B54" s="2">
        <v>169500</v>
      </c>
      <c r="D54" s="4">
        <v>93</v>
      </c>
      <c r="E54" s="2">
        <v>163500</v>
      </c>
    </row>
    <row r="55" spans="1:5" x14ac:dyDescent="0.25">
      <c r="A55" s="4">
        <v>106</v>
      </c>
      <c r="B55" s="2">
        <v>250000</v>
      </c>
      <c r="D55" s="4">
        <v>95</v>
      </c>
      <c r="E55" s="2">
        <v>204750</v>
      </c>
    </row>
    <row r="56" spans="1:5" x14ac:dyDescent="0.25">
      <c r="A56" s="4">
        <v>110</v>
      </c>
      <c r="B56" s="2">
        <v>190000</v>
      </c>
      <c r="D56" s="4">
        <v>97</v>
      </c>
      <c r="E56" s="2">
        <v>214000</v>
      </c>
    </row>
    <row r="57" spans="1:5" x14ac:dyDescent="0.25">
      <c r="A57" s="4">
        <v>112</v>
      </c>
      <c r="B57" s="2">
        <v>180000</v>
      </c>
      <c r="D57" s="4">
        <v>98</v>
      </c>
      <c r="E57" s="2">
        <v>94750</v>
      </c>
    </row>
    <row r="58" spans="1:5" x14ac:dyDescent="0.25">
      <c r="A58" s="4">
        <v>113</v>
      </c>
      <c r="B58" s="2">
        <v>383970</v>
      </c>
      <c r="D58" s="4">
        <v>99</v>
      </c>
      <c r="E58" s="2">
        <v>83000</v>
      </c>
    </row>
    <row r="59" spans="1:5" x14ac:dyDescent="0.25">
      <c r="A59" s="4">
        <v>114</v>
      </c>
      <c r="B59" s="2">
        <v>217000</v>
      </c>
      <c r="D59" s="4">
        <v>100</v>
      </c>
      <c r="E59" s="2">
        <v>128950</v>
      </c>
    </row>
    <row r="60" spans="1:5" x14ac:dyDescent="0.25">
      <c r="A60" s="4">
        <v>115</v>
      </c>
      <c r="B60" s="2">
        <v>259500</v>
      </c>
      <c r="D60" s="4">
        <v>103</v>
      </c>
      <c r="E60" s="2">
        <v>118964</v>
      </c>
    </row>
    <row r="61" spans="1:5" x14ac:dyDescent="0.25">
      <c r="A61" s="4">
        <v>116</v>
      </c>
      <c r="B61" s="2">
        <v>176000</v>
      </c>
      <c r="D61" s="4">
        <v>104</v>
      </c>
      <c r="E61" s="2">
        <v>198900</v>
      </c>
    </row>
    <row r="62" spans="1:5" x14ac:dyDescent="0.25">
      <c r="A62" s="4">
        <v>117</v>
      </c>
      <c r="B62" s="2">
        <v>139000</v>
      </c>
      <c r="D62" s="4">
        <v>107</v>
      </c>
      <c r="E62" s="2">
        <v>100000</v>
      </c>
    </row>
    <row r="63" spans="1:5" x14ac:dyDescent="0.25">
      <c r="A63" s="4">
        <v>119</v>
      </c>
      <c r="B63" s="2">
        <v>320000</v>
      </c>
      <c r="D63" s="4">
        <v>108</v>
      </c>
      <c r="E63" s="2">
        <v>115000</v>
      </c>
    </row>
    <row r="64" spans="1:5" x14ac:dyDescent="0.25">
      <c r="A64" s="4">
        <v>120</v>
      </c>
      <c r="B64" s="2">
        <v>163990</v>
      </c>
      <c r="D64" s="4">
        <v>109</v>
      </c>
      <c r="E64" s="2">
        <v>115000</v>
      </c>
    </row>
    <row r="65" spans="1:5" x14ac:dyDescent="0.25">
      <c r="A65" s="4">
        <v>121</v>
      </c>
      <c r="B65" s="2">
        <v>180000</v>
      </c>
      <c r="D65" s="4">
        <v>111</v>
      </c>
      <c r="E65" s="2">
        <v>136900</v>
      </c>
    </row>
    <row r="66" spans="1:5" x14ac:dyDescent="0.25">
      <c r="A66" s="4">
        <v>125</v>
      </c>
      <c r="B66" s="2">
        <v>181000</v>
      </c>
      <c r="D66" s="4">
        <v>118</v>
      </c>
      <c r="E66" s="2">
        <v>155000</v>
      </c>
    </row>
    <row r="67" spans="1:5" x14ac:dyDescent="0.25">
      <c r="A67" s="4">
        <v>127</v>
      </c>
      <c r="B67" s="2">
        <v>128000</v>
      </c>
      <c r="D67" s="4">
        <v>122</v>
      </c>
      <c r="E67" s="2">
        <v>100000</v>
      </c>
    </row>
    <row r="68" spans="1:5" x14ac:dyDescent="0.25">
      <c r="A68" s="4">
        <v>128</v>
      </c>
      <c r="B68" s="2">
        <v>87000</v>
      </c>
      <c r="D68" s="4">
        <v>123</v>
      </c>
      <c r="E68" s="2">
        <v>136000</v>
      </c>
    </row>
    <row r="69" spans="1:5" x14ac:dyDescent="0.25">
      <c r="A69" s="4">
        <v>129</v>
      </c>
      <c r="B69" s="2">
        <v>155000</v>
      </c>
      <c r="D69" s="4">
        <v>124</v>
      </c>
      <c r="E69" s="2">
        <v>153900</v>
      </c>
    </row>
    <row r="70" spans="1:5" x14ac:dyDescent="0.25">
      <c r="A70" s="4">
        <v>131</v>
      </c>
      <c r="B70" s="2">
        <v>226000</v>
      </c>
      <c r="D70" s="4">
        <v>126</v>
      </c>
      <c r="E70" s="2">
        <v>84500</v>
      </c>
    </row>
    <row r="71" spans="1:5" x14ac:dyDescent="0.25">
      <c r="A71" s="4">
        <v>132</v>
      </c>
      <c r="B71" s="2">
        <v>244000</v>
      </c>
      <c r="D71" s="4">
        <v>130</v>
      </c>
      <c r="E71" s="2">
        <v>150000</v>
      </c>
    </row>
    <row r="72" spans="1:5" x14ac:dyDescent="0.25">
      <c r="A72" s="4">
        <v>135</v>
      </c>
      <c r="B72" s="2">
        <v>180000</v>
      </c>
      <c r="D72" s="4">
        <v>133</v>
      </c>
      <c r="E72" s="2">
        <v>150750</v>
      </c>
    </row>
    <row r="73" spans="1:5" x14ac:dyDescent="0.25">
      <c r="A73" s="4">
        <v>136</v>
      </c>
      <c r="B73" s="2">
        <v>174000</v>
      </c>
      <c r="D73" s="4">
        <v>134</v>
      </c>
      <c r="E73" s="2">
        <v>220000</v>
      </c>
    </row>
    <row r="74" spans="1:5" x14ac:dyDescent="0.25">
      <c r="A74" s="4">
        <v>137</v>
      </c>
      <c r="B74" s="2">
        <v>143000</v>
      </c>
      <c r="D74" s="4">
        <v>138</v>
      </c>
      <c r="E74" s="2">
        <v>171000</v>
      </c>
    </row>
    <row r="75" spans="1:5" x14ac:dyDescent="0.25">
      <c r="A75" s="4">
        <v>139</v>
      </c>
      <c r="B75" s="2">
        <v>230000</v>
      </c>
      <c r="D75" s="4">
        <v>140</v>
      </c>
      <c r="E75" s="2">
        <v>231500</v>
      </c>
    </row>
    <row r="76" spans="1:5" x14ac:dyDescent="0.25">
      <c r="A76" s="4">
        <v>141</v>
      </c>
      <c r="B76" s="2">
        <v>115000</v>
      </c>
      <c r="D76" s="4">
        <v>142</v>
      </c>
      <c r="E76" s="2">
        <v>260000</v>
      </c>
    </row>
    <row r="77" spans="1:5" x14ac:dyDescent="0.25">
      <c r="A77" s="4">
        <v>148</v>
      </c>
      <c r="B77" s="2">
        <v>222500</v>
      </c>
      <c r="D77" s="4">
        <v>143</v>
      </c>
      <c r="E77" s="2">
        <v>166000</v>
      </c>
    </row>
    <row r="78" spans="1:5" x14ac:dyDescent="0.25">
      <c r="A78" s="4">
        <v>152</v>
      </c>
      <c r="B78" s="2">
        <v>372402</v>
      </c>
      <c r="D78" s="4">
        <v>144</v>
      </c>
      <c r="E78" s="2">
        <v>204000</v>
      </c>
    </row>
    <row r="79" spans="1:5" x14ac:dyDescent="0.25">
      <c r="A79" s="4">
        <v>153</v>
      </c>
      <c r="B79" s="2">
        <v>190000</v>
      </c>
      <c r="D79" s="4">
        <v>145</v>
      </c>
      <c r="E79" s="2">
        <v>125000</v>
      </c>
    </row>
    <row r="80" spans="1:5" x14ac:dyDescent="0.25">
      <c r="A80" s="4">
        <v>154</v>
      </c>
      <c r="B80" s="2">
        <v>235000</v>
      </c>
      <c r="D80" s="4">
        <v>146</v>
      </c>
      <c r="E80" s="2">
        <v>130000</v>
      </c>
    </row>
    <row r="81" spans="1:5" x14ac:dyDescent="0.25">
      <c r="A81" s="4">
        <v>158</v>
      </c>
      <c r="B81" s="2">
        <v>269500</v>
      </c>
      <c r="D81" s="4">
        <v>147</v>
      </c>
      <c r="E81" s="2">
        <v>105000</v>
      </c>
    </row>
    <row r="82" spans="1:5" x14ac:dyDescent="0.25">
      <c r="A82" s="4">
        <v>159</v>
      </c>
      <c r="B82" s="2">
        <v>254900</v>
      </c>
      <c r="D82" s="4">
        <v>149</v>
      </c>
      <c r="E82" s="2">
        <v>141000</v>
      </c>
    </row>
    <row r="83" spans="1:5" x14ac:dyDescent="0.25">
      <c r="A83" s="4">
        <v>160</v>
      </c>
      <c r="B83" s="2">
        <v>320000</v>
      </c>
      <c r="D83" s="4">
        <v>150</v>
      </c>
      <c r="E83" s="2">
        <v>115000</v>
      </c>
    </row>
    <row r="84" spans="1:5" x14ac:dyDescent="0.25">
      <c r="A84" s="4">
        <v>162</v>
      </c>
      <c r="B84" s="2">
        <v>412500</v>
      </c>
      <c r="D84" s="4">
        <v>151</v>
      </c>
      <c r="E84" s="2">
        <v>122000</v>
      </c>
    </row>
    <row r="85" spans="1:5" x14ac:dyDescent="0.25">
      <c r="A85" s="4">
        <v>163</v>
      </c>
      <c r="B85" s="2">
        <v>220000</v>
      </c>
      <c r="D85" s="4">
        <v>155</v>
      </c>
      <c r="E85" s="2">
        <v>125000</v>
      </c>
    </row>
    <row r="86" spans="1:5" x14ac:dyDescent="0.25">
      <c r="A86" s="4">
        <v>167</v>
      </c>
      <c r="B86" s="2">
        <v>190000</v>
      </c>
      <c r="D86" s="4">
        <v>156</v>
      </c>
      <c r="E86" s="2">
        <v>79000</v>
      </c>
    </row>
    <row r="87" spans="1:5" x14ac:dyDescent="0.25">
      <c r="A87" s="4">
        <v>168</v>
      </c>
      <c r="B87" s="2">
        <v>325624</v>
      </c>
      <c r="D87" s="4">
        <v>157</v>
      </c>
      <c r="E87" s="2">
        <v>109500</v>
      </c>
    </row>
    <row r="88" spans="1:5" x14ac:dyDescent="0.25">
      <c r="A88" s="4">
        <v>169</v>
      </c>
      <c r="B88" s="2">
        <v>183500</v>
      </c>
      <c r="D88" s="4">
        <v>161</v>
      </c>
      <c r="E88" s="2">
        <v>162500</v>
      </c>
    </row>
    <row r="89" spans="1:5" x14ac:dyDescent="0.25">
      <c r="A89" s="4">
        <v>170</v>
      </c>
      <c r="B89" s="2">
        <v>228000</v>
      </c>
      <c r="D89" s="4">
        <v>164</v>
      </c>
      <c r="E89" s="2">
        <v>103200</v>
      </c>
    </row>
    <row r="90" spans="1:5" x14ac:dyDescent="0.25">
      <c r="A90" s="4">
        <v>172</v>
      </c>
      <c r="B90" s="2">
        <v>215000</v>
      </c>
      <c r="D90" s="4">
        <v>165</v>
      </c>
      <c r="E90" s="2">
        <v>152000</v>
      </c>
    </row>
    <row r="91" spans="1:5" x14ac:dyDescent="0.25">
      <c r="A91" s="4">
        <v>173</v>
      </c>
      <c r="B91" s="2">
        <v>239000</v>
      </c>
      <c r="D91" s="4">
        <v>166</v>
      </c>
      <c r="E91" s="2">
        <v>127500</v>
      </c>
    </row>
    <row r="92" spans="1:5" x14ac:dyDescent="0.25">
      <c r="A92" s="4">
        <v>174</v>
      </c>
      <c r="B92" s="2">
        <v>163000</v>
      </c>
      <c r="D92" s="4">
        <v>171</v>
      </c>
      <c r="E92" s="2">
        <v>128500</v>
      </c>
    </row>
    <row r="93" spans="1:5" x14ac:dyDescent="0.25">
      <c r="A93" s="4">
        <v>175</v>
      </c>
      <c r="B93" s="2">
        <v>184000</v>
      </c>
      <c r="D93" s="4">
        <v>180</v>
      </c>
      <c r="E93" s="2">
        <v>100000</v>
      </c>
    </row>
    <row r="94" spans="1:5" x14ac:dyDescent="0.25">
      <c r="A94" s="4">
        <v>176</v>
      </c>
      <c r="B94" s="2">
        <v>243000</v>
      </c>
      <c r="D94" s="4">
        <v>184</v>
      </c>
      <c r="E94" s="2">
        <v>200000</v>
      </c>
    </row>
    <row r="95" spans="1:5" x14ac:dyDescent="0.25">
      <c r="A95" s="4">
        <v>177</v>
      </c>
      <c r="B95" s="2">
        <v>211000</v>
      </c>
      <c r="D95" s="4">
        <v>185</v>
      </c>
      <c r="E95" s="2">
        <v>127000</v>
      </c>
    </row>
    <row r="96" spans="1:5" x14ac:dyDescent="0.25">
      <c r="A96" s="4">
        <v>178</v>
      </c>
      <c r="B96" s="2">
        <v>172500</v>
      </c>
      <c r="D96" s="4">
        <v>187</v>
      </c>
      <c r="E96" s="2">
        <v>173000</v>
      </c>
    </row>
    <row r="97" spans="1:5" x14ac:dyDescent="0.25">
      <c r="A97" s="4">
        <v>179</v>
      </c>
      <c r="B97" s="2">
        <v>501837</v>
      </c>
      <c r="D97" s="4">
        <v>188</v>
      </c>
      <c r="E97" s="2">
        <v>135000</v>
      </c>
    </row>
    <row r="98" spans="1:5" x14ac:dyDescent="0.25">
      <c r="A98" s="4">
        <v>181</v>
      </c>
      <c r="B98" s="2">
        <v>177000</v>
      </c>
      <c r="D98" s="4">
        <v>192</v>
      </c>
      <c r="E98" s="2">
        <v>184000</v>
      </c>
    </row>
    <row r="99" spans="1:5" x14ac:dyDescent="0.25">
      <c r="A99" s="4">
        <v>182</v>
      </c>
      <c r="B99" s="2">
        <v>200100</v>
      </c>
      <c r="D99" s="4">
        <v>193</v>
      </c>
      <c r="E99" s="2">
        <v>192000</v>
      </c>
    </row>
    <row r="100" spans="1:5" x14ac:dyDescent="0.25">
      <c r="A100" s="4">
        <v>183</v>
      </c>
      <c r="B100" s="2">
        <v>120000</v>
      </c>
      <c r="D100" s="4">
        <v>194</v>
      </c>
      <c r="E100" s="2">
        <v>130000</v>
      </c>
    </row>
    <row r="101" spans="1:5" x14ac:dyDescent="0.25">
      <c r="A101" s="4">
        <v>186</v>
      </c>
      <c r="B101" s="2">
        <v>475000</v>
      </c>
      <c r="D101" s="4">
        <v>195</v>
      </c>
      <c r="E101" s="2">
        <v>127000</v>
      </c>
    </row>
    <row r="102" spans="1:5" x14ac:dyDescent="0.25">
      <c r="A102" s="4">
        <v>189</v>
      </c>
      <c r="B102" s="2">
        <v>153337</v>
      </c>
      <c r="D102" s="4">
        <v>199</v>
      </c>
      <c r="E102" s="2">
        <v>104000</v>
      </c>
    </row>
    <row r="103" spans="1:5" x14ac:dyDescent="0.25">
      <c r="A103" s="4">
        <v>190</v>
      </c>
      <c r="B103" s="2">
        <v>286000</v>
      </c>
      <c r="D103" s="4">
        <v>201</v>
      </c>
      <c r="E103" s="2">
        <v>140000</v>
      </c>
    </row>
    <row r="104" spans="1:5" x14ac:dyDescent="0.25">
      <c r="A104" s="4">
        <v>191</v>
      </c>
      <c r="B104" s="2">
        <v>315000</v>
      </c>
      <c r="D104" s="4">
        <v>203</v>
      </c>
      <c r="E104" s="2">
        <v>112000</v>
      </c>
    </row>
    <row r="105" spans="1:5" x14ac:dyDescent="0.25">
      <c r="A105" s="4">
        <v>196</v>
      </c>
      <c r="B105" s="2">
        <v>148500</v>
      </c>
      <c r="D105" s="4">
        <v>205</v>
      </c>
      <c r="E105" s="2">
        <v>110000</v>
      </c>
    </row>
    <row r="106" spans="1:5" x14ac:dyDescent="0.25">
      <c r="A106" s="4">
        <v>197</v>
      </c>
      <c r="B106" s="2">
        <v>311872</v>
      </c>
      <c r="D106" s="4">
        <v>206</v>
      </c>
      <c r="E106" s="2">
        <v>180500</v>
      </c>
    </row>
    <row r="107" spans="1:5" x14ac:dyDescent="0.25">
      <c r="A107" s="4">
        <v>198</v>
      </c>
      <c r="B107" s="2">
        <v>235000</v>
      </c>
      <c r="D107" s="4">
        <v>210</v>
      </c>
      <c r="E107" s="2">
        <v>145000</v>
      </c>
    </row>
    <row r="108" spans="1:5" x14ac:dyDescent="0.25">
      <c r="A108" s="4">
        <v>200</v>
      </c>
      <c r="B108" s="2">
        <v>274900</v>
      </c>
      <c r="D108" s="4">
        <v>211</v>
      </c>
      <c r="E108" s="2">
        <v>98000</v>
      </c>
    </row>
    <row r="109" spans="1:5" x14ac:dyDescent="0.25">
      <c r="A109" s="4">
        <v>202</v>
      </c>
      <c r="B109" s="2">
        <v>171500</v>
      </c>
      <c r="D109" s="4">
        <v>212</v>
      </c>
      <c r="E109" s="2">
        <v>186000</v>
      </c>
    </row>
    <row r="110" spans="1:5" x14ac:dyDescent="0.25">
      <c r="A110" s="4">
        <v>204</v>
      </c>
      <c r="B110" s="2">
        <v>149000</v>
      </c>
      <c r="D110" s="4">
        <v>214</v>
      </c>
      <c r="E110" s="2">
        <v>156000</v>
      </c>
    </row>
    <row r="111" spans="1:5" x14ac:dyDescent="0.25">
      <c r="A111" s="4">
        <v>207</v>
      </c>
      <c r="B111" s="2">
        <v>143900</v>
      </c>
      <c r="D111" s="4">
        <v>215</v>
      </c>
      <c r="E111" s="2">
        <v>161750</v>
      </c>
    </row>
    <row r="112" spans="1:5" x14ac:dyDescent="0.25">
      <c r="A112" s="4">
        <v>208</v>
      </c>
      <c r="B112" s="2">
        <v>141000</v>
      </c>
      <c r="D112" s="4">
        <v>217</v>
      </c>
      <c r="E112" s="2">
        <v>210000</v>
      </c>
    </row>
    <row r="113" spans="1:5" x14ac:dyDescent="0.25">
      <c r="A113" s="4">
        <v>209</v>
      </c>
      <c r="B113" s="2">
        <v>277000</v>
      </c>
      <c r="D113" s="4">
        <v>218</v>
      </c>
      <c r="E113" s="2">
        <v>107000</v>
      </c>
    </row>
    <row r="114" spans="1:5" x14ac:dyDescent="0.25">
      <c r="A114" s="4">
        <v>213</v>
      </c>
      <c r="B114" s="2">
        <v>252678</v>
      </c>
      <c r="D114" s="4">
        <v>220</v>
      </c>
      <c r="E114" s="2">
        <v>167240</v>
      </c>
    </row>
    <row r="115" spans="1:5" x14ac:dyDescent="0.25">
      <c r="A115" s="4">
        <v>216</v>
      </c>
      <c r="B115" s="2">
        <v>134450</v>
      </c>
      <c r="D115" s="4">
        <v>221</v>
      </c>
      <c r="E115" s="2">
        <v>204900</v>
      </c>
    </row>
    <row r="116" spans="1:5" x14ac:dyDescent="0.25">
      <c r="A116" s="4">
        <v>219</v>
      </c>
      <c r="B116" s="2">
        <v>311500</v>
      </c>
      <c r="D116" s="4">
        <v>224</v>
      </c>
      <c r="E116" s="2">
        <v>97000</v>
      </c>
    </row>
    <row r="117" spans="1:5" x14ac:dyDescent="0.25">
      <c r="A117" s="4">
        <v>222</v>
      </c>
      <c r="B117" s="2">
        <v>200000</v>
      </c>
      <c r="D117" s="4">
        <v>226</v>
      </c>
      <c r="E117" s="2">
        <v>112000</v>
      </c>
    </row>
    <row r="118" spans="1:5" x14ac:dyDescent="0.25">
      <c r="A118" s="4">
        <v>223</v>
      </c>
      <c r="B118" s="2">
        <v>179900</v>
      </c>
      <c r="D118" s="4">
        <v>228</v>
      </c>
      <c r="E118" s="2">
        <v>106000</v>
      </c>
    </row>
    <row r="119" spans="1:5" x14ac:dyDescent="0.25">
      <c r="A119" s="4">
        <v>225</v>
      </c>
      <c r="B119" s="2">
        <v>386250</v>
      </c>
      <c r="D119" s="4">
        <v>231</v>
      </c>
      <c r="E119" s="2">
        <v>148000</v>
      </c>
    </row>
    <row r="120" spans="1:5" x14ac:dyDescent="0.25">
      <c r="A120" s="4">
        <v>227</v>
      </c>
      <c r="B120" s="2">
        <v>290000</v>
      </c>
      <c r="D120" s="4">
        <v>234</v>
      </c>
      <c r="E120" s="2">
        <v>128200</v>
      </c>
    </row>
    <row r="121" spans="1:5" x14ac:dyDescent="0.25">
      <c r="A121" s="4">
        <v>229</v>
      </c>
      <c r="B121" s="2">
        <v>125000</v>
      </c>
      <c r="D121" s="4">
        <v>236</v>
      </c>
      <c r="E121" s="2">
        <v>89500</v>
      </c>
    </row>
    <row r="122" spans="1:5" x14ac:dyDescent="0.25">
      <c r="A122" s="4">
        <v>230</v>
      </c>
      <c r="B122" s="2">
        <v>192500</v>
      </c>
      <c r="D122" s="4">
        <v>237</v>
      </c>
      <c r="E122" s="2">
        <v>185500</v>
      </c>
    </row>
    <row r="123" spans="1:5" x14ac:dyDescent="0.25">
      <c r="A123" s="4">
        <v>232</v>
      </c>
      <c r="B123" s="2">
        <v>403000</v>
      </c>
      <c r="D123" s="4">
        <v>238</v>
      </c>
      <c r="E123" s="2">
        <v>194500</v>
      </c>
    </row>
    <row r="124" spans="1:5" x14ac:dyDescent="0.25">
      <c r="A124" s="4">
        <v>233</v>
      </c>
      <c r="B124" s="2">
        <v>94500</v>
      </c>
      <c r="D124" s="4">
        <v>239</v>
      </c>
      <c r="E124" s="2">
        <v>318000</v>
      </c>
    </row>
    <row r="125" spans="1:5" x14ac:dyDescent="0.25">
      <c r="A125" s="4">
        <v>235</v>
      </c>
      <c r="B125" s="2">
        <v>216500</v>
      </c>
      <c r="D125" s="4">
        <v>241</v>
      </c>
      <c r="E125" s="2">
        <v>262500</v>
      </c>
    </row>
    <row r="126" spans="1:5" x14ac:dyDescent="0.25">
      <c r="A126" s="4">
        <v>240</v>
      </c>
      <c r="B126" s="2">
        <v>113000</v>
      </c>
      <c r="D126" s="4">
        <v>242</v>
      </c>
      <c r="E126" s="2">
        <v>110500</v>
      </c>
    </row>
    <row r="127" spans="1:5" x14ac:dyDescent="0.25">
      <c r="A127" s="4">
        <v>244</v>
      </c>
      <c r="B127" s="2">
        <v>120000</v>
      </c>
      <c r="D127" s="4">
        <v>243</v>
      </c>
      <c r="E127" s="2">
        <v>79000</v>
      </c>
    </row>
    <row r="128" spans="1:5" x14ac:dyDescent="0.25">
      <c r="A128" s="4">
        <v>245</v>
      </c>
      <c r="B128" s="2">
        <v>205000</v>
      </c>
      <c r="D128" s="4">
        <v>247</v>
      </c>
      <c r="E128" s="2">
        <v>137000</v>
      </c>
    </row>
    <row r="129" spans="1:5" x14ac:dyDescent="0.25">
      <c r="A129" s="4">
        <v>246</v>
      </c>
      <c r="B129" s="2">
        <v>241500</v>
      </c>
      <c r="D129" s="4">
        <v>249</v>
      </c>
      <c r="E129" s="2">
        <v>180000</v>
      </c>
    </row>
    <row r="130" spans="1:5" x14ac:dyDescent="0.25">
      <c r="A130" s="4">
        <v>248</v>
      </c>
      <c r="B130" s="2">
        <v>140000</v>
      </c>
      <c r="D130" s="4">
        <v>251</v>
      </c>
      <c r="E130" s="2">
        <v>76500</v>
      </c>
    </row>
    <row r="131" spans="1:5" x14ac:dyDescent="0.25">
      <c r="A131" s="4">
        <v>250</v>
      </c>
      <c r="B131" s="2">
        <v>277000</v>
      </c>
      <c r="D131" s="4">
        <v>253</v>
      </c>
      <c r="E131" s="2">
        <v>173000</v>
      </c>
    </row>
    <row r="132" spans="1:5" x14ac:dyDescent="0.25">
      <c r="A132" s="4">
        <v>252</v>
      </c>
      <c r="B132" s="2">
        <v>235000</v>
      </c>
      <c r="D132" s="4">
        <v>254</v>
      </c>
      <c r="E132" s="2">
        <v>158000</v>
      </c>
    </row>
    <row r="133" spans="1:5" x14ac:dyDescent="0.25">
      <c r="A133" s="4">
        <v>256</v>
      </c>
      <c r="B133" s="2">
        <v>230000</v>
      </c>
      <c r="D133" s="4">
        <v>255</v>
      </c>
      <c r="E133" s="2">
        <v>145000</v>
      </c>
    </row>
    <row r="134" spans="1:5" x14ac:dyDescent="0.25">
      <c r="A134" s="4">
        <v>258</v>
      </c>
      <c r="B134" s="2">
        <v>220000</v>
      </c>
      <c r="D134" s="4">
        <v>257</v>
      </c>
      <c r="E134" s="2">
        <v>207500</v>
      </c>
    </row>
    <row r="135" spans="1:5" x14ac:dyDescent="0.25">
      <c r="A135" s="4">
        <v>259</v>
      </c>
      <c r="B135" s="2">
        <v>231500</v>
      </c>
      <c r="D135" s="4">
        <v>260</v>
      </c>
      <c r="E135" s="2">
        <v>97000</v>
      </c>
    </row>
    <row r="136" spans="1:5" x14ac:dyDescent="0.25">
      <c r="A136" s="4">
        <v>261</v>
      </c>
      <c r="B136" s="2">
        <v>176000</v>
      </c>
      <c r="D136" s="4">
        <v>264</v>
      </c>
      <c r="E136" s="2">
        <v>130000</v>
      </c>
    </row>
    <row r="137" spans="1:5" x14ac:dyDescent="0.25">
      <c r="A137" s="4">
        <v>262</v>
      </c>
      <c r="B137" s="2">
        <v>276000</v>
      </c>
      <c r="D137" s="4">
        <v>265</v>
      </c>
      <c r="E137" s="2">
        <v>73000</v>
      </c>
    </row>
    <row r="138" spans="1:5" x14ac:dyDescent="0.25">
      <c r="A138" s="4">
        <v>263</v>
      </c>
      <c r="B138" s="2">
        <v>151000</v>
      </c>
      <c r="D138" s="4">
        <v>275</v>
      </c>
      <c r="E138" s="2">
        <v>124500</v>
      </c>
    </row>
    <row r="139" spans="1:5" x14ac:dyDescent="0.25">
      <c r="A139" s="4">
        <v>266</v>
      </c>
      <c r="B139" s="2">
        <v>175500</v>
      </c>
      <c r="D139" s="4">
        <v>276</v>
      </c>
      <c r="E139" s="2">
        <v>205000</v>
      </c>
    </row>
    <row r="140" spans="1:5" x14ac:dyDescent="0.25">
      <c r="A140" s="4">
        <v>267</v>
      </c>
      <c r="B140" s="2">
        <v>185000</v>
      </c>
      <c r="D140" s="4">
        <v>277</v>
      </c>
      <c r="E140" s="2">
        <v>201000</v>
      </c>
    </row>
    <row r="141" spans="1:5" x14ac:dyDescent="0.25">
      <c r="A141" s="4">
        <v>268</v>
      </c>
      <c r="B141" s="2">
        <v>179500</v>
      </c>
      <c r="D141" s="4">
        <v>278</v>
      </c>
      <c r="E141" s="2">
        <v>141000</v>
      </c>
    </row>
    <row r="142" spans="1:5" x14ac:dyDescent="0.25">
      <c r="A142" s="4">
        <v>269</v>
      </c>
      <c r="B142" s="2">
        <v>120500</v>
      </c>
      <c r="D142" s="4">
        <v>282</v>
      </c>
      <c r="E142" s="2">
        <v>185000</v>
      </c>
    </row>
    <row r="143" spans="1:5" x14ac:dyDescent="0.25">
      <c r="A143" s="4">
        <v>270</v>
      </c>
      <c r="B143" s="2">
        <v>148000</v>
      </c>
      <c r="D143" s="4">
        <v>285</v>
      </c>
      <c r="E143" s="2">
        <v>179200</v>
      </c>
    </row>
    <row r="144" spans="1:5" x14ac:dyDescent="0.25">
      <c r="A144" s="4">
        <v>271</v>
      </c>
      <c r="B144" s="2">
        <v>266000</v>
      </c>
      <c r="D144" s="4">
        <v>286</v>
      </c>
      <c r="E144" s="2">
        <v>164700</v>
      </c>
    </row>
    <row r="145" spans="1:5" x14ac:dyDescent="0.25">
      <c r="A145" s="4">
        <v>272</v>
      </c>
      <c r="B145" s="2">
        <v>241500</v>
      </c>
      <c r="D145" s="4">
        <v>288</v>
      </c>
      <c r="E145" s="2">
        <v>88000</v>
      </c>
    </row>
    <row r="146" spans="1:5" x14ac:dyDescent="0.25">
      <c r="A146" s="4">
        <v>273</v>
      </c>
      <c r="B146" s="2">
        <v>290000</v>
      </c>
      <c r="D146" s="4">
        <v>289</v>
      </c>
      <c r="E146" s="2">
        <v>122000</v>
      </c>
    </row>
    <row r="147" spans="1:5" x14ac:dyDescent="0.25">
      <c r="A147" s="4">
        <v>274</v>
      </c>
      <c r="B147" s="2">
        <v>139000</v>
      </c>
      <c r="D147" s="4">
        <v>290</v>
      </c>
      <c r="E147" s="2">
        <v>153575</v>
      </c>
    </row>
    <row r="148" spans="1:5" x14ac:dyDescent="0.25">
      <c r="A148" s="4">
        <v>279</v>
      </c>
      <c r="B148" s="2">
        <v>415298</v>
      </c>
      <c r="D148" s="4">
        <v>292</v>
      </c>
      <c r="E148" s="2">
        <v>135900</v>
      </c>
    </row>
    <row r="149" spans="1:5" x14ac:dyDescent="0.25">
      <c r="A149" s="4">
        <v>280</v>
      </c>
      <c r="B149" s="2">
        <v>192000</v>
      </c>
      <c r="D149" s="4">
        <v>296</v>
      </c>
      <c r="E149" s="2">
        <v>142500</v>
      </c>
    </row>
    <row r="150" spans="1:5" x14ac:dyDescent="0.25">
      <c r="A150" s="4">
        <v>281</v>
      </c>
      <c r="B150" s="2">
        <v>228500</v>
      </c>
      <c r="D150" s="4">
        <v>297</v>
      </c>
      <c r="E150" s="2">
        <v>152000</v>
      </c>
    </row>
    <row r="151" spans="1:5" x14ac:dyDescent="0.25">
      <c r="A151" s="4">
        <v>283</v>
      </c>
      <c r="B151" s="2">
        <v>207500</v>
      </c>
      <c r="D151" s="4">
        <v>304</v>
      </c>
      <c r="E151" s="2">
        <v>149900</v>
      </c>
    </row>
    <row r="152" spans="1:5" x14ac:dyDescent="0.25">
      <c r="A152" s="4">
        <v>284</v>
      </c>
      <c r="B152" s="2">
        <v>244600</v>
      </c>
      <c r="D152" s="4">
        <v>306</v>
      </c>
      <c r="E152" s="2">
        <v>305900</v>
      </c>
    </row>
    <row r="153" spans="1:5" x14ac:dyDescent="0.25">
      <c r="A153" s="4">
        <v>287</v>
      </c>
      <c r="B153" s="2">
        <v>159000</v>
      </c>
      <c r="D153" s="4">
        <v>308</v>
      </c>
      <c r="E153" s="2">
        <v>89500</v>
      </c>
    </row>
    <row r="154" spans="1:5" x14ac:dyDescent="0.25">
      <c r="A154" s="4">
        <v>291</v>
      </c>
      <c r="B154" s="2">
        <v>233230</v>
      </c>
      <c r="D154" s="4">
        <v>309</v>
      </c>
      <c r="E154" s="2">
        <v>82500</v>
      </c>
    </row>
    <row r="155" spans="1:5" x14ac:dyDescent="0.25">
      <c r="A155" s="4">
        <v>293</v>
      </c>
      <c r="B155" s="2">
        <v>131000</v>
      </c>
      <c r="D155" s="4">
        <v>321</v>
      </c>
      <c r="E155" s="2">
        <v>342643</v>
      </c>
    </row>
    <row r="156" spans="1:5" x14ac:dyDescent="0.25">
      <c r="A156" s="4">
        <v>294</v>
      </c>
      <c r="B156" s="2">
        <v>235000</v>
      </c>
      <c r="D156" s="4">
        <v>324</v>
      </c>
      <c r="E156" s="2">
        <v>126175</v>
      </c>
    </row>
    <row r="157" spans="1:5" x14ac:dyDescent="0.25">
      <c r="A157" s="4">
        <v>295</v>
      </c>
      <c r="B157" s="2">
        <v>167000</v>
      </c>
      <c r="D157" s="4">
        <v>326</v>
      </c>
      <c r="E157" s="2">
        <v>87000</v>
      </c>
    </row>
    <row r="158" spans="1:5" x14ac:dyDescent="0.25">
      <c r="A158" s="4">
        <v>298</v>
      </c>
      <c r="B158" s="2">
        <v>239000</v>
      </c>
      <c r="D158" s="4">
        <v>328</v>
      </c>
      <c r="E158" s="2">
        <v>145250</v>
      </c>
    </row>
    <row r="159" spans="1:5" x14ac:dyDescent="0.25">
      <c r="A159" s="4">
        <v>299</v>
      </c>
      <c r="B159" s="2">
        <v>175000</v>
      </c>
      <c r="D159" s="4">
        <v>329</v>
      </c>
      <c r="E159" s="2">
        <v>214500</v>
      </c>
    </row>
    <row r="160" spans="1:5" x14ac:dyDescent="0.25">
      <c r="A160" s="4">
        <v>300</v>
      </c>
      <c r="B160" s="2">
        <v>158500</v>
      </c>
      <c r="D160" s="4">
        <v>330</v>
      </c>
      <c r="E160" s="2">
        <v>78000</v>
      </c>
    </row>
    <row r="161" spans="1:5" x14ac:dyDescent="0.25">
      <c r="A161" s="4">
        <v>301</v>
      </c>
      <c r="B161" s="2">
        <v>157000</v>
      </c>
      <c r="D161" s="4">
        <v>331</v>
      </c>
      <c r="E161" s="2">
        <v>119000</v>
      </c>
    </row>
    <row r="162" spans="1:5" x14ac:dyDescent="0.25">
      <c r="A162" s="4">
        <v>302</v>
      </c>
      <c r="B162" s="2">
        <v>267000</v>
      </c>
      <c r="D162" s="4">
        <v>332</v>
      </c>
      <c r="E162" s="2">
        <v>139000</v>
      </c>
    </row>
    <row r="163" spans="1:5" x14ac:dyDescent="0.25">
      <c r="A163" s="4">
        <v>303</v>
      </c>
      <c r="B163" s="2">
        <v>205000</v>
      </c>
      <c r="D163" s="4">
        <v>338</v>
      </c>
      <c r="E163" s="2">
        <v>214000</v>
      </c>
    </row>
    <row r="164" spans="1:5" x14ac:dyDescent="0.25">
      <c r="A164" s="4">
        <v>305</v>
      </c>
      <c r="B164" s="2">
        <v>295000</v>
      </c>
      <c r="D164" s="4">
        <v>339</v>
      </c>
      <c r="E164" s="2">
        <v>202500</v>
      </c>
    </row>
    <row r="165" spans="1:5" x14ac:dyDescent="0.25">
      <c r="A165" s="4">
        <v>307</v>
      </c>
      <c r="B165" s="2">
        <v>225000</v>
      </c>
      <c r="D165" s="4">
        <v>340</v>
      </c>
      <c r="E165" s="2">
        <v>155000</v>
      </c>
    </row>
    <row r="166" spans="1:5" x14ac:dyDescent="0.25">
      <c r="A166" s="4">
        <v>310</v>
      </c>
      <c r="B166" s="2">
        <v>360000</v>
      </c>
      <c r="D166" s="4">
        <v>341</v>
      </c>
      <c r="E166" s="2">
        <v>202900</v>
      </c>
    </row>
    <row r="167" spans="1:5" x14ac:dyDescent="0.25">
      <c r="A167" s="4">
        <v>311</v>
      </c>
      <c r="B167" s="2">
        <v>165600</v>
      </c>
      <c r="D167" s="4">
        <v>342</v>
      </c>
      <c r="E167" s="2">
        <v>82000</v>
      </c>
    </row>
    <row r="168" spans="1:5" x14ac:dyDescent="0.25">
      <c r="A168" s="4">
        <v>312</v>
      </c>
      <c r="B168" s="2">
        <v>132000</v>
      </c>
      <c r="D168" s="4">
        <v>343</v>
      </c>
      <c r="E168" s="2">
        <v>87500</v>
      </c>
    </row>
    <row r="169" spans="1:5" x14ac:dyDescent="0.25">
      <c r="A169" s="4">
        <v>313</v>
      </c>
      <c r="B169" s="2">
        <v>119900</v>
      </c>
      <c r="D169" s="4">
        <v>345</v>
      </c>
      <c r="E169" s="2">
        <v>85000</v>
      </c>
    </row>
    <row r="170" spans="1:5" x14ac:dyDescent="0.25">
      <c r="A170" s="4">
        <v>314</v>
      </c>
      <c r="B170" s="2">
        <v>375000</v>
      </c>
      <c r="D170" s="4">
        <v>347</v>
      </c>
      <c r="E170" s="2">
        <v>151500</v>
      </c>
    </row>
    <row r="171" spans="1:5" x14ac:dyDescent="0.25">
      <c r="A171" s="4">
        <v>315</v>
      </c>
      <c r="B171" s="2">
        <v>178000</v>
      </c>
      <c r="D171" s="4">
        <v>349</v>
      </c>
      <c r="E171" s="2">
        <v>154000</v>
      </c>
    </row>
    <row r="172" spans="1:5" x14ac:dyDescent="0.25">
      <c r="A172" s="4">
        <v>316</v>
      </c>
      <c r="B172" s="2">
        <v>188500</v>
      </c>
      <c r="D172" s="4">
        <v>353</v>
      </c>
      <c r="E172" s="2">
        <v>95000</v>
      </c>
    </row>
    <row r="173" spans="1:5" x14ac:dyDescent="0.25">
      <c r="A173" s="4">
        <v>317</v>
      </c>
      <c r="B173" s="2">
        <v>260000</v>
      </c>
      <c r="D173" s="4">
        <v>354</v>
      </c>
      <c r="E173" s="2">
        <v>105900</v>
      </c>
    </row>
    <row r="174" spans="1:5" x14ac:dyDescent="0.25">
      <c r="A174" s="4">
        <v>318</v>
      </c>
      <c r="B174" s="2">
        <v>270000</v>
      </c>
      <c r="D174" s="4">
        <v>356</v>
      </c>
      <c r="E174" s="2">
        <v>177500</v>
      </c>
    </row>
    <row r="175" spans="1:5" x14ac:dyDescent="0.25">
      <c r="A175" s="4">
        <v>319</v>
      </c>
      <c r="B175" s="2">
        <v>260000</v>
      </c>
      <c r="D175" s="4">
        <v>357</v>
      </c>
      <c r="E175" s="2">
        <v>173000</v>
      </c>
    </row>
    <row r="176" spans="1:5" x14ac:dyDescent="0.25">
      <c r="A176" s="4">
        <v>320</v>
      </c>
      <c r="B176" s="2">
        <v>187500</v>
      </c>
      <c r="D176" s="4">
        <v>359</v>
      </c>
      <c r="E176" s="2">
        <v>130000</v>
      </c>
    </row>
    <row r="177" spans="1:5" x14ac:dyDescent="0.25">
      <c r="A177" s="4">
        <v>322</v>
      </c>
      <c r="B177" s="2">
        <v>354000</v>
      </c>
      <c r="D177" s="4">
        <v>362</v>
      </c>
      <c r="E177" s="2">
        <v>145000</v>
      </c>
    </row>
    <row r="178" spans="1:5" x14ac:dyDescent="0.25">
      <c r="A178" s="4">
        <v>323</v>
      </c>
      <c r="B178" s="2">
        <v>301000</v>
      </c>
      <c r="D178" s="4">
        <v>364</v>
      </c>
      <c r="E178" s="2">
        <v>118000</v>
      </c>
    </row>
    <row r="179" spans="1:5" x14ac:dyDescent="0.25">
      <c r="A179" s="4">
        <v>325</v>
      </c>
      <c r="B179" s="2">
        <v>242000</v>
      </c>
      <c r="D179" s="4">
        <v>366</v>
      </c>
      <c r="E179" s="2">
        <v>147000</v>
      </c>
    </row>
    <row r="180" spans="1:5" x14ac:dyDescent="0.25">
      <c r="A180" s="4">
        <v>327</v>
      </c>
      <c r="B180" s="2">
        <v>324000</v>
      </c>
      <c r="D180" s="4">
        <v>373</v>
      </c>
      <c r="E180" s="2">
        <v>125000</v>
      </c>
    </row>
    <row r="181" spans="1:5" x14ac:dyDescent="0.25">
      <c r="A181" s="4">
        <v>333</v>
      </c>
      <c r="B181" s="2">
        <v>284000</v>
      </c>
      <c r="D181" s="4">
        <v>374</v>
      </c>
      <c r="E181" s="2">
        <v>123000</v>
      </c>
    </row>
    <row r="182" spans="1:5" x14ac:dyDescent="0.25">
      <c r="A182" s="4">
        <v>334</v>
      </c>
      <c r="B182" s="2">
        <v>207000</v>
      </c>
      <c r="D182" s="4">
        <v>376</v>
      </c>
      <c r="E182" s="2">
        <v>61000</v>
      </c>
    </row>
    <row r="183" spans="1:5" x14ac:dyDescent="0.25">
      <c r="A183" s="4">
        <v>335</v>
      </c>
      <c r="B183" s="2">
        <v>192000</v>
      </c>
      <c r="D183" s="4">
        <v>377</v>
      </c>
      <c r="E183" s="2">
        <v>148000</v>
      </c>
    </row>
    <row r="184" spans="1:5" x14ac:dyDescent="0.25">
      <c r="A184" s="4">
        <v>336</v>
      </c>
      <c r="B184" s="2">
        <v>228950</v>
      </c>
      <c r="D184" s="4">
        <v>383</v>
      </c>
      <c r="E184" s="2">
        <v>213500</v>
      </c>
    </row>
    <row r="185" spans="1:5" x14ac:dyDescent="0.25">
      <c r="A185" s="4">
        <v>337</v>
      </c>
      <c r="B185" s="2">
        <v>377426</v>
      </c>
      <c r="D185" s="4">
        <v>384</v>
      </c>
      <c r="E185" s="2">
        <v>76000</v>
      </c>
    </row>
    <row r="186" spans="1:5" x14ac:dyDescent="0.25">
      <c r="A186" s="4">
        <v>344</v>
      </c>
      <c r="B186" s="2">
        <v>266000</v>
      </c>
      <c r="D186" s="4">
        <v>387</v>
      </c>
      <c r="E186" s="2">
        <v>81000</v>
      </c>
    </row>
    <row r="187" spans="1:5" x14ac:dyDescent="0.25">
      <c r="A187" s="4">
        <v>346</v>
      </c>
      <c r="B187" s="2">
        <v>140200</v>
      </c>
      <c r="D187" s="4">
        <v>389</v>
      </c>
      <c r="E187" s="2">
        <v>191000</v>
      </c>
    </row>
    <row r="188" spans="1:5" x14ac:dyDescent="0.25">
      <c r="A188" s="4">
        <v>348</v>
      </c>
      <c r="B188" s="2">
        <v>157500</v>
      </c>
      <c r="D188" s="4">
        <v>391</v>
      </c>
      <c r="E188" s="2">
        <v>119000</v>
      </c>
    </row>
    <row r="189" spans="1:5" x14ac:dyDescent="0.25">
      <c r="A189" s="4">
        <v>350</v>
      </c>
      <c r="B189" s="2">
        <v>437154</v>
      </c>
      <c r="D189" s="4">
        <v>393</v>
      </c>
      <c r="E189" s="2">
        <v>106500</v>
      </c>
    </row>
    <row r="190" spans="1:5" x14ac:dyDescent="0.25">
      <c r="A190" s="4">
        <v>351</v>
      </c>
      <c r="B190" s="2">
        <v>318061</v>
      </c>
      <c r="D190" s="4">
        <v>395</v>
      </c>
      <c r="E190" s="2">
        <v>109000</v>
      </c>
    </row>
    <row r="191" spans="1:5" x14ac:dyDescent="0.25">
      <c r="A191" s="4">
        <v>352</v>
      </c>
      <c r="B191" s="2">
        <v>190000</v>
      </c>
      <c r="D191" s="4">
        <v>396</v>
      </c>
      <c r="E191" s="2">
        <v>129000</v>
      </c>
    </row>
    <row r="192" spans="1:5" x14ac:dyDescent="0.25">
      <c r="A192" s="4">
        <v>355</v>
      </c>
      <c r="B192" s="2">
        <v>140000</v>
      </c>
      <c r="D192" s="4">
        <v>397</v>
      </c>
      <c r="E192" s="2">
        <v>123000</v>
      </c>
    </row>
    <row r="193" spans="1:5" x14ac:dyDescent="0.25">
      <c r="A193" s="4">
        <v>358</v>
      </c>
      <c r="B193" s="2">
        <v>134000</v>
      </c>
      <c r="D193" s="4">
        <v>399</v>
      </c>
      <c r="E193" s="2">
        <v>67000</v>
      </c>
    </row>
    <row r="194" spans="1:5" x14ac:dyDescent="0.25">
      <c r="A194" s="4">
        <v>360</v>
      </c>
      <c r="B194" s="2">
        <v>280000</v>
      </c>
      <c r="D194" s="4">
        <v>400</v>
      </c>
      <c r="E194" s="2">
        <v>241000</v>
      </c>
    </row>
    <row r="195" spans="1:5" x14ac:dyDescent="0.25">
      <c r="A195" s="4">
        <v>361</v>
      </c>
      <c r="B195" s="2">
        <v>156000</v>
      </c>
      <c r="D195" s="4">
        <v>403</v>
      </c>
      <c r="E195" s="2">
        <v>108000</v>
      </c>
    </row>
    <row r="196" spans="1:5" x14ac:dyDescent="0.25">
      <c r="A196" s="4">
        <v>363</v>
      </c>
      <c r="B196" s="2">
        <v>198500</v>
      </c>
      <c r="D196" s="4">
        <v>407</v>
      </c>
      <c r="E196" s="2">
        <v>115000</v>
      </c>
    </row>
    <row r="197" spans="1:5" x14ac:dyDescent="0.25">
      <c r="A197" s="4">
        <v>365</v>
      </c>
      <c r="B197" s="2">
        <v>190000</v>
      </c>
      <c r="D197" s="4">
        <v>408</v>
      </c>
      <c r="E197" s="2">
        <v>177000</v>
      </c>
    </row>
    <row r="198" spans="1:5" x14ac:dyDescent="0.25">
      <c r="A198" s="4">
        <v>367</v>
      </c>
      <c r="B198" s="2">
        <v>159000</v>
      </c>
      <c r="D198" s="4">
        <v>411</v>
      </c>
      <c r="E198" s="2">
        <v>60000</v>
      </c>
    </row>
    <row r="199" spans="1:5" x14ac:dyDescent="0.25">
      <c r="A199" s="4">
        <v>368</v>
      </c>
      <c r="B199" s="2">
        <v>165000</v>
      </c>
      <c r="D199" s="4">
        <v>412</v>
      </c>
      <c r="E199" s="2">
        <v>145000</v>
      </c>
    </row>
    <row r="200" spans="1:5" x14ac:dyDescent="0.25">
      <c r="A200" s="4">
        <v>369</v>
      </c>
      <c r="B200" s="2">
        <v>132000</v>
      </c>
      <c r="D200" s="4">
        <v>416</v>
      </c>
      <c r="E200" s="2">
        <v>181134</v>
      </c>
    </row>
    <row r="201" spans="1:5" x14ac:dyDescent="0.25">
      <c r="A201" s="4">
        <v>370</v>
      </c>
      <c r="B201" s="2">
        <v>162000</v>
      </c>
      <c r="D201" s="4">
        <v>419</v>
      </c>
      <c r="E201" s="2">
        <v>126000</v>
      </c>
    </row>
    <row r="202" spans="1:5" x14ac:dyDescent="0.25">
      <c r="A202" s="4">
        <v>371</v>
      </c>
      <c r="B202" s="2">
        <v>172400</v>
      </c>
      <c r="D202" s="4">
        <v>421</v>
      </c>
      <c r="E202" s="2">
        <v>206300</v>
      </c>
    </row>
    <row r="203" spans="1:5" x14ac:dyDescent="0.25">
      <c r="A203" s="4">
        <v>372</v>
      </c>
      <c r="B203" s="2">
        <v>134432</v>
      </c>
      <c r="D203" s="4">
        <v>423</v>
      </c>
      <c r="E203" s="2">
        <v>113000</v>
      </c>
    </row>
    <row r="204" spans="1:5" x14ac:dyDescent="0.25">
      <c r="A204" s="4">
        <v>375</v>
      </c>
      <c r="B204" s="2">
        <v>219500</v>
      </c>
      <c r="D204" s="4">
        <v>428</v>
      </c>
      <c r="E204" s="2">
        <v>109008</v>
      </c>
    </row>
    <row r="205" spans="1:5" x14ac:dyDescent="0.25">
      <c r="A205" s="4">
        <v>378</v>
      </c>
      <c r="B205" s="2">
        <v>340000</v>
      </c>
      <c r="D205" s="4">
        <v>429</v>
      </c>
      <c r="E205" s="2">
        <v>195400</v>
      </c>
    </row>
    <row r="206" spans="1:5" x14ac:dyDescent="0.25">
      <c r="A206" s="4">
        <v>379</v>
      </c>
      <c r="B206" s="2">
        <v>394432</v>
      </c>
      <c r="D206" s="4">
        <v>431</v>
      </c>
      <c r="E206" s="2">
        <v>85400</v>
      </c>
    </row>
    <row r="207" spans="1:5" x14ac:dyDescent="0.25">
      <c r="A207" s="4">
        <v>380</v>
      </c>
      <c r="B207" s="2">
        <v>179000</v>
      </c>
      <c r="D207" s="4">
        <v>432</v>
      </c>
      <c r="E207" s="2">
        <v>79900</v>
      </c>
    </row>
    <row r="208" spans="1:5" x14ac:dyDescent="0.25">
      <c r="A208" s="4">
        <v>381</v>
      </c>
      <c r="B208" s="2">
        <v>127000</v>
      </c>
      <c r="D208" s="4">
        <v>433</v>
      </c>
      <c r="E208" s="2">
        <v>122500</v>
      </c>
    </row>
    <row r="209" spans="1:5" x14ac:dyDescent="0.25">
      <c r="A209" s="4">
        <v>382</v>
      </c>
      <c r="B209" s="2">
        <v>187750</v>
      </c>
      <c r="D209" s="4">
        <v>435</v>
      </c>
      <c r="E209" s="2">
        <v>81000</v>
      </c>
    </row>
    <row r="210" spans="1:5" x14ac:dyDescent="0.25">
      <c r="A210" s="4">
        <v>385</v>
      </c>
      <c r="B210" s="2">
        <v>240000</v>
      </c>
      <c r="D210" s="4">
        <v>437</v>
      </c>
      <c r="E210" s="2">
        <v>116000</v>
      </c>
    </row>
    <row r="211" spans="1:5" x14ac:dyDescent="0.25">
      <c r="A211" s="4">
        <v>386</v>
      </c>
      <c r="B211" s="2">
        <v>192000</v>
      </c>
      <c r="D211" s="4">
        <v>438</v>
      </c>
      <c r="E211" s="2">
        <v>119000</v>
      </c>
    </row>
    <row r="212" spans="1:5" x14ac:dyDescent="0.25">
      <c r="A212" s="4">
        <v>388</v>
      </c>
      <c r="B212" s="2">
        <v>125000</v>
      </c>
      <c r="D212" s="4">
        <v>440</v>
      </c>
      <c r="E212" s="2">
        <v>110000</v>
      </c>
    </row>
    <row r="213" spans="1:5" x14ac:dyDescent="0.25">
      <c r="A213" s="4">
        <v>390</v>
      </c>
      <c r="B213" s="2">
        <v>426000</v>
      </c>
      <c r="D213" s="4">
        <v>442</v>
      </c>
      <c r="E213" s="2">
        <v>118000</v>
      </c>
    </row>
    <row r="214" spans="1:5" x14ac:dyDescent="0.25">
      <c r="A214" s="4">
        <v>392</v>
      </c>
      <c r="B214" s="2">
        <v>215000</v>
      </c>
      <c r="D214" s="4">
        <v>450</v>
      </c>
      <c r="E214" s="2">
        <v>120000</v>
      </c>
    </row>
    <row r="215" spans="1:5" x14ac:dyDescent="0.25">
      <c r="A215" s="4">
        <v>394</v>
      </c>
      <c r="B215" s="2">
        <v>100000</v>
      </c>
      <c r="D215" s="4">
        <v>451</v>
      </c>
      <c r="E215" s="2">
        <v>110000</v>
      </c>
    </row>
    <row r="216" spans="1:5" x14ac:dyDescent="0.25">
      <c r="A216" s="4">
        <v>398</v>
      </c>
      <c r="B216" s="2">
        <v>169500</v>
      </c>
      <c r="D216" s="4">
        <v>453</v>
      </c>
      <c r="E216" s="2">
        <v>204000</v>
      </c>
    </row>
    <row r="217" spans="1:5" x14ac:dyDescent="0.25">
      <c r="A217" s="4">
        <v>401</v>
      </c>
      <c r="B217" s="2">
        <v>245500</v>
      </c>
      <c r="D217" s="4">
        <v>454</v>
      </c>
      <c r="E217" s="2">
        <v>210000</v>
      </c>
    </row>
    <row r="218" spans="1:5" x14ac:dyDescent="0.25">
      <c r="A218" s="4">
        <v>402</v>
      </c>
      <c r="B218" s="2">
        <v>164990</v>
      </c>
      <c r="D218" s="4">
        <v>455</v>
      </c>
      <c r="E218" s="2">
        <v>188000</v>
      </c>
    </row>
    <row r="219" spans="1:5" x14ac:dyDescent="0.25">
      <c r="A219" s="4">
        <v>404</v>
      </c>
      <c r="B219" s="2">
        <v>258000</v>
      </c>
      <c r="D219" s="4">
        <v>457</v>
      </c>
      <c r="E219" s="2">
        <v>98000</v>
      </c>
    </row>
    <row r="220" spans="1:5" x14ac:dyDescent="0.25">
      <c r="A220" s="4">
        <v>405</v>
      </c>
      <c r="B220" s="2">
        <v>168000</v>
      </c>
      <c r="D220" s="4">
        <v>461</v>
      </c>
      <c r="E220" s="2">
        <v>263435</v>
      </c>
    </row>
    <row r="221" spans="1:5" x14ac:dyDescent="0.25">
      <c r="A221" s="4">
        <v>406</v>
      </c>
      <c r="B221" s="2">
        <v>150000</v>
      </c>
      <c r="D221" s="4">
        <v>462</v>
      </c>
      <c r="E221" s="2">
        <v>155000</v>
      </c>
    </row>
    <row r="222" spans="1:5" x14ac:dyDescent="0.25">
      <c r="A222" s="4">
        <v>409</v>
      </c>
      <c r="B222" s="2">
        <v>280000</v>
      </c>
      <c r="D222" s="4">
        <v>465</v>
      </c>
      <c r="E222" s="2">
        <v>124000</v>
      </c>
    </row>
    <row r="223" spans="1:5" x14ac:dyDescent="0.25">
      <c r="A223" s="4">
        <v>410</v>
      </c>
      <c r="B223" s="2">
        <v>339750</v>
      </c>
      <c r="D223" s="4">
        <v>470</v>
      </c>
      <c r="E223" s="2">
        <v>187000</v>
      </c>
    </row>
    <row r="224" spans="1:5" x14ac:dyDescent="0.25">
      <c r="A224" s="4">
        <v>413</v>
      </c>
      <c r="B224" s="2">
        <v>222000</v>
      </c>
      <c r="D224" s="4">
        <v>471</v>
      </c>
      <c r="E224" s="2">
        <v>212000</v>
      </c>
    </row>
    <row r="225" spans="1:5" x14ac:dyDescent="0.25">
      <c r="A225" s="4">
        <v>414</v>
      </c>
      <c r="B225" s="2">
        <v>115000</v>
      </c>
      <c r="D225" s="4">
        <v>473</v>
      </c>
      <c r="E225" s="2">
        <v>148000</v>
      </c>
    </row>
    <row r="226" spans="1:5" x14ac:dyDescent="0.25">
      <c r="A226" s="4">
        <v>415</v>
      </c>
      <c r="B226" s="2">
        <v>228000</v>
      </c>
      <c r="D226" s="4">
        <v>475</v>
      </c>
      <c r="E226" s="2">
        <v>251000</v>
      </c>
    </row>
    <row r="227" spans="1:5" x14ac:dyDescent="0.25">
      <c r="A227" s="4">
        <v>417</v>
      </c>
      <c r="B227" s="2">
        <v>149500</v>
      </c>
      <c r="D227" s="4">
        <v>476</v>
      </c>
      <c r="E227" s="2">
        <v>132500</v>
      </c>
    </row>
    <row r="228" spans="1:5" x14ac:dyDescent="0.25">
      <c r="A228" s="4">
        <v>418</v>
      </c>
      <c r="B228" s="2">
        <v>239000</v>
      </c>
      <c r="D228" s="4">
        <v>480</v>
      </c>
      <c r="E228" s="2">
        <v>89471</v>
      </c>
    </row>
    <row r="229" spans="1:5" x14ac:dyDescent="0.25">
      <c r="A229" s="4">
        <v>420</v>
      </c>
      <c r="B229" s="2">
        <v>142000</v>
      </c>
      <c r="D229" s="4">
        <v>484</v>
      </c>
      <c r="E229" s="2">
        <v>164000</v>
      </c>
    </row>
    <row r="230" spans="1:5" x14ac:dyDescent="0.25">
      <c r="A230" s="4">
        <v>422</v>
      </c>
      <c r="B230" s="2">
        <v>215000</v>
      </c>
      <c r="D230" s="4">
        <v>485</v>
      </c>
      <c r="E230" s="2">
        <v>132500</v>
      </c>
    </row>
    <row r="231" spans="1:5" x14ac:dyDescent="0.25">
      <c r="A231" s="4">
        <v>424</v>
      </c>
      <c r="B231" s="2">
        <v>315000</v>
      </c>
      <c r="D231" s="4">
        <v>487</v>
      </c>
      <c r="E231" s="2">
        <v>156000</v>
      </c>
    </row>
    <row r="232" spans="1:5" x14ac:dyDescent="0.25">
      <c r="A232" s="4">
        <v>425</v>
      </c>
      <c r="B232" s="2">
        <v>139000</v>
      </c>
      <c r="D232" s="4">
        <v>490</v>
      </c>
      <c r="E232" s="2">
        <v>86000</v>
      </c>
    </row>
    <row r="233" spans="1:5" x14ac:dyDescent="0.25">
      <c r="A233" s="4">
        <v>426</v>
      </c>
      <c r="B233" s="2">
        <v>135000</v>
      </c>
      <c r="D233" s="4">
        <v>493</v>
      </c>
      <c r="E233" s="2">
        <v>172785</v>
      </c>
    </row>
    <row r="234" spans="1:5" x14ac:dyDescent="0.25">
      <c r="A234" s="4">
        <v>427</v>
      </c>
      <c r="B234" s="2">
        <v>275000</v>
      </c>
      <c r="D234" s="4">
        <v>495</v>
      </c>
      <c r="E234" s="2">
        <v>91300</v>
      </c>
    </row>
    <row r="235" spans="1:5" x14ac:dyDescent="0.25">
      <c r="A235" s="4">
        <v>430</v>
      </c>
      <c r="B235" s="2">
        <v>175000</v>
      </c>
      <c r="D235" s="4">
        <v>496</v>
      </c>
      <c r="E235" s="2">
        <v>34900</v>
      </c>
    </row>
    <row r="236" spans="1:5" x14ac:dyDescent="0.25">
      <c r="A236" s="4">
        <v>434</v>
      </c>
      <c r="B236" s="2">
        <v>181000</v>
      </c>
      <c r="D236" s="4">
        <v>498</v>
      </c>
      <c r="E236" s="2">
        <v>184000</v>
      </c>
    </row>
    <row r="237" spans="1:5" x14ac:dyDescent="0.25">
      <c r="A237" s="4">
        <v>436</v>
      </c>
      <c r="B237" s="2">
        <v>212000</v>
      </c>
      <c r="D237" s="4">
        <v>499</v>
      </c>
      <c r="E237" s="2">
        <v>130000</v>
      </c>
    </row>
    <row r="238" spans="1:5" x14ac:dyDescent="0.25">
      <c r="A238" s="4">
        <v>439</v>
      </c>
      <c r="B238" s="2">
        <v>90350</v>
      </c>
      <c r="D238" s="4">
        <v>500</v>
      </c>
      <c r="E238" s="2">
        <v>120000</v>
      </c>
    </row>
    <row r="239" spans="1:5" x14ac:dyDescent="0.25">
      <c r="A239" s="4">
        <v>441</v>
      </c>
      <c r="B239" s="2">
        <v>555000</v>
      </c>
      <c r="D239" s="4">
        <v>501</v>
      </c>
      <c r="E239" s="2">
        <v>113000</v>
      </c>
    </row>
    <row r="240" spans="1:5" x14ac:dyDescent="0.25">
      <c r="A240" s="4">
        <v>443</v>
      </c>
      <c r="B240" s="2">
        <v>162900</v>
      </c>
      <c r="D240" s="4">
        <v>502</v>
      </c>
      <c r="E240" s="2">
        <v>226700</v>
      </c>
    </row>
    <row r="241" spans="1:5" x14ac:dyDescent="0.25">
      <c r="A241" s="4">
        <v>444</v>
      </c>
      <c r="B241" s="2">
        <v>172500</v>
      </c>
      <c r="D241" s="4">
        <v>503</v>
      </c>
      <c r="E241" s="2">
        <v>140000</v>
      </c>
    </row>
    <row r="242" spans="1:5" x14ac:dyDescent="0.25">
      <c r="A242" s="4">
        <v>445</v>
      </c>
      <c r="B242" s="2">
        <v>210000</v>
      </c>
      <c r="D242" s="4">
        <v>506</v>
      </c>
      <c r="E242" s="2">
        <v>124500</v>
      </c>
    </row>
    <row r="243" spans="1:5" x14ac:dyDescent="0.25">
      <c r="A243" s="4">
        <v>446</v>
      </c>
      <c r="B243" s="2">
        <v>127500</v>
      </c>
      <c r="D243" s="4">
        <v>508</v>
      </c>
      <c r="E243" s="2">
        <v>208300</v>
      </c>
    </row>
    <row r="244" spans="1:5" x14ac:dyDescent="0.25">
      <c r="A244" s="4">
        <v>447</v>
      </c>
      <c r="B244" s="2">
        <v>190000</v>
      </c>
      <c r="D244" s="4">
        <v>510</v>
      </c>
      <c r="E244" s="2">
        <v>124500</v>
      </c>
    </row>
    <row r="245" spans="1:5" x14ac:dyDescent="0.25">
      <c r="A245" s="4">
        <v>448</v>
      </c>
      <c r="B245" s="2">
        <v>199900</v>
      </c>
      <c r="D245" s="4">
        <v>513</v>
      </c>
      <c r="E245" s="2">
        <v>129900</v>
      </c>
    </row>
    <row r="246" spans="1:5" x14ac:dyDescent="0.25">
      <c r="A246" s="4">
        <v>449</v>
      </c>
      <c r="B246" s="2">
        <v>119500</v>
      </c>
      <c r="D246" s="4">
        <v>514</v>
      </c>
      <c r="E246" s="2">
        <v>134000</v>
      </c>
    </row>
    <row r="247" spans="1:5" x14ac:dyDescent="0.25">
      <c r="A247" s="4">
        <v>452</v>
      </c>
      <c r="B247" s="2">
        <v>280000</v>
      </c>
      <c r="D247" s="4">
        <v>515</v>
      </c>
      <c r="E247" s="2">
        <v>96500</v>
      </c>
    </row>
    <row r="248" spans="1:5" x14ac:dyDescent="0.25">
      <c r="A248" s="4">
        <v>456</v>
      </c>
      <c r="B248" s="2">
        <v>175500</v>
      </c>
      <c r="D248" s="4">
        <v>519</v>
      </c>
      <c r="E248" s="2">
        <v>211000</v>
      </c>
    </row>
    <row r="249" spans="1:5" x14ac:dyDescent="0.25">
      <c r="A249" s="4">
        <v>458</v>
      </c>
      <c r="B249" s="2">
        <v>256000</v>
      </c>
      <c r="D249" s="4">
        <v>521</v>
      </c>
      <c r="E249" s="2">
        <v>106250</v>
      </c>
    </row>
    <row r="250" spans="1:5" x14ac:dyDescent="0.25">
      <c r="A250" s="4">
        <v>459</v>
      </c>
      <c r="B250" s="2">
        <v>161000</v>
      </c>
      <c r="D250" s="4">
        <v>527</v>
      </c>
      <c r="E250" s="2">
        <v>132000</v>
      </c>
    </row>
    <row r="251" spans="1:5" x14ac:dyDescent="0.25">
      <c r="A251" s="4">
        <v>460</v>
      </c>
      <c r="B251" s="2">
        <v>110000</v>
      </c>
      <c r="D251" s="4">
        <v>529</v>
      </c>
      <c r="E251" s="2">
        <v>86000</v>
      </c>
    </row>
    <row r="252" spans="1:5" x14ac:dyDescent="0.25">
      <c r="A252" s="4">
        <v>463</v>
      </c>
      <c r="B252" s="2">
        <v>62383</v>
      </c>
      <c r="D252" s="4">
        <v>532</v>
      </c>
      <c r="E252" s="2">
        <v>128000</v>
      </c>
    </row>
    <row r="253" spans="1:5" x14ac:dyDescent="0.25">
      <c r="A253" s="4">
        <v>464</v>
      </c>
      <c r="B253" s="2">
        <v>188700</v>
      </c>
      <c r="D253" s="4">
        <v>534</v>
      </c>
      <c r="E253" s="2">
        <v>39300</v>
      </c>
    </row>
    <row r="254" spans="1:5" x14ac:dyDescent="0.25">
      <c r="A254" s="4">
        <v>466</v>
      </c>
      <c r="B254" s="2">
        <v>178740</v>
      </c>
      <c r="D254" s="4">
        <v>536</v>
      </c>
      <c r="E254" s="2">
        <v>107500</v>
      </c>
    </row>
    <row r="255" spans="1:5" x14ac:dyDescent="0.25">
      <c r="A255" s="4">
        <v>467</v>
      </c>
      <c r="B255" s="2">
        <v>167000</v>
      </c>
      <c r="D255" s="4">
        <v>537</v>
      </c>
      <c r="E255" s="2">
        <v>188000</v>
      </c>
    </row>
    <row r="256" spans="1:5" x14ac:dyDescent="0.25">
      <c r="A256" s="4">
        <v>468</v>
      </c>
      <c r="B256" s="2">
        <v>146500</v>
      </c>
      <c r="D256" s="4">
        <v>538</v>
      </c>
      <c r="E256" s="2">
        <v>111250</v>
      </c>
    </row>
    <row r="257" spans="1:5" x14ac:dyDescent="0.25">
      <c r="A257" s="4">
        <v>469</v>
      </c>
      <c r="B257" s="2">
        <v>250000</v>
      </c>
      <c r="D257" s="4">
        <v>544</v>
      </c>
      <c r="E257" s="2">
        <v>133000</v>
      </c>
    </row>
    <row r="258" spans="1:5" x14ac:dyDescent="0.25">
      <c r="A258" s="4">
        <v>472</v>
      </c>
      <c r="B258" s="2">
        <v>190000</v>
      </c>
      <c r="D258" s="4">
        <v>546</v>
      </c>
      <c r="E258" s="2">
        <v>229000</v>
      </c>
    </row>
    <row r="259" spans="1:5" x14ac:dyDescent="0.25">
      <c r="A259" s="4">
        <v>474</v>
      </c>
      <c r="B259" s="2">
        <v>440000</v>
      </c>
      <c r="D259" s="4">
        <v>548</v>
      </c>
      <c r="E259" s="2">
        <v>129500</v>
      </c>
    </row>
    <row r="260" spans="1:5" x14ac:dyDescent="0.25">
      <c r="A260" s="4">
        <v>477</v>
      </c>
      <c r="B260" s="2">
        <v>208900</v>
      </c>
      <c r="D260" s="4">
        <v>549</v>
      </c>
      <c r="E260" s="2">
        <v>125000</v>
      </c>
    </row>
    <row r="261" spans="1:5" x14ac:dyDescent="0.25">
      <c r="A261" s="4">
        <v>478</v>
      </c>
      <c r="B261" s="2">
        <v>380000</v>
      </c>
      <c r="D261" s="4">
        <v>551</v>
      </c>
      <c r="E261" s="2">
        <v>140000</v>
      </c>
    </row>
    <row r="262" spans="1:5" x14ac:dyDescent="0.25">
      <c r="A262" s="4">
        <v>479</v>
      </c>
      <c r="B262" s="2">
        <v>297000</v>
      </c>
      <c r="D262" s="4">
        <v>552</v>
      </c>
      <c r="E262" s="2">
        <v>112500</v>
      </c>
    </row>
    <row r="263" spans="1:5" x14ac:dyDescent="0.25">
      <c r="A263" s="4">
        <v>481</v>
      </c>
      <c r="B263" s="2">
        <v>326000</v>
      </c>
      <c r="D263" s="4">
        <v>554</v>
      </c>
      <c r="E263" s="2">
        <v>108000</v>
      </c>
    </row>
    <row r="264" spans="1:5" x14ac:dyDescent="0.25">
      <c r="A264" s="4">
        <v>482</v>
      </c>
      <c r="B264" s="2">
        <v>374000</v>
      </c>
      <c r="D264" s="4">
        <v>558</v>
      </c>
      <c r="E264" s="2">
        <v>108000</v>
      </c>
    </row>
    <row r="265" spans="1:5" x14ac:dyDescent="0.25">
      <c r="A265" s="4">
        <v>483</v>
      </c>
      <c r="B265" s="2">
        <v>155000</v>
      </c>
      <c r="D265" s="4">
        <v>566</v>
      </c>
      <c r="E265" s="2">
        <v>128000</v>
      </c>
    </row>
    <row r="266" spans="1:5" x14ac:dyDescent="0.25">
      <c r="A266" s="4">
        <v>486</v>
      </c>
      <c r="B266" s="2">
        <v>147000</v>
      </c>
      <c r="D266" s="4">
        <v>568</v>
      </c>
      <c r="E266" s="2">
        <v>214000</v>
      </c>
    </row>
    <row r="267" spans="1:5" x14ac:dyDescent="0.25">
      <c r="A267" s="4">
        <v>488</v>
      </c>
      <c r="B267" s="2">
        <v>175000</v>
      </c>
      <c r="D267" s="4">
        <v>571</v>
      </c>
      <c r="E267" s="2">
        <v>142600</v>
      </c>
    </row>
    <row r="268" spans="1:5" x14ac:dyDescent="0.25">
      <c r="A268" s="4">
        <v>489</v>
      </c>
      <c r="B268" s="2">
        <v>160000</v>
      </c>
      <c r="D268" s="4">
        <v>572</v>
      </c>
      <c r="E268" s="2">
        <v>120000</v>
      </c>
    </row>
    <row r="269" spans="1:5" x14ac:dyDescent="0.25">
      <c r="A269" s="4">
        <v>491</v>
      </c>
      <c r="B269" s="2">
        <v>115000</v>
      </c>
      <c r="D269" s="4">
        <v>573</v>
      </c>
      <c r="E269" s="2">
        <v>224500</v>
      </c>
    </row>
    <row r="270" spans="1:5" x14ac:dyDescent="0.25">
      <c r="A270" s="4">
        <v>492</v>
      </c>
      <c r="B270" s="2">
        <v>133000</v>
      </c>
      <c r="D270" s="4">
        <v>575</v>
      </c>
      <c r="E270" s="2">
        <v>139000</v>
      </c>
    </row>
    <row r="271" spans="1:5" x14ac:dyDescent="0.25">
      <c r="A271" s="4">
        <v>494</v>
      </c>
      <c r="B271" s="2">
        <v>155000</v>
      </c>
      <c r="D271" s="4">
        <v>576</v>
      </c>
      <c r="E271" s="2">
        <v>118500</v>
      </c>
    </row>
    <row r="272" spans="1:5" x14ac:dyDescent="0.25">
      <c r="A272" s="4">
        <v>497</v>
      </c>
      <c r="B272" s="2">
        <v>430000</v>
      </c>
      <c r="D272" s="4">
        <v>579</v>
      </c>
      <c r="E272" s="2">
        <v>146000</v>
      </c>
    </row>
    <row r="273" spans="1:5" x14ac:dyDescent="0.25">
      <c r="A273" s="4">
        <v>504</v>
      </c>
      <c r="B273" s="2">
        <v>289000</v>
      </c>
      <c r="D273" s="4">
        <v>580</v>
      </c>
      <c r="E273" s="2">
        <v>131500</v>
      </c>
    </row>
    <row r="274" spans="1:5" x14ac:dyDescent="0.25">
      <c r="A274" s="4">
        <v>505</v>
      </c>
      <c r="B274" s="2">
        <v>147000</v>
      </c>
      <c r="D274" s="4">
        <v>583</v>
      </c>
      <c r="E274" s="2">
        <v>118500</v>
      </c>
    </row>
    <row r="275" spans="1:5" x14ac:dyDescent="0.25">
      <c r="A275" s="4">
        <v>507</v>
      </c>
      <c r="B275" s="2">
        <v>215000</v>
      </c>
      <c r="D275" s="4">
        <v>585</v>
      </c>
      <c r="E275" s="2">
        <v>133000</v>
      </c>
    </row>
    <row r="276" spans="1:5" x14ac:dyDescent="0.25">
      <c r="A276" s="4">
        <v>509</v>
      </c>
      <c r="B276" s="2">
        <v>161000</v>
      </c>
      <c r="D276" s="4">
        <v>587</v>
      </c>
      <c r="E276" s="2">
        <v>130000</v>
      </c>
    </row>
    <row r="277" spans="1:5" x14ac:dyDescent="0.25">
      <c r="A277" s="4">
        <v>511</v>
      </c>
      <c r="B277" s="2">
        <v>164900</v>
      </c>
      <c r="D277" s="4">
        <v>588</v>
      </c>
      <c r="E277" s="2">
        <v>137000</v>
      </c>
    </row>
    <row r="278" spans="1:5" x14ac:dyDescent="0.25">
      <c r="A278" s="4">
        <v>512</v>
      </c>
      <c r="B278" s="2">
        <v>202665</v>
      </c>
      <c r="D278" s="4">
        <v>590</v>
      </c>
      <c r="E278" s="2">
        <v>79500</v>
      </c>
    </row>
    <row r="279" spans="1:5" x14ac:dyDescent="0.25">
      <c r="A279" s="4">
        <v>516</v>
      </c>
      <c r="B279" s="2">
        <v>402861</v>
      </c>
      <c r="D279" s="4">
        <v>591</v>
      </c>
      <c r="E279" s="2">
        <v>185900</v>
      </c>
    </row>
    <row r="280" spans="1:5" x14ac:dyDescent="0.25">
      <c r="A280" s="4">
        <v>517</v>
      </c>
      <c r="B280" s="2">
        <v>158000</v>
      </c>
      <c r="D280" s="4">
        <v>593</v>
      </c>
      <c r="E280" s="2">
        <v>138000</v>
      </c>
    </row>
    <row r="281" spans="1:5" x14ac:dyDescent="0.25">
      <c r="A281" s="4">
        <v>518</v>
      </c>
      <c r="B281" s="2">
        <v>265000</v>
      </c>
      <c r="D281" s="4">
        <v>594</v>
      </c>
      <c r="E281" s="2">
        <v>140000</v>
      </c>
    </row>
    <row r="282" spans="1:5" x14ac:dyDescent="0.25">
      <c r="A282" s="4">
        <v>520</v>
      </c>
      <c r="B282" s="2">
        <v>234000</v>
      </c>
      <c r="D282" s="4">
        <v>595</v>
      </c>
      <c r="E282" s="2">
        <v>110000</v>
      </c>
    </row>
    <row r="283" spans="1:5" x14ac:dyDescent="0.25">
      <c r="A283" s="4">
        <v>522</v>
      </c>
      <c r="B283" s="2">
        <v>150000</v>
      </c>
      <c r="D283" s="4">
        <v>597</v>
      </c>
      <c r="E283" s="2">
        <v>114504</v>
      </c>
    </row>
    <row r="284" spans="1:5" x14ac:dyDescent="0.25">
      <c r="A284" s="4">
        <v>523</v>
      </c>
      <c r="B284" s="2">
        <v>159000</v>
      </c>
      <c r="D284" s="4">
        <v>604</v>
      </c>
      <c r="E284" s="2">
        <v>151000</v>
      </c>
    </row>
    <row r="285" spans="1:5" x14ac:dyDescent="0.25">
      <c r="A285" s="4">
        <v>524</v>
      </c>
      <c r="B285" s="2">
        <v>184750</v>
      </c>
      <c r="D285" s="4">
        <v>607</v>
      </c>
      <c r="E285" s="2">
        <v>152000</v>
      </c>
    </row>
    <row r="286" spans="1:5" x14ac:dyDescent="0.25">
      <c r="A286" s="4">
        <v>525</v>
      </c>
      <c r="B286" s="2">
        <v>315750</v>
      </c>
      <c r="D286" s="4">
        <v>608</v>
      </c>
      <c r="E286" s="2">
        <v>225000</v>
      </c>
    </row>
    <row r="287" spans="1:5" x14ac:dyDescent="0.25">
      <c r="A287" s="4">
        <v>526</v>
      </c>
      <c r="B287" s="2">
        <v>176000</v>
      </c>
      <c r="D287" s="4">
        <v>610</v>
      </c>
      <c r="E287" s="2">
        <v>118500</v>
      </c>
    </row>
    <row r="288" spans="1:5" x14ac:dyDescent="0.25">
      <c r="A288" s="4">
        <v>528</v>
      </c>
      <c r="B288" s="2">
        <v>446261</v>
      </c>
      <c r="D288" s="4">
        <v>614</v>
      </c>
      <c r="E288" s="2">
        <v>147000</v>
      </c>
    </row>
    <row r="289" spans="1:5" x14ac:dyDescent="0.25">
      <c r="A289" s="4">
        <v>530</v>
      </c>
      <c r="B289" s="2">
        <v>200624</v>
      </c>
      <c r="D289" s="4">
        <v>615</v>
      </c>
      <c r="E289" s="2">
        <v>75500</v>
      </c>
    </row>
    <row r="290" spans="1:5" x14ac:dyDescent="0.25">
      <c r="A290" s="4">
        <v>531</v>
      </c>
      <c r="B290" s="2">
        <v>175000</v>
      </c>
      <c r="D290" s="4">
        <v>616</v>
      </c>
      <c r="E290" s="2">
        <v>137500</v>
      </c>
    </row>
    <row r="291" spans="1:5" x14ac:dyDescent="0.25">
      <c r="A291" s="4">
        <v>533</v>
      </c>
      <c r="B291" s="2">
        <v>107500</v>
      </c>
      <c r="D291" s="4">
        <v>618</v>
      </c>
      <c r="E291" s="2">
        <v>105500</v>
      </c>
    </row>
    <row r="292" spans="1:5" x14ac:dyDescent="0.25">
      <c r="A292" s="4">
        <v>535</v>
      </c>
      <c r="B292" s="2">
        <v>178000</v>
      </c>
      <c r="D292" s="4">
        <v>621</v>
      </c>
      <c r="E292" s="2">
        <v>67000</v>
      </c>
    </row>
    <row r="293" spans="1:5" x14ac:dyDescent="0.25">
      <c r="A293" s="4">
        <v>539</v>
      </c>
      <c r="B293" s="2">
        <v>158000</v>
      </c>
      <c r="D293" s="4">
        <v>623</v>
      </c>
      <c r="E293" s="2">
        <v>135000</v>
      </c>
    </row>
    <row r="294" spans="1:5" x14ac:dyDescent="0.25">
      <c r="A294" s="4">
        <v>540</v>
      </c>
      <c r="B294" s="2">
        <v>272000</v>
      </c>
      <c r="D294" s="4">
        <v>626</v>
      </c>
      <c r="E294" s="2">
        <v>160000</v>
      </c>
    </row>
    <row r="295" spans="1:5" x14ac:dyDescent="0.25">
      <c r="A295" s="4">
        <v>541</v>
      </c>
      <c r="B295" s="2">
        <v>315000</v>
      </c>
      <c r="D295" s="4">
        <v>630</v>
      </c>
      <c r="E295" s="2">
        <v>168500</v>
      </c>
    </row>
    <row r="296" spans="1:5" x14ac:dyDescent="0.25">
      <c r="A296" s="4">
        <v>542</v>
      </c>
      <c r="B296" s="2">
        <v>248000</v>
      </c>
      <c r="D296" s="4">
        <v>631</v>
      </c>
      <c r="E296" s="2">
        <v>124000</v>
      </c>
    </row>
    <row r="297" spans="1:5" x14ac:dyDescent="0.25">
      <c r="A297" s="4">
        <v>543</v>
      </c>
      <c r="B297" s="2">
        <v>213250</v>
      </c>
      <c r="D297" s="4">
        <v>634</v>
      </c>
      <c r="E297" s="2">
        <v>139400</v>
      </c>
    </row>
    <row r="298" spans="1:5" x14ac:dyDescent="0.25">
      <c r="A298" s="4">
        <v>545</v>
      </c>
      <c r="B298" s="2">
        <v>179665</v>
      </c>
      <c r="D298" s="4">
        <v>635</v>
      </c>
      <c r="E298" s="2">
        <v>144000</v>
      </c>
    </row>
    <row r="299" spans="1:5" x14ac:dyDescent="0.25">
      <c r="A299" s="4">
        <v>547</v>
      </c>
      <c r="B299" s="2">
        <v>210000</v>
      </c>
      <c r="D299" s="4">
        <v>636</v>
      </c>
      <c r="E299" s="2">
        <v>200000</v>
      </c>
    </row>
    <row r="300" spans="1:5" x14ac:dyDescent="0.25">
      <c r="A300" s="4">
        <v>550</v>
      </c>
      <c r="B300" s="2">
        <v>263000</v>
      </c>
      <c r="D300" s="4">
        <v>638</v>
      </c>
      <c r="E300" s="2">
        <v>93000</v>
      </c>
    </row>
    <row r="301" spans="1:5" x14ac:dyDescent="0.25">
      <c r="A301" s="4">
        <v>553</v>
      </c>
      <c r="B301" s="2">
        <v>255500</v>
      </c>
      <c r="D301" s="4">
        <v>639</v>
      </c>
      <c r="E301" s="2">
        <v>85000</v>
      </c>
    </row>
    <row r="302" spans="1:5" x14ac:dyDescent="0.25">
      <c r="A302" s="4">
        <v>555</v>
      </c>
      <c r="B302" s="2">
        <v>284000</v>
      </c>
      <c r="D302" s="4">
        <v>644</v>
      </c>
      <c r="E302" s="2">
        <v>152000</v>
      </c>
    </row>
    <row r="303" spans="1:5" x14ac:dyDescent="0.25">
      <c r="A303" s="4">
        <v>556</v>
      </c>
      <c r="B303" s="2">
        <v>113000</v>
      </c>
      <c r="D303" s="4">
        <v>646</v>
      </c>
      <c r="E303" s="2">
        <v>143250</v>
      </c>
    </row>
    <row r="304" spans="1:5" x14ac:dyDescent="0.25">
      <c r="A304" s="4">
        <v>557</v>
      </c>
      <c r="B304" s="2">
        <v>141000</v>
      </c>
      <c r="D304" s="4">
        <v>647</v>
      </c>
      <c r="E304" s="2">
        <v>98300</v>
      </c>
    </row>
    <row r="305" spans="1:5" x14ac:dyDescent="0.25">
      <c r="A305" s="4">
        <v>559</v>
      </c>
      <c r="B305" s="2">
        <v>175000</v>
      </c>
      <c r="D305" s="4">
        <v>650</v>
      </c>
      <c r="E305" s="2">
        <v>84500</v>
      </c>
    </row>
    <row r="306" spans="1:5" x14ac:dyDescent="0.25">
      <c r="A306" s="4">
        <v>560</v>
      </c>
      <c r="B306" s="2">
        <v>234000</v>
      </c>
      <c r="D306" s="4">
        <v>651</v>
      </c>
      <c r="E306" s="2">
        <v>205950</v>
      </c>
    </row>
    <row r="307" spans="1:5" x14ac:dyDescent="0.25">
      <c r="A307" s="4">
        <v>561</v>
      </c>
      <c r="B307" s="2">
        <v>121500</v>
      </c>
      <c r="D307" s="4">
        <v>654</v>
      </c>
      <c r="E307" s="2">
        <v>135000</v>
      </c>
    </row>
    <row r="308" spans="1:5" x14ac:dyDescent="0.25">
      <c r="A308" s="4">
        <v>562</v>
      </c>
      <c r="B308" s="2">
        <v>170000</v>
      </c>
      <c r="D308" s="4">
        <v>656</v>
      </c>
      <c r="E308" s="2">
        <v>88000</v>
      </c>
    </row>
    <row r="309" spans="1:5" x14ac:dyDescent="0.25">
      <c r="A309" s="4">
        <v>563</v>
      </c>
      <c r="B309" s="2">
        <v>108000</v>
      </c>
      <c r="D309" s="4">
        <v>657</v>
      </c>
      <c r="E309" s="2">
        <v>145500</v>
      </c>
    </row>
    <row r="310" spans="1:5" x14ac:dyDescent="0.25">
      <c r="A310" s="4">
        <v>564</v>
      </c>
      <c r="B310" s="2">
        <v>185000</v>
      </c>
      <c r="D310" s="4">
        <v>660</v>
      </c>
      <c r="E310" s="2">
        <v>167000</v>
      </c>
    </row>
    <row r="311" spans="1:5" x14ac:dyDescent="0.25">
      <c r="A311" s="4">
        <v>565</v>
      </c>
      <c r="B311" s="2">
        <v>268000</v>
      </c>
      <c r="D311" s="4">
        <v>664</v>
      </c>
      <c r="E311" s="2">
        <v>137500</v>
      </c>
    </row>
    <row r="312" spans="1:5" x14ac:dyDescent="0.25">
      <c r="A312" s="4">
        <v>567</v>
      </c>
      <c r="B312" s="2">
        <v>325000</v>
      </c>
      <c r="D312" s="4">
        <v>671</v>
      </c>
      <c r="E312" s="2">
        <v>173500</v>
      </c>
    </row>
    <row r="313" spans="1:5" x14ac:dyDescent="0.25">
      <c r="A313" s="4">
        <v>569</v>
      </c>
      <c r="B313" s="2">
        <v>316600</v>
      </c>
      <c r="D313" s="4">
        <v>672</v>
      </c>
      <c r="E313" s="2">
        <v>103600</v>
      </c>
    </row>
    <row r="314" spans="1:5" x14ac:dyDescent="0.25">
      <c r="A314" s="4">
        <v>570</v>
      </c>
      <c r="B314" s="2">
        <v>135960</v>
      </c>
      <c r="D314" s="4">
        <v>677</v>
      </c>
      <c r="E314" s="2">
        <v>87000</v>
      </c>
    </row>
    <row r="315" spans="1:5" x14ac:dyDescent="0.25">
      <c r="A315" s="4">
        <v>574</v>
      </c>
      <c r="B315" s="2">
        <v>170000</v>
      </c>
      <c r="D315" s="4">
        <v>678</v>
      </c>
      <c r="E315" s="2">
        <v>109500</v>
      </c>
    </row>
    <row r="316" spans="1:5" x14ac:dyDescent="0.25">
      <c r="A316" s="4">
        <v>577</v>
      </c>
      <c r="B316" s="2">
        <v>145000</v>
      </c>
      <c r="D316" s="4">
        <v>680</v>
      </c>
      <c r="E316" s="2">
        <v>128500</v>
      </c>
    </row>
    <row r="317" spans="1:5" x14ac:dyDescent="0.25">
      <c r="A317" s="4">
        <v>578</v>
      </c>
      <c r="B317" s="2">
        <v>164500</v>
      </c>
      <c r="D317" s="4">
        <v>682</v>
      </c>
      <c r="E317" s="2">
        <v>159434</v>
      </c>
    </row>
    <row r="318" spans="1:5" x14ac:dyDescent="0.25">
      <c r="A318" s="4">
        <v>581</v>
      </c>
      <c r="B318" s="2">
        <v>181900</v>
      </c>
      <c r="D318" s="4">
        <v>685</v>
      </c>
      <c r="E318" s="2">
        <v>221000</v>
      </c>
    </row>
    <row r="319" spans="1:5" x14ac:dyDescent="0.25">
      <c r="A319" s="4">
        <v>582</v>
      </c>
      <c r="B319" s="2">
        <v>253293</v>
      </c>
      <c r="D319" s="4">
        <v>687</v>
      </c>
      <c r="E319" s="2">
        <v>227875</v>
      </c>
    </row>
    <row r="320" spans="1:5" x14ac:dyDescent="0.25">
      <c r="A320" s="4">
        <v>584</v>
      </c>
      <c r="B320" s="2">
        <v>325000</v>
      </c>
      <c r="D320" s="4">
        <v>688</v>
      </c>
      <c r="E320" s="2">
        <v>148800</v>
      </c>
    </row>
    <row r="321" spans="1:5" x14ac:dyDescent="0.25">
      <c r="A321" s="4">
        <v>586</v>
      </c>
      <c r="B321" s="2">
        <v>369900</v>
      </c>
      <c r="D321" s="4">
        <v>694</v>
      </c>
      <c r="E321" s="2">
        <v>108480</v>
      </c>
    </row>
    <row r="322" spans="1:5" x14ac:dyDescent="0.25">
      <c r="A322" s="4">
        <v>589</v>
      </c>
      <c r="B322" s="2">
        <v>143000</v>
      </c>
      <c r="D322" s="4">
        <v>695</v>
      </c>
      <c r="E322" s="2">
        <v>141500</v>
      </c>
    </row>
    <row r="323" spans="1:5" x14ac:dyDescent="0.25">
      <c r="A323" s="4">
        <v>592</v>
      </c>
      <c r="B323" s="2">
        <v>451950</v>
      </c>
      <c r="D323" s="4">
        <v>697</v>
      </c>
      <c r="E323" s="2">
        <v>89000</v>
      </c>
    </row>
    <row r="324" spans="1:5" x14ac:dyDescent="0.25">
      <c r="A324" s="4">
        <v>596</v>
      </c>
      <c r="B324" s="2">
        <v>319000</v>
      </c>
      <c r="D324" s="4">
        <v>698</v>
      </c>
      <c r="E324" s="2">
        <v>123500</v>
      </c>
    </row>
    <row r="325" spans="1:5" x14ac:dyDescent="0.25">
      <c r="A325" s="4">
        <v>598</v>
      </c>
      <c r="B325" s="2">
        <v>194201</v>
      </c>
      <c r="D325" s="4">
        <v>700</v>
      </c>
      <c r="E325" s="2">
        <v>196000</v>
      </c>
    </row>
    <row r="326" spans="1:5" x14ac:dyDescent="0.25">
      <c r="A326" s="4">
        <v>599</v>
      </c>
      <c r="B326" s="2">
        <v>217500</v>
      </c>
      <c r="D326" s="4">
        <v>702</v>
      </c>
      <c r="E326" s="2">
        <v>140000</v>
      </c>
    </row>
    <row r="327" spans="1:5" x14ac:dyDescent="0.25">
      <c r="A327" s="4">
        <v>600</v>
      </c>
      <c r="B327" s="2">
        <v>151000</v>
      </c>
      <c r="D327" s="4">
        <v>705</v>
      </c>
      <c r="E327" s="2">
        <v>213000</v>
      </c>
    </row>
    <row r="328" spans="1:5" x14ac:dyDescent="0.25">
      <c r="A328" s="4">
        <v>601</v>
      </c>
      <c r="B328" s="2">
        <v>275000</v>
      </c>
      <c r="D328" s="4">
        <v>706</v>
      </c>
      <c r="E328" s="2">
        <v>55000</v>
      </c>
    </row>
    <row r="329" spans="1:5" x14ac:dyDescent="0.25">
      <c r="A329" s="4">
        <v>602</v>
      </c>
      <c r="B329" s="2">
        <v>141000</v>
      </c>
      <c r="D329" s="4">
        <v>710</v>
      </c>
      <c r="E329" s="2">
        <v>109900</v>
      </c>
    </row>
    <row r="330" spans="1:5" x14ac:dyDescent="0.25">
      <c r="A330" s="4">
        <v>603</v>
      </c>
      <c r="B330" s="2">
        <v>220000</v>
      </c>
      <c r="D330" s="4">
        <v>711</v>
      </c>
      <c r="E330" s="2">
        <v>52000</v>
      </c>
    </row>
    <row r="331" spans="1:5" x14ac:dyDescent="0.25">
      <c r="A331" s="4">
        <v>605</v>
      </c>
      <c r="B331" s="2">
        <v>221000</v>
      </c>
      <c r="D331" s="4">
        <v>712</v>
      </c>
      <c r="E331" s="2">
        <v>102776</v>
      </c>
    </row>
    <row r="332" spans="1:5" x14ac:dyDescent="0.25">
      <c r="A332" s="4">
        <v>606</v>
      </c>
      <c r="B332" s="2">
        <v>205000</v>
      </c>
      <c r="D332" s="4">
        <v>714</v>
      </c>
      <c r="E332" s="2">
        <v>129000</v>
      </c>
    </row>
    <row r="333" spans="1:5" x14ac:dyDescent="0.25">
      <c r="A333" s="4">
        <v>609</v>
      </c>
      <c r="B333" s="2">
        <v>359100</v>
      </c>
      <c r="D333" s="4">
        <v>715</v>
      </c>
      <c r="E333" s="2">
        <v>130500</v>
      </c>
    </row>
    <row r="334" spans="1:5" x14ac:dyDescent="0.25">
      <c r="A334" s="4">
        <v>611</v>
      </c>
      <c r="B334" s="2">
        <v>313000</v>
      </c>
      <c r="D334" s="4">
        <v>717</v>
      </c>
      <c r="E334" s="2">
        <v>159500</v>
      </c>
    </row>
    <row r="335" spans="1:5" x14ac:dyDescent="0.25">
      <c r="A335" s="4">
        <v>612</v>
      </c>
      <c r="B335" s="2">
        <v>148000</v>
      </c>
      <c r="D335" s="4">
        <v>722</v>
      </c>
      <c r="E335" s="2">
        <v>143000</v>
      </c>
    </row>
    <row r="336" spans="1:5" x14ac:dyDescent="0.25">
      <c r="A336" s="4">
        <v>613</v>
      </c>
      <c r="B336" s="2">
        <v>261500</v>
      </c>
      <c r="D336" s="4">
        <v>723</v>
      </c>
      <c r="E336" s="2">
        <v>124500</v>
      </c>
    </row>
    <row r="337" spans="1:5" x14ac:dyDescent="0.25">
      <c r="A337" s="4">
        <v>617</v>
      </c>
      <c r="B337" s="2">
        <v>183200</v>
      </c>
      <c r="D337" s="4">
        <v>724</v>
      </c>
      <c r="E337" s="2">
        <v>135000</v>
      </c>
    </row>
    <row r="338" spans="1:5" x14ac:dyDescent="0.25">
      <c r="A338" s="4">
        <v>619</v>
      </c>
      <c r="B338" s="2">
        <v>314813</v>
      </c>
      <c r="D338" s="4">
        <v>726</v>
      </c>
      <c r="E338" s="2">
        <v>120500</v>
      </c>
    </row>
    <row r="339" spans="1:5" x14ac:dyDescent="0.25">
      <c r="A339" s="4">
        <v>620</v>
      </c>
      <c r="B339" s="2">
        <v>305000</v>
      </c>
      <c r="D339" s="4">
        <v>728</v>
      </c>
      <c r="E339" s="2">
        <v>194500</v>
      </c>
    </row>
    <row r="340" spans="1:5" x14ac:dyDescent="0.25">
      <c r="A340" s="4">
        <v>622</v>
      </c>
      <c r="B340" s="2">
        <v>240000</v>
      </c>
      <c r="D340" s="4">
        <v>729</v>
      </c>
      <c r="E340" s="2">
        <v>110000</v>
      </c>
    </row>
    <row r="341" spans="1:5" x14ac:dyDescent="0.25">
      <c r="A341" s="4">
        <v>624</v>
      </c>
      <c r="B341" s="2">
        <v>168500</v>
      </c>
      <c r="D341" s="4">
        <v>730</v>
      </c>
      <c r="E341" s="2">
        <v>103000</v>
      </c>
    </row>
    <row r="342" spans="1:5" x14ac:dyDescent="0.25">
      <c r="A342" s="4">
        <v>625</v>
      </c>
      <c r="B342" s="2">
        <v>165150</v>
      </c>
      <c r="D342" s="4">
        <v>735</v>
      </c>
      <c r="E342" s="2">
        <v>108000</v>
      </c>
    </row>
    <row r="343" spans="1:5" x14ac:dyDescent="0.25">
      <c r="A343" s="4">
        <v>627</v>
      </c>
      <c r="B343" s="2">
        <v>139900</v>
      </c>
      <c r="D343" s="4">
        <v>737</v>
      </c>
      <c r="E343" s="2">
        <v>93500</v>
      </c>
    </row>
    <row r="344" spans="1:5" x14ac:dyDescent="0.25">
      <c r="A344" s="4">
        <v>628</v>
      </c>
      <c r="B344" s="2">
        <v>153000</v>
      </c>
      <c r="D344" s="4">
        <v>739</v>
      </c>
      <c r="E344" s="2">
        <v>179000</v>
      </c>
    </row>
    <row r="345" spans="1:5" x14ac:dyDescent="0.25">
      <c r="A345" s="4">
        <v>629</v>
      </c>
      <c r="B345" s="2">
        <v>135000</v>
      </c>
      <c r="D345" s="4">
        <v>740</v>
      </c>
      <c r="E345" s="2">
        <v>190000</v>
      </c>
    </row>
    <row r="346" spans="1:5" x14ac:dyDescent="0.25">
      <c r="A346" s="4">
        <v>632</v>
      </c>
      <c r="B346" s="2">
        <v>209500</v>
      </c>
      <c r="D346" s="4">
        <v>741</v>
      </c>
      <c r="E346" s="2">
        <v>132000</v>
      </c>
    </row>
    <row r="347" spans="1:5" x14ac:dyDescent="0.25">
      <c r="A347" s="4">
        <v>633</v>
      </c>
      <c r="B347" s="2">
        <v>82500</v>
      </c>
      <c r="D347" s="4">
        <v>742</v>
      </c>
      <c r="E347" s="2">
        <v>142000</v>
      </c>
    </row>
    <row r="348" spans="1:5" x14ac:dyDescent="0.25">
      <c r="A348" s="4">
        <v>637</v>
      </c>
      <c r="B348" s="2">
        <v>60000</v>
      </c>
      <c r="D348" s="4">
        <v>743</v>
      </c>
      <c r="E348" s="2">
        <v>179000</v>
      </c>
    </row>
    <row r="349" spans="1:5" x14ac:dyDescent="0.25">
      <c r="A349" s="4">
        <v>640</v>
      </c>
      <c r="B349" s="2">
        <v>264561</v>
      </c>
      <c r="D349" s="4">
        <v>750</v>
      </c>
      <c r="E349" s="2">
        <v>98000</v>
      </c>
    </row>
    <row r="350" spans="1:5" x14ac:dyDescent="0.25">
      <c r="A350" s="4">
        <v>641</v>
      </c>
      <c r="B350" s="2">
        <v>274000</v>
      </c>
      <c r="D350" s="4">
        <v>751</v>
      </c>
      <c r="E350" s="2">
        <v>96500</v>
      </c>
    </row>
    <row r="351" spans="1:5" x14ac:dyDescent="0.25">
      <c r="A351" s="4">
        <v>642</v>
      </c>
      <c r="B351" s="2">
        <v>226000</v>
      </c>
      <c r="D351" s="4">
        <v>752</v>
      </c>
      <c r="E351" s="2">
        <v>162000</v>
      </c>
    </row>
    <row r="352" spans="1:5" x14ac:dyDescent="0.25">
      <c r="A352" s="4">
        <v>643</v>
      </c>
      <c r="B352" s="2">
        <v>345000</v>
      </c>
      <c r="D352" s="4">
        <v>753</v>
      </c>
      <c r="E352" s="2">
        <v>217000</v>
      </c>
    </row>
    <row r="353" spans="1:5" x14ac:dyDescent="0.25">
      <c r="A353" s="4">
        <v>645</v>
      </c>
      <c r="B353" s="2">
        <v>370878</v>
      </c>
      <c r="D353" s="4">
        <v>755</v>
      </c>
      <c r="E353" s="2">
        <v>156000</v>
      </c>
    </row>
    <row r="354" spans="1:5" x14ac:dyDescent="0.25">
      <c r="A354" s="4">
        <v>648</v>
      </c>
      <c r="B354" s="2">
        <v>155000</v>
      </c>
      <c r="D354" s="4">
        <v>756</v>
      </c>
      <c r="E354" s="2">
        <v>172500</v>
      </c>
    </row>
    <row r="355" spans="1:5" x14ac:dyDescent="0.25">
      <c r="A355" s="4">
        <v>649</v>
      </c>
      <c r="B355" s="2">
        <v>155000</v>
      </c>
      <c r="D355" s="4">
        <v>757</v>
      </c>
      <c r="E355" s="2">
        <v>212000</v>
      </c>
    </row>
    <row r="356" spans="1:5" x14ac:dyDescent="0.25">
      <c r="A356" s="4">
        <v>652</v>
      </c>
      <c r="B356" s="2">
        <v>108000</v>
      </c>
      <c r="D356" s="4">
        <v>759</v>
      </c>
      <c r="E356" s="2">
        <v>179400</v>
      </c>
    </row>
    <row r="357" spans="1:5" x14ac:dyDescent="0.25">
      <c r="A357" s="4">
        <v>653</v>
      </c>
      <c r="B357" s="2">
        <v>191000</v>
      </c>
      <c r="D357" s="4">
        <v>761</v>
      </c>
      <c r="E357" s="2">
        <v>127500</v>
      </c>
    </row>
    <row r="358" spans="1:5" x14ac:dyDescent="0.25">
      <c r="A358" s="4">
        <v>655</v>
      </c>
      <c r="B358" s="2">
        <v>350000</v>
      </c>
      <c r="D358" s="4">
        <v>762</v>
      </c>
      <c r="E358" s="2">
        <v>100000</v>
      </c>
    </row>
    <row r="359" spans="1:5" x14ac:dyDescent="0.25">
      <c r="A359" s="4">
        <v>658</v>
      </c>
      <c r="B359" s="2">
        <v>149000</v>
      </c>
      <c r="D359" s="4">
        <v>763</v>
      </c>
      <c r="E359" s="2">
        <v>215200</v>
      </c>
    </row>
    <row r="360" spans="1:5" x14ac:dyDescent="0.25">
      <c r="A360" s="4">
        <v>659</v>
      </c>
      <c r="B360" s="2">
        <v>97500</v>
      </c>
      <c r="D360" s="4">
        <v>768</v>
      </c>
      <c r="E360" s="2">
        <v>160000</v>
      </c>
    </row>
    <row r="361" spans="1:5" x14ac:dyDescent="0.25">
      <c r="A361" s="4">
        <v>661</v>
      </c>
      <c r="B361" s="2">
        <v>197900</v>
      </c>
      <c r="D361" s="4">
        <v>771</v>
      </c>
      <c r="E361" s="2">
        <v>134900</v>
      </c>
    </row>
    <row r="362" spans="1:5" x14ac:dyDescent="0.25">
      <c r="A362" s="4">
        <v>662</v>
      </c>
      <c r="B362" s="2">
        <v>402000</v>
      </c>
      <c r="D362" s="4">
        <v>772</v>
      </c>
      <c r="E362" s="2">
        <v>102000</v>
      </c>
    </row>
    <row r="363" spans="1:5" x14ac:dyDescent="0.25">
      <c r="A363" s="4">
        <v>663</v>
      </c>
      <c r="B363" s="2">
        <v>110000</v>
      </c>
      <c r="D363" s="4">
        <v>774</v>
      </c>
      <c r="E363" s="2">
        <v>114500</v>
      </c>
    </row>
    <row r="364" spans="1:5" x14ac:dyDescent="0.25">
      <c r="A364" s="4">
        <v>665</v>
      </c>
      <c r="B364" s="2">
        <v>423000</v>
      </c>
      <c r="D364" s="4">
        <v>776</v>
      </c>
      <c r="E364" s="2">
        <v>162000</v>
      </c>
    </row>
    <row r="365" spans="1:5" x14ac:dyDescent="0.25">
      <c r="A365" s="4">
        <v>666</v>
      </c>
      <c r="B365" s="2">
        <v>230500</v>
      </c>
      <c r="D365" s="4">
        <v>777</v>
      </c>
      <c r="E365" s="2">
        <v>221500</v>
      </c>
    </row>
    <row r="366" spans="1:5" x14ac:dyDescent="0.25">
      <c r="A366" s="4">
        <v>667</v>
      </c>
      <c r="B366" s="2">
        <v>129000</v>
      </c>
      <c r="D366" s="4">
        <v>780</v>
      </c>
      <c r="E366" s="2">
        <v>135000</v>
      </c>
    </row>
    <row r="367" spans="1:5" x14ac:dyDescent="0.25">
      <c r="A367" s="4">
        <v>668</v>
      </c>
      <c r="B367" s="2">
        <v>193500</v>
      </c>
      <c r="D367" s="4">
        <v>782</v>
      </c>
      <c r="E367" s="2">
        <v>175900</v>
      </c>
    </row>
    <row r="368" spans="1:5" x14ac:dyDescent="0.25">
      <c r="A368" s="4">
        <v>669</v>
      </c>
      <c r="B368" s="2">
        <v>168000</v>
      </c>
      <c r="D368" s="4">
        <v>783</v>
      </c>
      <c r="E368" s="2">
        <v>187100</v>
      </c>
    </row>
    <row r="369" spans="1:5" x14ac:dyDescent="0.25">
      <c r="A369" s="4">
        <v>670</v>
      </c>
      <c r="B369" s="2">
        <v>137500</v>
      </c>
      <c r="D369" s="4">
        <v>787</v>
      </c>
      <c r="E369" s="2">
        <v>139000</v>
      </c>
    </row>
    <row r="370" spans="1:5" x14ac:dyDescent="0.25">
      <c r="A370" s="4">
        <v>673</v>
      </c>
      <c r="B370" s="2">
        <v>165000</v>
      </c>
      <c r="D370" s="4">
        <v>788</v>
      </c>
      <c r="E370" s="2">
        <v>233000</v>
      </c>
    </row>
    <row r="371" spans="1:5" x14ac:dyDescent="0.25">
      <c r="A371" s="4">
        <v>674</v>
      </c>
      <c r="B371" s="2">
        <v>257500</v>
      </c>
      <c r="D371" s="4">
        <v>789</v>
      </c>
      <c r="E371" s="2">
        <v>107900</v>
      </c>
    </row>
    <row r="372" spans="1:5" x14ac:dyDescent="0.25">
      <c r="A372" s="4">
        <v>675</v>
      </c>
      <c r="B372" s="2">
        <v>140000</v>
      </c>
      <c r="D372" s="4">
        <v>790</v>
      </c>
      <c r="E372" s="2">
        <v>187500</v>
      </c>
    </row>
    <row r="373" spans="1:5" x14ac:dyDescent="0.25">
      <c r="A373" s="4">
        <v>676</v>
      </c>
      <c r="B373" s="2">
        <v>148500</v>
      </c>
      <c r="D373" s="4">
        <v>794</v>
      </c>
      <c r="E373" s="2">
        <v>225000</v>
      </c>
    </row>
    <row r="374" spans="1:5" x14ac:dyDescent="0.25">
      <c r="A374" s="4">
        <v>679</v>
      </c>
      <c r="B374" s="2">
        <v>372500</v>
      </c>
      <c r="D374" s="4">
        <v>798</v>
      </c>
      <c r="E374" s="2">
        <v>110000</v>
      </c>
    </row>
    <row r="375" spans="1:5" x14ac:dyDescent="0.25">
      <c r="A375" s="4">
        <v>681</v>
      </c>
      <c r="B375" s="2">
        <v>143000</v>
      </c>
      <c r="D375" s="4">
        <v>801</v>
      </c>
      <c r="E375" s="2">
        <v>200000</v>
      </c>
    </row>
    <row r="376" spans="1:5" x14ac:dyDescent="0.25">
      <c r="A376" s="4">
        <v>683</v>
      </c>
      <c r="B376" s="2">
        <v>173000</v>
      </c>
      <c r="D376" s="4">
        <v>802</v>
      </c>
      <c r="E376" s="2">
        <v>109900</v>
      </c>
    </row>
    <row r="377" spans="1:5" x14ac:dyDescent="0.25">
      <c r="A377" s="4">
        <v>684</v>
      </c>
      <c r="B377" s="2">
        <v>285000</v>
      </c>
      <c r="D377" s="4">
        <v>805</v>
      </c>
      <c r="E377" s="2">
        <v>118000</v>
      </c>
    </row>
    <row r="378" spans="1:5" x14ac:dyDescent="0.25">
      <c r="A378" s="4">
        <v>686</v>
      </c>
      <c r="B378" s="2">
        <v>207500</v>
      </c>
      <c r="D378" s="4">
        <v>806</v>
      </c>
      <c r="E378" s="2">
        <v>227680</v>
      </c>
    </row>
    <row r="379" spans="1:5" x14ac:dyDescent="0.25">
      <c r="A379" s="4">
        <v>689</v>
      </c>
      <c r="B379" s="2">
        <v>392000</v>
      </c>
      <c r="D379" s="4">
        <v>807</v>
      </c>
      <c r="E379" s="2">
        <v>135500</v>
      </c>
    </row>
    <row r="380" spans="1:5" x14ac:dyDescent="0.25">
      <c r="A380" s="4">
        <v>690</v>
      </c>
      <c r="B380" s="2">
        <v>194700</v>
      </c>
      <c r="D380" s="4">
        <v>810</v>
      </c>
      <c r="E380" s="2">
        <v>106000</v>
      </c>
    </row>
    <row r="381" spans="1:5" x14ac:dyDescent="0.25">
      <c r="A381" s="4">
        <v>691</v>
      </c>
      <c r="B381" s="2">
        <v>141000</v>
      </c>
      <c r="D381" s="4">
        <v>813</v>
      </c>
      <c r="E381" s="2">
        <v>55993</v>
      </c>
    </row>
    <row r="382" spans="1:5" x14ac:dyDescent="0.25">
      <c r="A382" s="4">
        <v>692</v>
      </c>
      <c r="B382" s="2">
        <v>755000</v>
      </c>
      <c r="D382" s="4">
        <v>814</v>
      </c>
      <c r="E382" s="2">
        <v>157900</v>
      </c>
    </row>
    <row r="383" spans="1:5" x14ac:dyDescent="0.25">
      <c r="A383" s="4">
        <v>693</v>
      </c>
      <c r="B383" s="2">
        <v>335000</v>
      </c>
      <c r="D383" s="4">
        <v>815</v>
      </c>
      <c r="E383" s="2">
        <v>116000</v>
      </c>
    </row>
    <row r="384" spans="1:5" x14ac:dyDescent="0.25">
      <c r="A384" s="4">
        <v>696</v>
      </c>
      <c r="B384" s="2">
        <v>176000</v>
      </c>
      <c r="D384" s="4">
        <v>816</v>
      </c>
      <c r="E384" s="2">
        <v>224900</v>
      </c>
    </row>
    <row r="385" spans="1:5" x14ac:dyDescent="0.25">
      <c r="A385" s="4">
        <v>699</v>
      </c>
      <c r="B385" s="2">
        <v>138500</v>
      </c>
      <c r="D385" s="4">
        <v>819</v>
      </c>
      <c r="E385" s="2">
        <v>155000</v>
      </c>
    </row>
    <row r="386" spans="1:5" x14ac:dyDescent="0.25">
      <c r="A386" s="4">
        <v>701</v>
      </c>
      <c r="B386" s="2">
        <v>312500</v>
      </c>
      <c r="D386" s="4">
        <v>821</v>
      </c>
      <c r="E386" s="2">
        <v>183000</v>
      </c>
    </row>
    <row r="387" spans="1:5" x14ac:dyDescent="0.25">
      <c r="A387" s="4">
        <v>703</v>
      </c>
      <c r="B387" s="2">
        <v>361919</v>
      </c>
      <c r="D387" s="4">
        <v>822</v>
      </c>
      <c r="E387" s="2">
        <v>93000</v>
      </c>
    </row>
    <row r="388" spans="1:5" x14ac:dyDescent="0.25">
      <c r="A388" s="4">
        <v>704</v>
      </c>
      <c r="B388" s="2">
        <v>140000</v>
      </c>
      <c r="D388" s="4">
        <v>827</v>
      </c>
      <c r="E388" s="2">
        <v>109500</v>
      </c>
    </row>
    <row r="389" spans="1:5" x14ac:dyDescent="0.25">
      <c r="A389" s="4">
        <v>707</v>
      </c>
      <c r="B389" s="2">
        <v>302000</v>
      </c>
      <c r="D389" s="4">
        <v>829</v>
      </c>
      <c r="E389" s="2">
        <v>185000</v>
      </c>
    </row>
    <row r="390" spans="1:5" x14ac:dyDescent="0.25">
      <c r="A390" s="4">
        <v>708</v>
      </c>
      <c r="B390" s="2">
        <v>254000</v>
      </c>
      <c r="D390" s="4">
        <v>830</v>
      </c>
      <c r="E390" s="2">
        <v>147400</v>
      </c>
    </row>
    <row r="391" spans="1:5" x14ac:dyDescent="0.25">
      <c r="A391" s="4">
        <v>709</v>
      </c>
      <c r="B391" s="2">
        <v>179540</v>
      </c>
      <c r="D391" s="4">
        <v>832</v>
      </c>
      <c r="E391" s="2">
        <v>151000</v>
      </c>
    </row>
    <row r="392" spans="1:5" x14ac:dyDescent="0.25">
      <c r="A392" s="4">
        <v>713</v>
      </c>
      <c r="B392" s="2">
        <v>189000</v>
      </c>
      <c r="D392" s="4">
        <v>834</v>
      </c>
      <c r="E392" s="2">
        <v>167000</v>
      </c>
    </row>
    <row r="393" spans="1:5" x14ac:dyDescent="0.25">
      <c r="A393" s="4">
        <v>716</v>
      </c>
      <c r="B393" s="2">
        <v>165000</v>
      </c>
      <c r="D393" s="4">
        <v>835</v>
      </c>
      <c r="E393" s="2">
        <v>139950</v>
      </c>
    </row>
    <row r="394" spans="1:5" x14ac:dyDescent="0.25">
      <c r="A394" s="4">
        <v>718</v>
      </c>
      <c r="B394" s="2">
        <v>157000</v>
      </c>
      <c r="D394" s="4">
        <v>836</v>
      </c>
      <c r="E394" s="2">
        <v>128000</v>
      </c>
    </row>
    <row r="395" spans="1:5" x14ac:dyDescent="0.25">
      <c r="A395" s="4">
        <v>719</v>
      </c>
      <c r="B395" s="2">
        <v>341000</v>
      </c>
      <c r="D395" s="4">
        <v>837</v>
      </c>
      <c r="E395" s="2">
        <v>153500</v>
      </c>
    </row>
    <row r="396" spans="1:5" x14ac:dyDescent="0.25">
      <c r="A396" s="4">
        <v>720</v>
      </c>
      <c r="B396" s="2">
        <v>128500</v>
      </c>
      <c r="D396" s="4">
        <v>838</v>
      </c>
      <c r="E396" s="2">
        <v>100000</v>
      </c>
    </row>
    <row r="397" spans="1:5" x14ac:dyDescent="0.25">
      <c r="A397" s="4">
        <v>721</v>
      </c>
      <c r="B397" s="2">
        <v>275000</v>
      </c>
      <c r="D397" s="4">
        <v>839</v>
      </c>
      <c r="E397" s="2">
        <v>144000</v>
      </c>
    </row>
    <row r="398" spans="1:5" x14ac:dyDescent="0.25">
      <c r="A398" s="4">
        <v>725</v>
      </c>
      <c r="B398" s="2">
        <v>320000</v>
      </c>
      <c r="D398" s="4">
        <v>840</v>
      </c>
      <c r="E398" s="2">
        <v>130500</v>
      </c>
    </row>
    <row r="399" spans="1:5" x14ac:dyDescent="0.25">
      <c r="A399" s="4">
        <v>727</v>
      </c>
      <c r="B399" s="2">
        <v>222000</v>
      </c>
      <c r="D399" s="4">
        <v>841</v>
      </c>
      <c r="E399" s="2">
        <v>140000</v>
      </c>
    </row>
    <row r="400" spans="1:5" x14ac:dyDescent="0.25">
      <c r="A400" s="4">
        <v>731</v>
      </c>
      <c r="B400" s="2">
        <v>236500</v>
      </c>
      <c r="D400" s="4">
        <v>843</v>
      </c>
      <c r="E400" s="2">
        <v>174900</v>
      </c>
    </row>
    <row r="401" spans="1:5" x14ac:dyDescent="0.25">
      <c r="A401" s="4">
        <v>732</v>
      </c>
      <c r="B401" s="2">
        <v>187500</v>
      </c>
      <c r="D401" s="4">
        <v>844</v>
      </c>
      <c r="E401" s="2">
        <v>141000</v>
      </c>
    </row>
    <row r="402" spans="1:5" x14ac:dyDescent="0.25">
      <c r="A402" s="4">
        <v>733</v>
      </c>
      <c r="B402" s="2">
        <v>222500</v>
      </c>
      <c r="D402" s="4">
        <v>851</v>
      </c>
      <c r="E402" s="2">
        <v>131500</v>
      </c>
    </row>
    <row r="403" spans="1:5" x14ac:dyDescent="0.25">
      <c r="A403" s="4">
        <v>734</v>
      </c>
      <c r="B403" s="2">
        <v>131400</v>
      </c>
      <c r="D403" s="4">
        <v>856</v>
      </c>
      <c r="E403" s="2">
        <v>127000</v>
      </c>
    </row>
    <row r="404" spans="1:5" x14ac:dyDescent="0.25">
      <c r="A404" s="4">
        <v>736</v>
      </c>
      <c r="B404" s="2">
        <v>163000</v>
      </c>
      <c r="D404" s="4">
        <v>857</v>
      </c>
      <c r="E404" s="2">
        <v>147000</v>
      </c>
    </row>
    <row r="405" spans="1:5" x14ac:dyDescent="0.25">
      <c r="A405" s="4">
        <v>738</v>
      </c>
      <c r="B405" s="2">
        <v>239900</v>
      </c>
      <c r="D405" s="4">
        <v>862</v>
      </c>
      <c r="E405" s="2">
        <v>131500</v>
      </c>
    </row>
    <row r="406" spans="1:5" x14ac:dyDescent="0.25">
      <c r="A406" s="4">
        <v>744</v>
      </c>
      <c r="B406" s="2">
        <v>175000</v>
      </c>
      <c r="D406" s="4">
        <v>863</v>
      </c>
      <c r="E406" s="2">
        <v>152000</v>
      </c>
    </row>
    <row r="407" spans="1:5" x14ac:dyDescent="0.25">
      <c r="A407" s="4">
        <v>745</v>
      </c>
      <c r="B407" s="2">
        <v>180000</v>
      </c>
      <c r="D407" s="4">
        <v>864</v>
      </c>
      <c r="E407" s="2">
        <v>132500</v>
      </c>
    </row>
    <row r="408" spans="1:5" x14ac:dyDescent="0.25">
      <c r="A408" s="4">
        <v>746</v>
      </c>
      <c r="B408" s="2">
        <v>299800</v>
      </c>
      <c r="D408" s="4">
        <v>865</v>
      </c>
      <c r="E408" s="2">
        <v>250580</v>
      </c>
    </row>
    <row r="409" spans="1:5" x14ac:dyDescent="0.25">
      <c r="A409" s="4">
        <v>747</v>
      </c>
      <c r="B409" s="2">
        <v>236000</v>
      </c>
      <c r="D409" s="4">
        <v>866</v>
      </c>
      <c r="E409" s="2">
        <v>148500</v>
      </c>
    </row>
    <row r="410" spans="1:5" x14ac:dyDescent="0.25">
      <c r="A410" s="4">
        <v>748</v>
      </c>
      <c r="B410" s="2">
        <v>265979</v>
      </c>
      <c r="D410" s="4">
        <v>868</v>
      </c>
      <c r="E410" s="2">
        <v>129000</v>
      </c>
    </row>
    <row r="411" spans="1:5" x14ac:dyDescent="0.25">
      <c r="A411" s="4">
        <v>749</v>
      </c>
      <c r="B411" s="2">
        <v>260400</v>
      </c>
      <c r="D411" s="4">
        <v>871</v>
      </c>
      <c r="E411" s="2">
        <v>109500</v>
      </c>
    </row>
    <row r="412" spans="1:5" x14ac:dyDescent="0.25">
      <c r="A412" s="4">
        <v>754</v>
      </c>
      <c r="B412" s="2">
        <v>275500</v>
      </c>
      <c r="D412" s="4">
        <v>872</v>
      </c>
      <c r="E412" s="2">
        <v>200500</v>
      </c>
    </row>
    <row r="413" spans="1:5" x14ac:dyDescent="0.25">
      <c r="A413" s="4">
        <v>758</v>
      </c>
      <c r="B413" s="2">
        <v>158900</v>
      </c>
      <c r="D413" s="4">
        <v>873</v>
      </c>
      <c r="E413" s="2">
        <v>116000</v>
      </c>
    </row>
    <row r="414" spans="1:5" x14ac:dyDescent="0.25">
      <c r="A414" s="4">
        <v>760</v>
      </c>
      <c r="B414" s="2">
        <v>290000</v>
      </c>
      <c r="D414" s="4">
        <v>875</v>
      </c>
      <c r="E414" s="2">
        <v>66500</v>
      </c>
    </row>
    <row r="415" spans="1:5" x14ac:dyDescent="0.25">
      <c r="A415" s="4">
        <v>764</v>
      </c>
      <c r="B415" s="2">
        <v>337000</v>
      </c>
      <c r="D415" s="4">
        <v>877</v>
      </c>
      <c r="E415" s="2">
        <v>132250</v>
      </c>
    </row>
    <row r="416" spans="1:5" x14ac:dyDescent="0.25">
      <c r="A416" s="4">
        <v>765</v>
      </c>
      <c r="B416" s="2">
        <v>270000</v>
      </c>
      <c r="D416" s="4">
        <v>879</v>
      </c>
      <c r="E416" s="2">
        <v>148000</v>
      </c>
    </row>
    <row r="417" spans="1:5" x14ac:dyDescent="0.25">
      <c r="A417" s="4">
        <v>766</v>
      </c>
      <c r="B417" s="2">
        <v>264132</v>
      </c>
      <c r="D417" s="4">
        <v>880</v>
      </c>
      <c r="E417" s="2">
        <v>136500</v>
      </c>
    </row>
    <row r="418" spans="1:5" x14ac:dyDescent="0.25">
      <c r="A418" s="4">
        <v>767</v>
      </c>
      <c r="B418" s="2">
        <v>196500</v>
      </c>
      <c r="D418" s="4">
        <v>881</v>
      </c>
      <c r="E418" s="2">
        <v>157000</v>
      </c>
    </row>
    <row r="419" spans="1:5" x14ac:dyDescent="0.25">
      <c r="A419" s="4">
        <v>769</v>
      </c>
      <c r="B419" s="2">
        <v>216837</v>
      </c>
      <c r="D419" s="4">
        <v>884</v>
      </c>
      <c r="E419" s="2">
        <v>118500</v>
      </c>
    </row>
    <row r="420" spans="1:5" x14ac:dyDescent="0.25">
      <c r="A420" s="4">
        <v>770</v>
      </c>
      <c r="B420" s="2">
        <v>538000</v>
      </c>
      <c r="D420" s="4">
        <v>885</v>
      </c>
      <c r="E420" s="2">
        <v>100000</v>
      </c>
    </row>
    <row r="421" spans="1:5" x14ac:dyDescent="0.25">
      <c r="A421" s="4">
        <v>773</v>
      </c>
      <c r="B421" s="2">
        <v>107000</v>
      </c>
      <c r="D421" s="4">
        <v>887</v>
      </c>
      <c r="E421" s="2">
        <v>145000</v>
      </c>
    </row>
    <row r="422" spans="1:5" x14ac:dyDescent="0.25">
      <c r="A422" s="4">
        <v>775</v>
      </c>
      <c r="B422" s="2">
        <v>395000</v>
      </c>
      <c r="D422" s="4">
        <v>888</v>
      </c>
      <c r="E422" s="2">
        <v>135500</v>
      </c>
    </row>
    <row r="423" spans="1:5" x14ac:dyDescent="0.25">
      <c r="A423" s="4">
        <v>778</v>
      </c>
      <c r="B423" s="2">
        <v>142500</v>
      </c>
      <c r="D423" s="4">
        <v>893</v>
      </c>
      <c r="E423" s="2">
        <v>154500</v>
      </c>
    </row>
    <row r="424" spans="1:5" x14ac:dyDescent="0.25">
      <c r="A424" s="4">
        <v>779</v>
      </c>
      <c r="B424" s="2">
        <v>144000</v>
      </c>
      <c r="D424" s="4">
        <v>895</v>
      </c>
      <c r="E424" s="2">
        <v>118858</v>
      </c>
    </row>
    <row r="425" spans="1:5" x14ac:dyDescent="0.25">
      <c r="A425" s="4">
        <v>781</v>
      </c>
      <c r="B425" s="2">
        <v>176000</v>
      </c>
      <c r="D425" s="4">
        <v>897</v>
      </c>
      <c r="E425" s="2">
        <v>106500</v>
      </c>
    </row>
    <row r="426" spans="1:5" x14ac:dyDescent="0.25">
      <c r="A426" s="4">
        <v>784</v>
      </c>
      <c r="B426" s="2">
        <v>165500</v>
      </c>
      <c r="D426" s="4">
        <v>898</v>
      </c>
      <c r="E426" s="2">
        <v>142953</v>
      </c>
    </row>
    <row r="427" spans="1:5" x14ac:dyDescent="0.25">
      <c r="A427" s="4">
        <v>785</v>
      </c>
      <c r="B427" s="2">
        <v>128000</v>
      </c>
      <c r="D427" s="4">
        <v>901</v>
      </c>
      <c r="E427" s="2">
        <v>110000</v>
      </c>
    </row>
    <row r="428" spans="1:5" x14ac:dyDescent="0.25">
      <c r="A428" s="4">
        <v>786</v>
      </c>
      <c r="B428" s="2">
        <v>161500</v>
      </c>
      <c r="D428" s="4">
        <v>902</v>
      </c>
      <c r="E428" s="2">
        <v>153000</v>
      </c>
    </row>
    <row r="429" spans="1:5" x14ac:dyDescent="0.25">
      <c r="A429" s="4">
        <v>791</v>
      </c>
      <c r="B429" s="2">
        <v>160200</v>
      </c>
      <c r="D429" s="4">
        <v>905</v>
      </c>
      <c r="E429" s="2">
        <v>125500</v>
      </c>
    </row>
    <row r="430" spans="1:5" x14ac:dyDescent="0.25">
      <c r="A430" s="4">
        <v>792</v>
      </c>
      <c r="B430" s="2">
        <v>146800</v>
      </c>
      <c r="D430" s="4">
        <v>906</v>
      </c>
      <c r="E430" s="2">
        <v>128000</v>
      </c>
    </row>
    <row r="431" spans="1:5" x14ac:dyDescent="0.25">
      <c r="A431" s="4">
        <v>793</v>
      </c>
      <c r="B431" s="2">
        <v>269790</v>
      </c>
      <c r="D431" s="4">
        <v>909</v>
      </c>
      <c r="E431" s="2">
        <v>131000</v>
      </c>
    </row>
    <row r="432" spans="1:5" x14ac:dyDescent="0.25">
      <c r="A432" s="4">
        <v>795</v>
      </c>
      <c r="B432" s="2">
        <v>194500</v>
      </c>
      <c r="D432" s="4">
        <v>911</v>
      </c>
      <c r="E432" s="2">
        <v>154300</v>
      </c>
    </row>
    <row r="433" spans="1:5" x14ac:dyDescent="0.25">
      <c r="A433" s="4">
        <v>796</v>
      </c>
      <c r="B433" s="2">
        <v>171000</v>
      </c>
      <c r="D433" s="4">
        <v>912</v>
      </c>
      <c r="E433" s="2">
        <v>143500</v>
      </c>
    </row>
    <row r="434" spans="1:5" x14ac:dyDescent="0.25">
      <c r="A434" s="4">
        <v>797</v>
      </c>
      <c r="B434" s="2">
        <v>143500</v>
      </c>
      <c r="D434" s="4">
        <v>913</v>
      </c>
      <c r="E434" s="2">
        <v>88000</v>
      </c>
    </row>
    <row r="435" spans="1:5" x14ac:dyDescent="0.25">
      <c r="A435" s="4">
        <v>799</v>
      </c>
      <c r="B435" s="2">
        <v>485000</v>
      </c>
      <c r="D435" s="4">
        <v>914</v>
      </c>
      <c r="E435" s="2">
        <v>145000</v>
      </c>
    </row>
    <row r="436" spans="1:5" x14ac:dyDescent="0.25">
      <c r="A436" s="4">
        <v>800</v>
      </c>
      <c r="B436" s="2">
        <v>175000</v>
      </c>
      <c r="D436" s="4">
        <v>915</v>
      </c>
      <c r="E436" s="2">
        <v>173733</v>
      </c>
    </row>
    <row r="437" spans="1:5" x14ac:dyDescent="0.25">
      <c r="A437" s="4">
        <v>803</v>
      </c>
      <c r="B437" s="2">
        <v>189000</v>
      </c>
      <c r="D437" s="4">
        <v>916</v>
      </c>
      <c r="E437" s="2">
        <v>75000</v>
      </c>
    </row>
    <row r="438" spans="1:5" x14ac:dyDescent="0.25">
      <c r="A438" s="4">
        <v>804</v>
      </c>
      <c r="B438" s="2">
        <v>582933</v>
      </c>
      <c r="D438" s="4">
        <v>917</v>
      </c>
      <c r="E438" s="2">
        <v>35311</v>
      </c>
    </row>
    <row r="439" spans="1:5" x14ac:dyDescent="0.25">
      <c r="A439" s="4">
        <v>808</v>
      </c>
      <c r="B439" s="2">
        <v>223500</v>
      </c>
      <c r="D439" s="4">
        <v>918</v>
      </c>
      <c r="E439" s="2">
        <v>135000</v>
      </c>
    </row>
    <row r="440" spans="1:5" x14ac:dyDescent="0.25">
      <c r="A440" s="4">
        <v>809</v>
      </c>
      <c r="B440" s="2">
        <v>159950</v>
      </c>
      <c r="D440" s="4">
        <v>921</v>
      </c>
      <c r="E440" s="2">
        <v>201000</v>
      </c>
    </row>
    <row r="441" spans="1:5" x14ac:dyDescent="0.25">
      <c r="A441" s="4">
        <v>811</v>
      </c>
      <c r="B441" s="2">
        <v>181000</v>
      </c>
      <c r="D441" s="4">
        <v>922</v>
      </c>
      <c r="E441" s="2">
        <v>145900</v>
      </c>
    </row>
    <row r="442" spans="1:5" x14ac:dyDescent="0.25">
      <c r="A442" s="4">
        <v>812</v>
      </c>
      <c r="B442" s="2">
        <v>144500</v>
      </c>
      <c r="D442" s="4">
        <v>926</v>
      </c>
      <c r="E442" s="2">
        <v>175000</v>
      </c>
    </row>
    <row r="443" spans="1:5" x14ac:dyDescent="0.25">
      <c r="A443" s="4">
        <v>817</v>
      </c>
      <c r="B443" s="2">
        <v>137000</v>
      </c>
      <c r="D443" s="4">
        <v>931</v>
      </c>
      <c r="E443" s="2">
        <v>201000</v>
      </c>
    </row>
    <row r="444" spans="1:5" x14ac:dyDescent="0.25">
      <c r="A444" s="4">
        <v>818</v>
      </c>
      <c r="B444" s="2">
        <v>271000</v>
      </c>
      <c r="D444" s="4">
        <v>932</v>
      </c>
      <c r="E444" s="2">
        <v>117500</v>
      </c>
    </row>
    <row r="445" spans="1:5" x14ac:dyDescent="0.25">
      <c r="A445" s="4">
        <v>820</v>
      </c>
      <c r="B445" s="2">
        <v>224000</v>
      </c>
      <c r="D445" s="4">
        <v>934</v>
      </c>
      <c r="E445" s="2">
        <v>190000</v>
      </c>
    </row>
    <row r="446" spans="1:5" x14ac:dyDescent="0.25">
      <c r="A446" s="4">
        <v>823</v>
      </c>
      <c r="B446" s="2">
        <v>225000</v>
      </c>
      <c r="D446" s="4">
        <v>936</v>
      </c>
      <c r="E446" s="2">
        <v>79900</v>
      </c>
    </row>
    <row r="447" spans="1:5" x14ac:dyDescent="0.25">
      <c r="A447" s="4">
        <v>824</v>
      </c>
      <c r="B447" s="2">
        <v>139500</v>
      </c>
      <c r="D447" s="4">
        <v>937</v>
      </c>
      <c r="E447" s="2">
        <v>184900</v>
      </c>
    </row>
    <row r="448" spans="1:5" x14ac:dyDescent="0.25">
      <c r="A448" s="4">
        <v>825</v>
      </c>
      <c r="B448" s="2">
        <v>232600</v>
      </c>
      <c r="D448" s="4">
        <v>939</v>
      </c>
      <c r="E448" s="2">
        <v>239799</v>
      </c>
    </row>
    <row r="449" spans="1:5" x14ac:dyDescent="0.25">
      <c r="A449" s="4">
        <v>826</v>
      </c>
      <c r="B449" s="2">
        <v>385000</v>
      </c>
      <c r="D449" s="4">
        <v>941</v>
      </c>
      <c r="E449" s="2">
        <v>150900</v>
      </c>
    </row>
    <row r="450" spans="1:5" x14ac:dyDescent="0.25">
      <c r="A450" s="4">
        <v>828</v>
      </c>
      <c r="B450" s="2">
        <v>189000</v>
      </c>
      <c r="D450" s="4">
        <v>943</v>
      </c>
      <c r="E450" s="2">
        <v>150000</v>
      </c>
    </row>
    <row r="451" spans="1:5" x14ac:dyDescent="0.25">
      <c r="A451" s="4">
        <v>831</v>
      </c>
      <c r="B451" s="2">
        <v>166000</v>
      </c>
      <c r="D451" s="4">
        <v>944</v>
      </c>
      <c r="E451" s="2">
        <v>143000</v>
      </c>
    </row>
    <row r="452" spans="1:5" x14ac:dyDescent="0.25">
      <c r="A452" s="4">
        <v>833</v>
      </c>
      <c r="B452" s="2">
        <v>237000</v>
      </c>
      <c r="D452" s="4">
        <v>946</v>
      </c>
      <c r="E452" s="2">
        <v>124900</v>
      </c>
    </row>
    <row r="453" spans="1:5" x14ac:dyDescent="0.25">
      <c r="A453" s="4">
        <v>842</v>
      </c>
      <c r="B453" s="2">
        <v>157500</v>
      </c>
      <c r="D453" s="4">
        <v>951</v>
      </c>
      <c r="E453" s="2">
        <v>129000</v>
      </c>
    </row>
    <row r="454" spans="1:5" x14ac:dyDescent="0.25">
      <c r="A454" s="4">
        <v>845</v>
      </c>
      <c r="B454" s="2">
        <v>153900</v>
      </c>
      <c r="D454" s="4">
        <v>952</v>
      </c>
      <c r="E454" s="2">
        <v>119900</v>
      </c>
    </row>
    <row r="455" spans="1:5" x14ac:dyDescent="0.25">
      <c r="A455" s="4">
        <v>846</v>
      </c>
      <c r="B455" s="2">
        <v>171000</v>
      </c>
      <c r="D455" s="4">
        <v>953</v>
      </c>
      <c r="E455" s="2">
        <v>133900</v>
      </c>
    </row>
    <row r="456" spans="1:5" x14ac:dyDescent="0.25">
      <c r="A456" s="4">
        <v>847</v>
      </c>
      <c r="B456" s="2">
        <v>213000</v>
      </c>
      <c r="D456" s="4">
        <v>955</v>
      </c>
      <c r="E456" s="2">
        <v>127500</v>
      </c>
    </row>
    <row r="457" spans="1:5" x14ac:dyDescent="0.25">
      <c r="A457" s="4">
        <v>848</v>
      </c>
      <c r="B457" s="2">
        <v>133500</v>
      </c>
      <c r="D457" s="4">
        <v>956</v>
      </c>
      <c r="E457" s="2">
        <v>145000</v>
      </c>
    </row>
    <row r="458" spans="1:5" x14ac:dyDescent="0.25">
      <c r="A458" s="4">
        <v>849</v>
      </c>
      <c r="B458" s="2">
        <v>240000</v>
      </c>
      <c r="D458" s="4">
        <v>958</v>
      </c>
      <c r="E458" s="2">
        <v>132000</v>
      </c>
    </row>
    <row r="459" spans="1:5" x14ac:dyDescent="0.25">
      <c r="A459" s="4">
        <v>850</v>
      </c>
      <c r="B459" s="2">
        <v>187000</v>
      </c>
      <c r="D459" s="4">
        <v>959</v>
      </c>
      <c r="E459" s="2">
        <v>185000</v>
      </c>
    </row>
    <row r="460" spans="1:5" x14ac:dyDescent="0.25">
      <c r="A460" s="4">
        <v>852</v>
      </c>
      <c r="B460" s="2">
        <v>215000</v>
      </c>
      <c r="D460" s="4">
        <v>960</v>
      </c>
      <c r="E460" s="2">
        <v>155000</v>
      </c>
    </row>
    <row r="461" spans="1:5" x14ac:dyDescent="0.25">
      <c r="A461" s="4">
        <v>853</v>
      </c>
      <c r="B461" s="2">
        <v>164000</v>
      </c>
      <c r="D461" s="4">
        <v>961</v>
      </c>
      <c r="E461" s="2">
        <v>116500</v>
      </c>
    </row>
    <row r="462" spans="1:5" x14ac:dyDescent="0.25">
      <c r="A462" s="4">
        <v>854</v>
      </c>
      <c r="B462" s="2">
        <v>158000</v>
      </c>
      <c r="D462" s="4">
        <v>964</v>
      </c>
      <c r="E462" s="2">
        <v>239000</v>
      </c>
    </row>
    <row r="463" spans="1:5" x14ac:dyDescent="0.25">
      <c r="A463" s="4">
        <v>855</v>
      </c>
      <c r="B463" s="2">
        <v>170000</v>
      </c>
      <c r="D463" s="4">
        <v>968</v>
      </c>
      <c r="E463" s="2">
        <v>135000</v>
      </c>
    </row>
    <row r="464" spans="1:5" x14ac:dyDescent="0.25">
      <c r="A464" s="4">
        <v>858</v>
      </c>
      <c r="B464" s="2">
        <v>174000</v>
      </c>
      <c r="D464" s="4">
        <v>969</v>
      </c>
      <c r="E464" s="2">
        <v>37900</v>
      </c>
    </row>
    <row r="465" spans="1:5" x14ac:dyDescent="0.25">
      <c r="A465" s="4">
        <v>859</v>
      </c>
      <c r="B465" s="2">
        <v>152000</v>
      </c>
      <c r="D465" s="4">
        <v>970</v>
      </c>
      <c r="E465" s="2">
        <v>140000</v>
      </c>
    </row>
    <row r="466" spans="1:5" x14ac:dyDescent="0.25">
      <c r="A466" s="4">
        <v>860</v>
      </c>
      <c r="B466" s="2">
        <v>250000</v>
      </c>
      <c r="D466" s="4">
        <v>971</v>
      </c>
      <c r="E466" s="2">
        <v>135000</v>
      </c>
    </row>
    <row r="467" spans="1:5" x14ac:dyDescent="0.25">
      <c r="A467" s="4">
        <v>861</v>
      </c>
      <c r="B467" s="2">
        <v>189950</v>
      </c>
      <c r="D467" s="4">
        <v>972</v>
      </c>
      <c r="E467" s="2">
        <v>173000</v>
      </c>
    </row>
    <row r="468" spans="1:5" x14ac:dyDescent="0.25">
      <c r="A468" s="4">
        <v>867</v>
      </c>
      <c r="B468" s="2">
        <v>248900</v>
      </c>
      <c r="D468" s="4">
        <v>974</v>
      </c>
      <c r="E468" s="2">
        <v>182000</v>
      </c>
    </row>
    <row r="469" spans="1:5" x14ac:dyDescent="0.25">
      <c r="A469" s="4">
        <v>869</v>
      </c>
      <c r="B469" s="2">
        <v>169000</v>
      </c>
      <c r="D469" s="4">
        <v>975</v>
      </c>
      <c r="E469" s="2">
        <v>167500</v>
      </c>
    </row>
    <row r="470" spans="1:5" x14ac:dyDescent="0.25">
      <c r="A470" s="4">
        <v>870</v>
      </c>
      <c r="B470" s="2">
        <v>236000</v>
      </c>
      <c r="D470" s="4">
        <v>976</v>
      </c>
      <c r="E470" s="2">
        <v>165000</v>
      </c>
    </row>
    <row r="471" spans="1:5" x14ac:dyDescent="0.25">
      <c r="A471" s="4">
        <v>874</v>
      </c>
      <c r="B471" s="2">
        <v>133000</v>
      </c>
      <c r="D471" s="4">
        <v>977</v>
      </c>
      <c r="E471" s="2">
        <v>85500</v>
      </c>
    </row>
    <row r="472" spans="1:5" x14ac:dyDescent="0.25">
      <c r="A472" s="4">
        <v>876</v>
      </c>
      <c r="B472" s="2">
        <v>303477</v>
      </c>
      <c r="D472" s="4">
        <v>978</v>
      </c>
      <c r="E472" s="2">
        <v>199900</v>
      </c>
    </row>
    <row r="473" spans="1:5" x14ac:dyDescent="0.25">
      <c r="A473" s="4">
        <v>878</v>
      </c>
      <c r="B473" s="2">
        <v>350000</v>
      </c>
      <c r="D473" s="4">
        <v>979</v>
      </c>
      <c r="E473" s="2">
        <v>110000</v>
      </c>
    </row>
    <row r="474" spans="1:5" x14ac:dyDescent="0.25">
      <c r="A474" s="4">
        <v>882</v>
      </c>
      <c r="B474" s="2">
        <v>187500</v>
      </c>
      <c r="D474" s="4">
        <v>980</v>
      </c>
      <c r="E474" s="2">
        <v>139000</v>
      </c>
    </row>
    <row r="475" spans="1:5" x14ac:dyDescent="0.25">
      <c r="A475" s="4">
        <v>883</v>
      </c>
      <c r="B475" s="2">
        <v>178000</v>
      </c>
      <c r="D475" s="4">
        <v>981</v>
      </c>
      <c r="E475" s="2">
        <v>178400</v>
      </c>
    </row>
    <row r="476" spans="1:5" x14ac:dyDescent="0.25">
      <c r="A476" s="4">
        <v>886</v>
      </c>
      <c r="B476" s="2">
        <v>328900</v>
      </c>
      <c r="D476" s="4">
        <v>985</v>
      </c>
      <c r="E476" s="2">
        <v>126000</v>
      </c>
    </row>
    <row r="477" spans="1:5" x14ac:dyDescent="0.25">
      <c r="A477" s="4">
        <v>889</v>
      </c>
      <c r="B477" s="2">
        <v>268000</v>
      </c>
      <c r="D477" s="4">
        <v>986</v>
      </c>
      <c r="E477" s="2">
        <v>125000</v>
      </c>
    </row>
    <row r="478" spans="1:5" x14ac:dyDescent="0.25">
      <c r="A478" s="4">
        <v>890</v>
      </c>
      <c r="B478" s="2">
        <v>149500</v>
      </c>
      <c r="D478" s="4">
        <v>987</v>
      </c>
      <c r="E478" s="2">
        <v>117000</v>
      </c>
    </row>
    <row r="479" spans="1:5" x14ac:dyDescent="0.25">
      <c r="A479" s="4">
        <v>891</v>
      </c>
      <c r="B479" s="2">
        <v>122900</v>
      </c>
      <c r="D479" s="4">
        <v>990</v>
      </c>
      <c r="E479" s="2">
        <v>197000</v>
      </c>
    </row>
    <row r="480" spans="1:5" x14ac:dyDescent="0.25">
      <c r="A480" s="4">
        <v>892</v>
      </c>
      <c r="B480" s="2">
        <v>172500</v>
      </c>
      <c r="D480" s="4">
        <v>994</v>
      </c>
      <c r="E480" s="2">
        <v>173900</v>
      </c>
    </row>
    <row r="481" spans="1:5" x14ac:dyDescent="0.25">
      <c r="A481" s="4">
        <v>894</v>
      </c>
      <c r="B481" s="2">
        <v>165000</v>
      </c>
      <c r="D481" s="4">
        <v>996</v>
      </c>
      <c r="E481" s="2">
        <v>121600</v>
      </c>
    </row>
    <row r="482" spans="1:5" x14ac:dyDescent="0.25">
      <c r="A482" s="4">
        <v>896</v>
      </c>
      <c r="B482" s="2">
        <v>140000</v>
      </c>
      <c r="D482" s="4">
        <v>997</v>
      </c>
      <c r="E482" s="2">
        <v>136500</v>
      </c>
    </row>
    <row r="483" spans="1:5" x14ac:dyDescent="0.25">
      <c r="A483" s="4">
        <v>899</v>
      </c>
      <c r="B483" s="2">
        <v>611657</v>
      </c>
      <c r="D483" s="4">
        <v>1000</v>
      </c>
      <c r="E483" s="2">
        <v>206000</v>
      </c>
    </row>
    <row r="484" spans="1:5" x14ac:dyDescent="0.25">
      <c r="A484" s="4">
        <v>900</v>
      </c>
      <c r="B484" s="2">
        <v>135000</v>
      </c>
      <c r="D484" s="4">
        <v>1001</v>
      </c>
      <c r="E484" s="2">
        <v>82000</v>
      </c>
    </row>
    <row r="485" spans="1:5" x14ac:dyDescent="0.25">
      <c r="A485" s="4">
        <v>903</v>
      </c>
      <c r="B485" s="2">
        <v>180000</v>
      </c>
      <c r="D485" s="4">
        <v>1002</v>
      </c>
      <c r="E485" s="2">
        <v>86000</v>
      </c>
    </row>
    <row r="486" spans="1:5" x14ac:dyDescent="0.25">
      <c r="A486" s="4">
        <v>904</v>
      </c>
      <c r="B486" s="2">
        <v>240000</v>
      </c>
      <c r="D486" s="4">
        <v>1004</v>
      </c>
      <c r="E486" s="2">
        <v>136905</v>
      </c>
    </row>
    <row r="487" spans="1:5" x14ac:dyDescent="0.25">
      <c r="A487" s="4">
        <v>907</v>
      </c>
      <c r="B487" s="2">
        <v>255000</v>
      </c>
      <c r="D487" s="4">
        <v>1006</v>
      </c>
      <c r="E487" s="2">
        <v>149900</v>
      </c>
    </row>
    <row r="488" spans="1:5" x14ac:dyDescent="0.25">
      <c r="A488" s="4">
        <v>908</v>
      </c>
      <c r="B488" s="2">
        <v>250000</v>
      </c>
      <c r="D488" s="4">
        <v>1008</v>
      </c>
      <c r="E488" s="2">
        <v>88000</v>
      </c>
    </row>
    <row r="489" spans="1:5" x14ac:dyDescent="0.25">
      <c r="A489" s="4">
        <v>910</v>
      </c>
      <c r="B489" s="2">
        <v>174000</v>
      </c>
      <c r="D489" s="4">
        <v>1010</v>
      </c>
      <c r="E489" s="2">
        <v>102000</v>
      </c>
    </row>
    <row r="490" spans="1:5" x14ac:dyDescent="0.25">
      <c r="A490" s="4">
        <v>919</v>
      </c>
      <c r="B490" s="2">
        <v>238000</v>
      </c>
      <c r="D490" s="4">
        <v>1012</v>
      </c>
      <c r="E490" s="2">
        <v>100000</v>
      </c>
    </row>
    <row r="491" spans="1:5" x14ac:dyDescent="0.25">
      <c r="A491" s="4">
        <v>920</v>
      </c>
      <c r="B491" s="2">
        <v>176500</v>
      </c>
      <c r="D491" s="4">
        <v>1014</v>
      </c>
      <c r="E491" s="2">
        <v>85000</v>
      </c>
    </row>
    <row r="492" spans="1:5" x14ac:dyDescent="0.25">
      <c r="A492" s="4">
        <v>923</v>
      </c>
      <c r="B492" s="2">
        <v>169990</v>
      </c>
      <c r="D492" s="4">
        <v>1016</v>
      </c>
      <c r="E492" s="2">
        <v>227000</v>
      </c>
    </row>
    <row r="493" spans="1:5" x14ac:dyDescent="0.25">
      <c r="A493" s="4">
        <v>924</v>
      </c>
      <c r="B493" s="2">
        <v>193000</v>
      </c>
      <c r="D493" s="4">
        <v>1021</v>
      </c>
      <c r="E493" s="2">
        <v>176000</v>
      </c>
    </row>
    <row r="494" spans="1:5" x14ac:dyDescent="0.25">
      <c r="A494" s="4">
        <v>925</v>
      </c>
      <c r="B494" s="2">
        <v>207500</v>
      </c>
      <c r="D494" s="4">
        <v>1022</v>
      </c>
      <c r="E494" s="2">
        <v>194000</v>
      </c>
    </row>
    <row r="495" spans="1:5" x14ac:dyDescent="0.25">
      <c r="A495" s="4">
        <v>927</v>
      </c>
      <c r="B495" s="2">
        <v>285000</v>
      </c>
      <c r="D495" s="4">
        <v>1023</v>
      </c>
      <c r="E495" s="2">
        <v>87000</v>
      </c>
    </row>
    <row r="496" spans="1:5" x14ac:dyDescent="0.25">
      <c r="A496" s="4">
        <v>928</v>
      </c>
      <c r="B496" s="2">
        <v>176000</v>
      </c>
      <c r="D496" s="4">
        <v>1026</v>
      </c>
      <c r="E496" s="2">
        <v>112500</v>
      </c>
    </row>
    <row r="497" spans="1:5" x14ac:dyDescent="0.25">
      <c r="A497" s="4">
        <v>929</v>
      </c>
      <c r="B497" s="2">
        <v>236500</v>
      </c>
      <c r="D497" s="4">
        <v>1030</v>
      </c>
      <c r="E497" s="2">
        <v>118000</v>
      </c>
    </row>
    <row r="498" spans="1:5" x14ac:dyDescent="0.25">
      <c r="A498" s="4">
        <v>930</v>
      </c>
      <c r="B498" s="2">
        <v>222000</v>
      </c>
      <c r="D498" s="4">
        <v>1031</v>
      </c>
      <c r="E498" s="2">
        <v>160000</v>
      </c>
    </row>
    <row r="499" spans="1:5" x14ac:dyDescent="0.25">
      <c r="A499" s="4">
        <v>933</v>
      </c>
      <c r="B499" s="2">
        <v>320000</v>
      </c>
      <c r="D499" s="4">
        <v>1034</v>
      </c>
      <c r="E499" s="2">
        <v>230000</v>
      </c>
    </row>
    <row r="500" spans="1:5" x14ac:dyDescent="0.25">
      <c r="A500" s="4">
        <v>935</v>
      </c>
      <c r="B500" s="2">
        <v>242000</v>
      </c>
      <c r="D500" s="4">
        <v>1036</v>
      </c>
      <c r="E500" s="2">
        <v>84000</v>
      </c>
    </row>
    <row r="501" spans="1:5" x14ac:dyDescent="0.25">
      <c r="A501" s="4">
        <v>938</v>
      </c>
      <c r="B501" s="2">
        <v>253000</v>
      </c>
      <c r="D501" s="4">
        <v>1040</v>
      </c>
      <c r="E501" s="2">
        <v>80000</v>
      </c>
    </row>
    <row r="502" spans="1:5" x14ac:dyDescent="0.25">
      <c r="A502" s="4">
        <v>940</v>
      </c>
      <c r="B502" s="2">
        <v>244400</v>
      </c>
      <c r="D502" s="4">
        <v>1042</v>
      </c>
      <c r="E502" s="2">
        <v>173000</v>
      </c>
    </row>
    <row r="503" spans="1:5" x14ac:dyDescent="0.25">
      <c r="A503" s="4">
        <v>942</v>
      </c>
      <c r="B503" s="2">
        <v>214000</v>
      </c>
      <c r="D503" s="4">
        <v>1048</v>
      </c>
      <c r="E503" s="2">
        <v>145000</v>
      </c>
    </row>
    <row r="504" spans="1:5" x14ac:dyDescent="0.25">
      <c r="A504" s="4">
        <v>945</v>
      </c>
      <c r="B504" s="2">
        <v>137500</v>
      </c>
      <c r="D504" s="4">
        <v>1050</v>
      </c>
      <c r="E504" s="2">
        <v>84900</v>
      </c>
    </row>
    <row r="505" spans="1:5" x14ac:dyDescent="0.25">
      <c r="A505" s="4">
        <v>947</v>
      </c>
      <c r="B505" s="2">
        <v>143000</v>
      </c>
      <c r="D505" s="4">
        <v>1051</v>
      </c>
      <c r="E505" s="2">
        <v>176485</v>
      </c>
    </row>
    <row r="506" spans="1:5" x14ac:dyDescent="0.25">
      <c r="A506" s="4">
        <v>948</v>
      </c>
      <c r="B506" s="2">
        <v>270000</v>
      </c>
      <c r="D506" s="4">
        <v>1061</v>
      </c>
      <c r="E506" s="2">
        <v>213500</v>
      </c>
    </row>
    <row r="507" spans="1:5" x14ac:dyDescent="0.25">
      <c r="A507" s="4">
        <v>949</v>
      </c>
      <c r="B507" s="2">
        <v>192500</v>
      </c>
      <c r="D507" s="4">
        <v>1062</v>
      </c>
      <c r="E507" s="2">
        <v>81000</v>
      </c>
    </row>
    <row r="508" spans="1:5" x14ac:dyDescent="0.25">
      <c r="A508" s="4">
        <v>950</v>
      </c>
      <c r="B508" s="2">
        <v>197500</v>
      </c>
      <c r="D508" s="4">
        <v>1063</v>
      </c>
      <c r="E508" s="2">
        <v>90000</v>
      </c>
    </row>
    <row r="509" spans="1:5" x14ac:dyDescent="0.25">
      <c r="A509" s="4">
        <v>954</v>
      </c>
      <c r="B509" s="2">
        <v>172000</v>
      </c>
      <c r="D509" s="4">
        <v>1066</v>
      </c>
      <c r="E509" s="2">
        <v>328000</v>
      </c>
    </row>
    <row r="510" spans="1:5" x14ac:dyDescent="0.25">
      <c r="A510" s="4">
        <v>957</v>
      </c>
      <c r="B510" s="2">
        <v>124000</v>
      </c>
      <c r="D510" s="4">
        <v>1068</v>
      </c>
      <c r="E510" s="2">
        <v>167900</v>
      </c>
    </row>
    <row r="511" spans="1:5" x14ac:dyDescent="0.25">
      <c r="A511" s="4">
        <v>962</v>
      </c>
      <c r="B511" s="2">
        <v>272000</v>
      </c>
      <c r="D511" s="4">
        <v>1070</v>
      </c>
      <c r="E511" s="2">
        <v>135000</v>
      </c>
    </row>
    <row r="512" spans="1:5" x14ac:dyDescent="0.25">
      <c r="A512" s="4">
        <v>963</v>
      </c>
      <c r="B512" s="2">
        <v>155000</v>
      </c>
      <c r="D512" s="4">
        <v>1071</v>
      </c>
      <c r="E512" s="2">
        <v>135000</v>
      </c>
    </row>
    <row r="513" spans="1:5" x14ac:dyDescent="0.25">
      <c r="A513" s="4">
        <v>965</v>
      </c>
      <c r="B513" s="2">
        <v>214900</v>
      </c>
      <c r="D513" s="4">
        <v>1072</v>
      </c>
      <c r="E513" s="2">
        <v>154000</v>
      </c>
    </row>
    <row r="514" spans="1:5" x14ac:dyDescent="0.25">
      <c r="A514" s="4">
        <v>966</v>
      </c>
      <c r="B514" s="2">
        <v>178900</v>
      </c>
      <c r="D514" s="4">
        <v>1074</v>
      </c>
      <c r="E514" s="2">
        <v>159500</v>
      </c>
    </row>
    <row r="515" spans="1:5" x14ac:dyDescent="0.25">
      <c r="A515" s="4">
        <v>967</v>
      </c>
      <c r="B515" s="2">
        <v>160000</v>
      </c>
      <c r="D515" s="4">
        <v>1075</v>
      </c>
      <c r="E515" s="2">
        <v>194000</v>
      </c>
    </row>
    <row r="516" spans="1:5" x14ac:dyDescent="0.25">
      <c r="A516" s="4">
        <v>973</v>
      </c>
      <c r="B516" s="2">
        <v>99500</v>
      </c>
      <c r="D516" s="4">
        <v>1078</v>
      </c>
      <c r="E516" s="2">
        <v>138800</v>
      </c>
    </row>
    <row r="517" spans="1:5" x14ac:dyDescent="0.25">
      <c r="A517" s="4">
        <v>982</v>
      </c>
      <c r="B517" s="2">
        <v>336000</v>
      </c>
      <c r="D517" s="4">
        <v>1080</v>
      </c>
      <c r="E517" s="2">
        <v>126000</v>
      </c>
    </row>
    <row r="518" spans="1:5" x14ac:dyDescent="0.25">
      <c r="A518" s="4">
        <v>983</v>
      </c>
      <c r="B518" s="2">
        <v>159895</v>
      </c>
      <c r="D518" s="4">
        <v>1081</v>
      </c>
      <c r="E518" s="2">
        <v>145000</v>
      </c>
    </row>
    <row r="519" spans="1:5" x14ac:dyDescent="0.25">
      <c r="A519" s="4">
        <v>984</v>
      </c>
      <c r="B519" s="2">
        <v>255900</v>
      </c>
      <c r="D519" s="4">
        <v>1082</v>
      </c>
      <c r="E519" s="2">
        <v>133000</v>
      </c>
    </row>
    <row r="520" spans="1:5" x14ac:dyDescent="0.25">
      <c r="A520" s="4">
        <v>988</v>
      </c>
      <c r="B520" s="2">
        <v>395192</v>
      </c>
      <c r="D520" s="4">
        <v>1086</v>
      </c>
      <c r="E520" s="2">
        <v>147000</v>
      </c>
    </row>
    <row r="521" spans="1:5" x14ac:dyDescent="0.25">
      <c r="A521" s="4">
        <v>989</v>
      </c>
      <c r="B521" s="2">
        <v>195000</v>
      </c>
      <c r="D521" s="4">
        <v>1087</v>
      </c>
      <c r="E521" s="2">
        <v>83500</v>
      </c>
    </row>
    <row r="522" spans="1:5" x14ac:dyDescent="0.25">
      <c r="A522" s="4">
        <v>991</v>
      </c>
      <c r="B522" s="2">
        <v>348000</v>
      </c>
      <c r="D522" s="4">
        <v>1089</v>
      </c>
      <c r="E522" s="2">
        <v>137500</v>
      </c>
    </row>
    <row r="523" spans="1:5" x14ac:dyDescent="0.25">
      <c r="A523" s="4">
        <v>992</v>
      </c>
      <c r="B523" s="2">
        <v>168000</v>
      </c>
      <c r="D523" s="4">
        <v>1091</v>
      </c>
      <c r="E523" s="2">
        <v>92900</v>
      </c>
    </row>
    <row r="524" spans="1:5" x14ac:dyDescent="0.25">
      <c r="A524" s="4">
        <v>993</v>
      </c>
      <c r="B524" s="2">
        <v>187000</v>
      </c>
      <c r="D524" s="4">
        <v>1092</v>
      </c>
      <c r="E524" s="2">
        <v>160000</v>
      </c>
    </row>
    <row r="525" spans="1:5" x14ac:dyDescent="0.25">
      <c r="A525" s="4">
        <v>995</v>
      </c>
      <c r="B525" s="2">
        <v>337500</v>
      </c>
      <c r="D525" s="4">
        <v>1094</v>
      </c>
      <c r="E525" s="2">
        <v>146000</v>
      </c>
    </row>
    <row r="526" spans="1:5" x14ac:dyDescent="0.25">
      <c r="A526" s="4">
        <v>998</v>
      </c>
      <c r="B526" s="2">
        <v>185000</v>
      </c>
      <c r="D526" s="4">
        <v>1095</v>
      </c>
      <c r="E526" s="2">
        <v>129000</v>
      </c>
    </row>
    <row r="527" spans="1:5" x14ac:dyDescent="0.25">
      <c r="A527" s="4">
        <v>999</v>
      </c>
      <c r="B527" s="2">
        <v>91000</v>
      </c>
      <c r="D527" s="4">
        <v>1097</v>
      </c>
      <c r="E527" s="2">
        <v>127000</v>
      </c>
    </row>
    <row r="528" spans="1:5" x14ac:dyDescent="0.25">
      <c r="A528" s="4">
        <v>1003</v>
      </c>
      <c r="B528" s="2">
        <v>232000</v>
      </c>
      <c r="D528" s="4">
        <v>1098</v>
      </c>
      <c r="E528" s="2">
        <v>170000</v>
      </c>
    </row>
    <row r="529" spans="1:5" x14ac:dyDescent="0.25">
      <c r="A529" s="4">
        <v>1005</v>
      </c>
      <c r="B529" s="2">
        <v>181000</v>
      </c>
      <c r="D529" s="4">
        <v>1099</v>
      </c>
      <c r="E529" s="2">
        <v>128000</v>
      </c>
    </row>
    <row r="530" spans="1:5" x14ac:dyDescent="0.25">
      <c r="A530" s="4">
        <v>1007</v>
      </c>
      <c r="B530" s="2">
        <v>163500</v>
      </c>
      <c r="D530" s="4">
        <v>1101</v>
      </c>
      <c r="E530" s="2">
        <v>60000</v>
      </c>
    </row>
    <row r="531" spans="1:5" x14ac:dyDescent="0.25">
      <c r="A531" s="4">
        <v>1009</v>
      </c>
      <c r="B531" s="2">
        <v>240000</v>
      </c>
      <c r="D531" s="4">
        <v>1102</v>
      </c>
      <c r="E531" s="2">
        <v>119500</v>
      </c>
    </row>
    <row r="532" spans="1:5" x14ac:dyDescent="0.25">
      <c r="A532" s="4">
        <v>1011</v>
      </c>
      <c r="B532" s="2">
        <v>135000</v>
      </c>
      <c r="D532" s="4">
        <v>1103</v>
      </c>
      <c r="E532" s="2">
        <v>135000</v>
      </c>
    </row>
    <row r="533" spans="1:5" x14ac:dyDescent="0.25">
      <c r="A533" s="4">
        <v>1013</v>
      </c>
      <c r="B533" s="2">
        <v>165000</v>
      </c>
      <c r="D533" s="4">
        <v>1105</v>
      </c>
      <c r="E533" s="2">
        <v>106000</v>
      </c>
    </row>
    <row r="534" spans="1:5" x14ac:dyDescent="0.25">
      <c r="A534" s="4">
        <v>1015</v>
      </c>
      <c r="B534" s="2">
        <v>119200</v>
      </c>
      <c r="D534" s="4">
        <v>1113</v>
      </c>
      <c r="E534" s="2">
        <v>129900</v>
      </c>
    </row>
    <row r="535" spans="1:5" x14ac:dyDescent="0.25">
      <c r="A535" s="4">
        <v>1017</v>
      </c>
      <c r="B535" s="2">
        <v>203000</v>
      </c>
      <c r="D535" s="4">
        <v>1114</v>
      </c>
      <c r="E535" s="2">
        <v>134500</v>
      </c>
    </row>
    <row r="536" spans="1:5" x14ac:dyDescent="0.25">
      <c r="A536" s="4">
        <v>1018</v>
      </c>
      <c r="B536" s="2">
        <v>187500</v>
      </c>
      <c r="D536" s="4">
        <v>1115</v>
      </c>
      <c r="E536" s="2">
        <v>117000</v>
      </c>
    </row>
    <row r="537" spans="1:5" x14ac:dyDescent="0.25">
      <c r="A537" s="4">
        <v>1019</v>
      </c>
      <c r="B537" s="2">
        <v>160000</v>
      </c>
      <c r="D537" s="4">
        <v>1118</v>
      </c>
      <c r="E537" s="2">
        <v>130000</v>
      </c>
    </row>
    <row r="538" spans="1:5" x14ac:dyDescent="0.25">
      <c r="A538" s="4">
        <v>1020</v>
      </c>
      <c r="B538" s="2">
        <v>213490</v>
      </c>
      <c r="D538" s="4">
        <v>1119</v>
      </c>
      <c r="E538" s="2">
        <v>140000</v>
      </c>
    </row>
    <row r="539" spans="1:5" x14ac:dyDescent="0.25">
      <c r="A539" s="4">
        <v>1024</v>
      </c>
      <c r="B539" s="2">
        <v>191000</v>
      </c>
      <c r="D539" s="4">
        <v>1120</v>
      </c>
      <c r="E539" s="2">
        <v>133700</v>
      </c>
    </row>
    <row r="540" spans="1:5" x14ac:dyDescent="0.25">
      <c r="A540" s="4">
        <v>1025</v>
      </c>
      <c r="B540" s="2">
        <v>287000</v>
      </c>
      <c r="D540" s="4">
        <v>1122</v>
      </c>
      <c r="E540" s="2">
        <v>212900</v>
      </c>
    </row>
    <row r="541" spans="1:5" x14ac:dyDescent="0.25">
      <c r="A541" s="4">
        <v>1027</v>
      </c>
      <c r="B541" s="2">
        <v>167500</v>
      </c>
      <c r="D541" s="4">
        <v>1123</v>
      </c>
      <c r="E541" s="2">
        <v>112000</v>
      </c>
    </row>
    <row r="542" spans="1:5" x14ac:dyDescent="0.25">
      <c r="A542" s="4">
        <v>1028</v>
      </c>
      <c r="B542" s="2">
        <v>293077</v>
      </c>
      <c r="D542" s="4">
        <v>1124</v>
      </c>
      <c r="E542" s="2">
        <v>118000</v>
      </c>
    </row>
    <row r="543" spans="1:5" x14ac:dyDescent="0.25">
      <c r="A543" s="4">
        <v>1029</v>
      </c>
      <c r="B543" s="2">
        <v>105000</v>
      </c>
      <c r="D543" s="4">
        <v>1130</v>
      </c>
      <c r="E543" s="2">
        <v>140000</v>
      </c>
    </row>
    <row r="544" spans="1:5" x14ac:dyDescent="0.25">
      <c r="A544" s="4">
        <v>1032</v>
      </c>
      <c r="B544" s="2">
        <v>197000</v>
      </c>
      <c r="D544" s="4">
        <v>1132</v>
      </c>
      <c r="E544" s="2">
        <v>93500</v>
      </c>
    </row>
    <row r="545" spans="1:5" x14ac:dyDescent="0.25">
      <c r="A545" s="4">
        <v>1033</v>
      </c>
      <c r="B545" s="2">
        <v>310000</v>
      </c>
      <c r="D545" s="4">
        <v>1133</v>
      </c>
      <c r="E545" s="2">
        <v>117500</v>
      </c>
    </row>
    <row r="546" spans="1:5" x14ac:dyDescent="0.25">
      <c r="A546" s="4">
        <v>1035</v>
      </c>
      <c r="B546" s="2">
        <v>119750</v>
      </c>
      <c r="D546" s="4">
        <v>1137</v>
      </c>
      <c r="E546" s="2">
        <v>119000</v>
      </c>
    </row>
    <row r="547" spans="1:5" x14ac:dyDescent="0.25">
      <c r="A547" s="4">
        <v>1037</v>
      </c>
      <c r="B547" s="2">
        <v>315500</v>
      </c>
      <c r="D547" s="4">
        <v>1138</v>
      </c>
      <c r="E547" s="2">
        <v>94000</v>
      </c>
    </row>
    <row r="548" spans="1:5" x14ac:dyDescent="0.25">
      <c r="A548" s="4">
        <v>1038</v>
      </c>
      <c r="B548" s="2">
        <v>287000</v>
      </c>
      <c r="D548" s="4">
        <v>1141</v>
      </c>
      <c r="E548" s="2">
        <v>139000</v>
      </c>
    </row>
    <row r="549" spans="1:5" x14ac:dyDescent="0.25">
      <c r="A549" s="4">
        <v>1039</v>
      </c>
      <c r="B549" s="2">
        <v>97000</v>
      </c>
      <c r="D549" s="4">
        <v>1144</v>
      </c>
      <c r="E549" s="2">
        <v>80000</v>
      </c>
    </row>
    <row r="550" spans="1:5" x14ac:dyDescent="0.25">
      <c r="A550" s="4">
        <v>1041</v>
      </c>
      <c r="B550" s="2">
        <v>155000</v>
      </c>
      <c r="D550" s="4">
        <v>1145</v>
      </c>
      <c r="E550" s="2">
        <v>80000</v>
      </c>
    </row>
    <row r="551" spans="1:5" x14ac:dyDescent="0.25">
      <c r="A551" s="4">
        <v>1043</v>
      </c>
      <c r="B551" s="2">
        <v>196000</v>
      </c>
      <c r="D551" s="4">
        <v>1150</v>
      </c>
      <c r="E551" s="2">
        <v>143000</v>
      </c>
    </row>
    <row r="552" spans="1:5" x14ac:dyDescent="0.25">
      <c r="A552" s="4">
        <v>1044</v>
      </c>
      <c r="B552" s="2">
        <v>262280</v>
      </c>
      <c r="D552" s="4">
        <v>1154</v>
      </c>
      <c r="E552" s="2">
        <v>120500</v>
      </c>
    </row>
    <row r="553" spans="1:5" x14ac:dyDescent="0.25">
      <c r="A553" s="4">
        <v>1045</v>
      </c>
      <c r="B553" s="2">
        <v>278000</v>
      </c>
      <c r="D553" s="4">
        <v>1159</v>
      </c>
      <c r="E553" s="2">
        <v>235128</v>
      </c>
    </row>
    <row r="554" spans="1:5" x14ac:dyDescent="0.25">
      <c r="A554" s="4">
        <v>1046</v>
      </c>
      <c r="B554" s="2">
        <v>139600</v>
      </c>
      <c r="D554" s="4">
        <v>1164</v>
      </c>
      <c r="E554" s="2">
        <v>108959</v>
      </c>
    </row>
    <row r="555" spans="1:5" x14ac:dyDescent="0.25">
      <c r="A555" s="4">
        <v>1047</v>
      </c>
      <c r="B555" s="2">
        <v>556581</v>
      </c>
      <c r="D555" s="4">
        <v>1166</v>
      </c>
      <c r="E555" s="2">
        <v>233170</v>
      </c>
    </row>
    <row r="556" spans="1:5" x14ac:dyDescent="0.25">
      <c r="A556" s="4">
        <v>1049</v>
      </c>
      <c r="B556" s="2">
        <v>115000</v>
      </c>
      <c r="D556" s="4">
        <v>1167</v>
      </c>
      <c r="E556" s="2">
        <v>245350</v>
      </c>
    </row>
    <row r="557" spans="1:5" x14ac:dyDescent="0.25">
      <c r="A557" s="4">
        <v>1052</v>
      </c>
      <c r="B557" s="2">
        <v>200141</v>
      </c>
      <c r="D557" s="4">
        <v>1173</v>
      </c>
      <c r="E557" s="2">
        <v>171900</v>
      </c>
    </row>
    <row r="558" spans="1:5" x14ac:dyDescent="0.25">
      <c r="A558" s="4">
        <v>1053</v>
      </c>
      <c r="B558" s="2">
        <v>165000</v>
      </c>
      <c r="D558" s="4">
        <v>1177</v>
      </c>
      <c r="E558" s="2">
        <v>119500</v>
      </c>
    </row>
    <row r="559" spans="1:5" x14ac:dyDescent="0.25">
      <c r="A559" s="4">
        <v>1054</v>
      </c>
      <c r="B559" s="2">
        <v>144500</v>
      </c>
      <c r="D559" s="4">
        <v>1178</v>
      </c>
      <c r="E559" s="2">
        <v>115000</v>
      </c>
    </row>
    <row r="560" spans="1:5" x14ac:dyDescent="0.25">
      <c r="A560" s="4">
        <v>1055</v>
      </c>
      <c r="B560" s="2">
        <v>255000</v>
      </c>
      <c r="D560" s="4">
        <v>1181</v>
      </c>
      <c r="E560" s="2">
        <v>250000</v>
      </c>
    </row>
    <row r="561" spans="1:5" x14ac:dyDescent="0.25">
      <c r="A561" s="4">
        <v>1056</v>
      </c>
      <c r="B561" s="2">
        <v>180000</v>
      </c>
      <c r="D561" s="4">
        <v>1186</v>
      </c>
      <c r="E561" s="2">
        <v>104900</v>
      </c>
    </row>
    <row r="562" spans="1:5" x14ac:dyDescent="0.25">
      <c r="A562" s="4">
        <v>1057</v>
      </c>
      <c r="B562" s="2">
        <v>185850</v>
      </c>
      <c r="D562" s="4">
        <v>1187</v>
      </c>
      <c r="E562" s="2">
        <v>95000</v>
      </c>
    </row>
    <row r="563" spans="1:5" x14ac:dyDescent="0.25">
      <c r="A563" s="4">
        <v>1058</v>
      </c>
      <c r="B563" s="2">
        <v>248000</v>
      </c>
      <c r="D563" s="4">
        <v>1189</v>
      </c>
      <c r="E563" s="2">
        <v>195000</v>
      </c>
    </row>
    <row r="564" spans="1:5" x14ac:dyDescent="0.25">
      <c r="A564" s="4">
        <v>1059</v>
      </c>
      <c r="B564" s="2">
        <v>335000</v>
      </c>
      <c r="D564" s="4">
        <v>1192</v>
      </c>
      <c r="E564" s="2">
        <v>174000</v>
      </c>
    </row>
    <row r="565" spans="1:5" x14ac:dyDescent="0.25">
      <c r="A565" s="4">
        <v>1060</v>
      </c>
      <c r="B565" s="2">
        <v>220000</v>
      </c>
      <c r="D565" s="4">
        <v>1193</v>
      </c>
      <c r="E565" s="2">
        <v>125000</v>
      </c>
    </row>
    <row r="566" spans="1:5" x14ac:dyDescent="0.25">
      <c r="A566" s="4">
        <v>1064</v>
      </c>
      <c r="B566" s="2">
        <v>110500</v>
      </c>
      <c r="D566" s="4">
        <v>1194</v>
      </c>
      <c r="E566" s="2">
        <v>165000</v>
      </c>
    </row>
    <row r="567" spans="1:5" x14ac:dyDescent="0.25">
      <c r="A567" s="4">
        <v>1065</v>
      </c>
      <c r="B567" s="2">
        <v>154000</v>
      </c>
      <c r="D567" s="4">
        <v>1195</v>
      </c>
      <c r="E567" s="2">
        <v>158000</v>
      </c>
    </row>
    <row r="568" spans="1:5" x14ac:dyDescent="0.25">
      <c r="A568" s="4">
        <v>1067</v>
      </c>
      <c r="B568" s="2">
        <v>178000</v>
      </c>
      <c r="D568" s="4">
        <v>1196</v>
      </c>
      <c r="E568" s="2">
        <v>176000</v>
      </c>
    </row>
    <row r="569" spans="1:5" x14ac:dyDescent="0.25">
      <c r="A569" s="4">
        <v>1069</v>
      </c>
      <c r="B569" s="2">
        <v>151400</v>
      </c>
      <c r="D569" s="4">
        <v>1199</v>
      </c>
      <c r="E569" s="2">
        <v>178000</v>
      </c>
    </row>
    <row r="570" spans="1:5" x14ac:dyDescent="0.25">
      <c r="A570" s="4">
        <v>1073</v>
      </c>
      <c r="B570" s="2">
        <v>91500</v>
      </c>
      <c r="D570" s="4">
        <v>1201</v>
      </c>
      <c r="E570" s="2">
        <v>116050</v>
      </c>
    </row>
    <row r="571" spans="1:5" x14ac:dyDescent="0.25">
      <c r="A571" s="4">
        <v>1076</v>
      </c>
      <c r="B571" s="2">
        <v>219500</v>
      </c>
      <c r="D571" s="4">
        <v>1202</v>
      </c>
      <c r="E571" s="2">
        <v>197900</v>
      </c>
    </row>
    <row r="572" spans="1:5" x14ac:dyDescent="0.25">
      <c r="A572" s="4">
        <v>1077</v>
      </c>
      <c r="B572" s="2">
        <v>170000</v>
      </c>
      <c r="D572" s="4">
        <v>1205</v>
      </c>
      <c r="E572" s="2">
        <v>153500</v>
      </c>
    </row>
    <row r="573" spans="1:5" x14ac:dyDescent="0.25">
      <c r="A573" s="4">
        <v>1079</v>
      </c>
      <c r="B573" s="2">
        <v>155900</v>
      </c>
      <c r="D573" s="4">
        <v>1207</v>
      </c>
      <c r="E573" s="2">
        <v>107000</v>
      </c>
    </row>
    <row r="574" spans="1:5" x14ac:dyDescent="0.25">
      <c r="A574" s="4">
        <v>1083</v>
      </c>
      <c r="B574" s="2">
        <v>192000</v>
      </c>
      <c r="D574" s="4">
        <v>1208</v>
      </c>
      <c r="E574" s="2">
        <v>200000</v>
      </c>
    </row>
    <row r="575" spans="1:5" x14ac:dyDescent="0.25">
      <c r="A575" s="4">
        <v>1084</v>
      </c>
      <c r="B575" s="2">
        <v>160000</v>
      </c>
      <c r="D575" s="4">
        <v>1209</v>
      </c>
      <c r="E575" s="2">
        <v>140000</v>
      </c>
    </row>
    <row r="576" spans="1:5" x14ac:dyDescent="0.25">
      <c r="A576" s="4">
        <v>1085</v>
      </c>
      <c r="B576" s="2">
        <v>187500</v>
      </c>
      <c r="D576" s="4">
        <v>1212</v>
      </c>
      <c r="E576" s="2">
        <v>164000</v>
      </c>
    </row>
    <row r="577" spans="1:5" x14ac:dyDescent="0.25">
      <c r="A577" s="4">
        <v>1088</v>
      </c>
      <c r="B577" s="2">
        <v>252000</v>
      </c>
      <c r="D577" s="4">
        <v>1213</v>
      </c>
      <c r="E577" s="2">
        <v>113000</v>
      </c>
    </row>
    <row r="578" spans="1:5" x14ac:dyDescent="0.25">
      <c r="A578" s="4">
        <v>1090</v>
      </c>
      <c r="B578" s="2">
        <v>197000</v>
      </c>
      <c r="D578" s="4">
        <v>1214</v>
      </c>
      <c r="E578" s="2">
        <v>145000</v>
      </c>
    </row>
    <row r="579" spans="1:5" x14ac:dyDescent="0.25">
      <c r="A579" s="4">
        <v>1093</v>
      </c>
      <c r="B579" s="2">
        <v>136500</v>
      </c>
      <c r="D579" s="4">
        <v>1215</v>
      </c>
      <c r="E579" s="2">
        <v>134500</v>
      </c>
    </row>
    <row r="580" spans="1:5" x14ac:dyDescent="0.25">
      <c r="A580" s="4">
        <v>1096</v>
      </c>
      <c r="B580" s="2">
        <v>176432</v>
      </c>
      <c r="D580" s="4">
        <v>1216</v>
      </c>
      <c r="E580" s="2">
        <v>125000</v>
      </c>
    </row>
    <row r="581" spans="1:5" x14ac:dyDescent="0.25">
      <c r="A581" s="4">
        <v>1100</v>
      </c>
      <c r="B581" s="2">
        <v>157000</v>
      </c>
      <c r="D581" s="4">
        <v>1217</v>
      </c>
      <c r="E581" s="2">
        <v>112000</v>
      </c>
    </row>
    <row r="582" spans="1:5" x14ac:dyDescent="0.25">
      <c r="A582" s="4">
        <v>1104</v>
      </c>
      <c r="B582" s="2">
        <v>159500</v>
      </c>
      <c r="D582" s="4">
        <v>1218</v>
      </c>
      <c r="E582" s="2">
        <v>229456</v>
      </c>
    </row>
    <row r="583" spans="1:5" x14ac:dyDescent="0.25">
      <c r="A583" s="4">
        <v>1106</v>
      </c>
      <c r="B583" s="2">
        <v>325000</v>
      </c>
      <c r="D583" s="4">
        <v>1219</v>
      </c>
      <c r="E583" s="2">
        <v>80500</v>
      </c>
    </row>
    <row r="584" spans="1:5" x14ac:dyDescent="0.25">
      <c r="A584" s="4">
        <v>1107</v>
      </c>
      <c r="B584" s="2">
        <v>179900</v>
      </c>
      <c r="D584" s="4">
        <v>1220</v>
      </c>
      <c r="E584" s="2">
        <v>91500</v>
      </c>
    </row>
    <row r="585" spans="1:5" x14ac:dyDescent="0.25">
      <c r="A585" s="4">
        <v>1108</v>
      </c>
      <c r="B585" s="2">
        <v>274725</v>
      </c>
      <c r="D585" s="4">
        <v>1221</v>
      </c>
      <c r="E585" s="2">
        <v>115000</v>
      </c>
    </row>
    <row r="586" spans="1:5" x14ac:dyDescent="0.25">
      <c r="A586" s="4">
        <v>1109</v>
      </c>
      <c r="B586" s="2">
        <v>181000</v>
      </c>
      <c r="D586" s="4">
        <v>1224</v>
      </c>
      <c r="E586" s="2">
        <v>137900</v>
      </c>
    </row>
    <row r="587" spans="1:5" x14ac:dyDescent="0.25">
      <c r="A587" s="4">
        <v>1110</v>
      </c>
      <c r="B587" s="2">
        <v>280000</v>
      </c>
      <c r="D587" s="4">
        <v>1226</v>
      </c>
      <c r="E587" s="2">
        <v>145000</v>
      </c>
    </row>
    <row r="588" spans="1:5" x14ac:dyDescent="0.25">
      <c r="A588" s="4">
        <v>1111</v>
      </c>
      <c r="B588" s="2">
        <v>188000</v>
      </c>
      <c r="D588" s="4">
        <v>1228</v>
      </c>
      <c r="E588" s="2">
        <v>147000</v>
      </c>
    </row>
    <row r="589" spans="1:5" x14ac:dyDescent="0.25">
      <c r="A589" s="4">
        <v>1112</v>
      </c>
      <c r="B589" s="2">
        <v>205000</v>
      </c>
      <c r="D589" s="4">
        <v>1230</v>
      </c>
      <c r="E589" s="2">
        <v>127000</v>
      </c>
    </row>
    <row r="590" spans="1:5" x14ac:dyDescent="0.25">
      <c r="A590" s="4">
        <v>1116</v>
      </c>
      <c r="B590" s="2">
        <v>318000</v>
      </c>
      <c r="D590" s="4">
        <v>1232</v>
      </c>
      <c r="E590" s="2">
        <v>132500</v>
      </c>
    </row>
    <row r="591" spans="1:5" x14ac:dyDescent="0.25">
      <c r="A591" s="4">
        <v>1117</v>
      </c>
      <c r="B591" s="2">
        <v>184100</v>
      </c>
      <c r="D591" s="4">
        <v>1233</v>
      </c>
      <c r="E591" s="2">
        <v>101800</v>
      </c>
    </row>
    <row r="592" spans="1:5" x14ac:dyDescent="0.25">
      <c r="A592" s="4">
        <v>1121</v>
      </c>
      <c r="B592" s="2">
        <v>118400</v>
      </c>
      <c r="D592" s="4">
        <v>1234</v>
      </c>
      <c r="E592" s="2">
        <v>142000</v>
      </c>
    </row>
    <row r="593" spans="1:5" x14ac:dyDescent="0.25">
      <c r="A593" s="4">
        <v>1125</v>
      </c>
      <c r="B593" s="2">
        <v>163900</v>
      </c>
      <c r="D593" s="4">
        <v>1235</v>
      </c>
      <c r="E593" s="2">
        <v>130000</v>
      </c>
    </row>
    <row r="594" spans="1:5" x14ac:dyDescent="0.25">
      <c r="A594" s="4">
        <v>1126</v>
      </c>
      <c r="B594" s="2">
        <v>115000</v>
      </c>
      <c r="D594" s="4">
        <v>1236</v>
      </c>
      <c r="E594" s="2">
        <v>138887</v>
      </c>
    </row>
    <row r="595" spans="1:5" x14ac:dyDescent="0.25">
      <c r="A595" s="4">
        <v>1127</v>
      </c>
      <c r="B595" s="2">
        <v>174000</v>
      </c>
      <c r="D595" s="4">
        <v>1237</v>
      </c>
      <c r="E595" s="2">
        <v>175500</v>
      </c>
    </row>
    <row r="596" spans="1:5" x14ac:dyDescent="0.25">
      <c r="A596" s="4">
        <v>1128</v>
      </c>
      <c r="B596" s="2">
        <v>259000</v>
      </c>
      <c r="D596" s="4">
        <v>1239</v>
      </c>
      <c r="E596" s="2">
        <v>142500</v>
      </c>
    </row>
    <row r="597" spans="1:5" x14ac:dyDescent="0.25">
      <c r="A597" s="4">
        <v>1129</v>
      </c>
      <c r="B597" s="2">
        <v>215000</v>
      </c>
      <c r="D597" s="4">
        <v>1241</v>
      </c>
      <c r="E597" s="2">
        <v>224900</v>
      </c>
    </row>
    <row r="598" spans="1:5" x14ac:dyDescent="0.25">
      <c r="A598" s="4">
        <v>1131</v>
      </c>
      <c r="B598" s="2">
        <v>135000</v>
      </c>
      <c r="D598" s="4">
        <v>1242</v>
      </c>
      <c r="E598" s="2">
        <v>248328</v>
      </c>
    </row>
    <row r="599" spans="1:5" x14ac:dyDescent="0.25">
      <c r="A599" s="4">
        <v>1134</v>
      </c>
      <c r="B599" s="2">
        <v>239500</v>
      </c>
      <c r="D599" s="4">
        <v>1247</v>
      </c>
      <c r="E599" s="2">
        <v>186500</v>
      </c>
    </row>
    <row r="600" spans="1:5" x14ac:dyDescent="0.25">
      <c r="A600" s="4">
        <v>1135</v>
      </c>
      <c r="B600" s="2">
        <v>169000</v>
      </c>
      <c r="D600" s="4">
        <v>1248</v>
      </c>
      <c r="E600" s="2">
        <v>169900</v>
      </c>
    </row>
    <row r="601" spans="1:5" x14ac:dyDescent="0.25">
      <c r="A601" s="4">
        <v>1136</v>
      </c>
      <c r="B601" s="2">
        <v>102000</v>
      </c>
      <c r="D601" s="4">
        <v>1250</v>
      </c>
      <c r="E601" s="2">
        <v>119000</v>
      </c>
    </row>
    <row r="602" spans="1:5" x14ac:dyDescent="0.25">
      <c r="A602" s="4">
        <v>1139</v>
      </c>
      <c r="B602" s="2">
        <v>196000</v>
      </c>
      <c r="D602" s="4">
        <v>1253</v>
      </c>
      <c r="E602" s="2">
        <v>130000</v>
      </c>
    </row>
    <row r="603" spans="1:5" x14ac:dyDescent="0.25">
      <c r="A603" s="4">
        <v>1140</v>
      </c>
      <c r="B603" s="2">
        <v>144000</v>
      </c>
      <c r="D603" s="4">
        <v>1258</v>
      </c>
      <c r="E603" s="2">
        <v>99900</v>
      </c>
    </row>
    <row r="604" spans="1:5" x14ac:dyDescent="0.25">
      <c r="A604" s="4">
        <v>1142</v>
      </c>
      <c r="B604" s="2">
        <v>197500</v>
      </c>
      <c r="D604" s="4">
        <v>1259</v>
      </c>
      <c r="E604" s="2">
        <v>190000</v>
      </c>
    </row>
    <row r="605" spans="1:5" x14ac:dyDescent="0.25">
      <c r="A605" s="4">
        <v>1143</v>
      </c>
      <c r="B605" s="2">
        <v>424870</v>
      </c>
      <c r="D605" s="4">
        <v>1260</v>
      </c>
      <c r="E605" s="2">
        <v>151000</v>
      </c>
    </row>
    <row r="606" spans="1:5" x14ac:dyDescent="0.25">
      <c r="A606" s="4">
        <v>1146</v>
      </c>
      <c r="B606" s="2">
        <v>149000</v>
      </c>
      <c r="D606" s="4">
        <v>1262</v>
      </c>
      <c r="E606" s="2">
        <v>128900</v>
      </c>
    </row>
    <row r="607" spans="1:5" x14ac:dyDescent="0.25">
      <c r="A607" s="4">
        <v>1147</v>
      </c>
      <c r="B607" s="2">
        <v>180000</v>
      </c>
      <c r="D607" s="4">
        <v>1265</v>
      </c>
      <c r="E607" s="2">
        <v>181000</v>
      </c>
    </row>
    <row r="608" spans="1:5" x14ac:dyDescent="0.25">
      <c r="A608" s="4">
        <v>1148</v>
      </c>
      <c r="B608" s="2">
        <v>174500</v>
      </c>
      <c r="D608" s="4">
        <v>1266</v>
      </c>
      <c r="E608" s="2">
        <v>183900</v>
      </c>
    </row>
    <row r="609" spans="1:5" x14ac:dyDescent="0.25">
      <c r="A609" s="4">
        <v>1149</v>
      </c>
      <c r="B609" s="2">
        <v>116900</v>
      </c>
      <c r="D609" s="4">
        <v>1270</v>
      </c>
      <c r="E609" s="2">
        <v>144000</v>
      </c>
    </row>
    <row r="610" spans="1:5" x14ac:dyDescent="0.25">
      <c r="A610" s="4">
        <v>1151</v>
      </c>
      <c r="B610" s="2">
        <v>124000</v>
      </c>
      <c r="D610" s="4">
        <v>1273</v>
      </c>
      <c r="E610" s="2">
        <v>137000</v>
      </c>
    </row>
    <row r="611" spans="1:5" x14ac:dyDescent="0.25">
      <c r="A611" s="4">
        <v>1152</v>
      </c>
      <c r="B611" s="2">
        <v>149900</v>
      </c>
      <c r="D611" s="4">
        <v>1276</v>
      </c>
      <c r="E611" s="2">
        <v>137000</v>
      </c>
    </row>
    <row r="612" spans="1:5" x14ac:dyDescent="0.25">
      <c r="A612" s="4">
        <v>1153</v>
      </c>
      <c r="B612" s="2">
        <v>230000</v>
      </c>
      <c r="D612" s="4">
        <v>1280</v>
      </c>
      <c r="E612" s="2">
        <v>68400</v>
      </c>
    </row>
    <row r="613" spans="1:5" x14ac:dyDescent="0.25">
      <c r="A613" s="4">
        <v>1155</v>
      </c>
      <c r="B613" s="2">
        <v>201800</v>
      </c>
      <c r="D613" s="4">
        <v>1281</v>
      </c>
      <c r="E613" s="2">
        <v>227000</v>
      </c>
    </row>
    <row r="614" spans="1:5" x14ac:dyDescent="0.25">
      <c r="A614" s="4">
        <v>1156</v>
      </c>
      <c r="B614" s="2">
        <v>218000</v>
      </c>
      <c r="D614" s="4">
        <v>1283</v>
      </c>
      <c r="E614" s="2">
        <v>150500</v>
      </c>
    </row>
    <row r="615" spans="1:5" x14ac:dyDescent="0.25">
      <c r="A615" s="4">
        <v>1157</v>
      </c>
      <c r="B615" s="2">
        <v>179900</v>
      </c>
      <c r="D615" s="4">
        <v>1284</v>
      </c>
      <c r="E615" s="2">
        <v>139000</v>
      </c>
    </row>
    <row r="616" spans="1:5" x14ac:dyDescent="0.25">
      <c r="A616" s="4">
        <v>1158</v>
      </c>
      <c r="B616" s="2">
        <v>230000</v>
      </c>
      <c r="D616" s="4">
        <v>1288</v>
      </c>
      <c r="E616" s="2">
        <v>190000</v>
      </c>
    </row>
    <row r="617" spans="1:5" x14ac:dyDescent="0.25">
      <c r="A617" s="4">
        <v>1160</v>
      </c>
      <c r="B617" s="2">
        <v>185000</v>
      </c>
      <c r="D617" s="4">
        <v>1292</v>
      </c>
      <c r="E617" s="2">
        <v>119500</v>
      </c>
    </row>
    <row r="618" spans="1:5" x14ac:dyDescent="0.25">
      <c r="A618" s="4">
        <v>1161</v>
      </c>
      <c r="B618" s="2">
        <v>146000</v>
      </c>
      <c r="D618" s="4">
        <v>1293</v>
      </c>
      <c r="E618" s="2">
        <v>107500</v>
      </c>
    </row>
    <row r="619" spans="1:5" x14ac:dyDescent="0.25">
      <c r="A619" s="4">
        <v>1162</v>
      </c>
      <c r="B619" s="2">
        <v>224000</v>
      </c>
      <c r="D619" s="4">
        <v>1295</v>
      </c>
      <c r="E619" s="2">
        <v>115000</v>
      </c>
    </row>
    <row r="620" spans="1:5" x14ac:dyDescent="0.25">
      <c r="A620" s="4">
        <v>1163</v>
      </c>
      <c r="B620" s="2">
        <v>129000</v>
      </c>
      <c r="D620" s="4">
        <v>1296</v>
      </c>
      <c r="E620" s="2">
        <v>138500</v>
      </c>
    </row>
    <row r="621" spans="1:5" x14ac:dyDescent="0.25">
      <c r="A621" s="4">
        <v>1165</v>
      </c>
      <c r="B621" s="2">
        <v>194000</v>
      </c>
      <c r="D621" s="4">
        <v>1297</v>
      </c>
      <c r="E621" s="2">
        <v>155000</v>
      </c>
    </row>
    <row r="622" spans="1:5" x14ac:dyDescent="0.25">
      <c r="A622" s="4">
        <v>1168</v>
      </c>
      <c r="B622" s="2">
        <v>173000</v>
      </c>
      <c r="D622" s="4">
        <v>1298</v>
      </c>
      <c r="E622" s="2">
        <v>140000</v>
      </c>
    </row>
    <row r="623" spans="1:5" x14ac:dyDescent="0.25">
      <c r="A623" s="4">
        <v>1169</v>
      </c>
      <c r="B623" s="2">
        <v>235000</v>
      </c>
      <c r="D623" s="4">
        <v>1300</v>
      </c>
      <c r="E623" s="2">
        <v>154000</v>
      </c>
    </row>
    <row r="624" spans="1:5" x14ac:dyDescent="0.25">
      <c r="A624" s="4">
        <v>1170</v>
      </c>
      <c r="B624" s="2">
        <v>625000</v>
      </c>
      <c r="D624" s="4">
        <v>1304</v>
      </c>
      <c r="E624" s="2">
        <v>232000</v>
      </c>
    </row>
    <row r="625" spans="1:5" x14ac:dyDescent="0.25">
      <c r="A625" s="4">
        <v>1171</v>
      </c>
      <c r="B625" s="2">
        <v>171000</v>
      </c>
      <c r="D625" s="4">
        <v>1305</v>
      </c>
      <c r="E625" s="2">
        <v>130000</v>
      </c>
    </row>
    <row r="626" spans="1:5" x14ac:dyDescent="0.25">
      <c r="A626" s="4">
        <v>1172</v>
      </c>
      <c r="B626" s="2">
        <v>163000</v>
      </c>
      <c r="D626" s="4">
        <v>1308</v>
      </c>
      <c r="E626" s="2">
        <v>138000</v>
      </c>
    </row>
    <row r="627" spans="1:5" x14ac:dyDescent="0.25">
      <c r="A627" s="4">
        <v>1174</v>
      </c>
      <c r="B627" s="2">
        <v>200500</v>
      </c>
      <c r="D627" s="4">
        <v>1309</v>
      </c>
      <c r="E627" s="2">
        <v>147000</v>
      </c>
    </row>
    <row r="628" spans="1:5" x14ac:dyDescent="0.25">
      <c r="A628" s="4">
        <v>1175</v>
      </c>
      <c r="B628" s="2">
        <v>239000</v>
      </c>
      <c r="D628" s="4">
        <v>1310</v>
      </c>
      <c r="E628" s="2">
        <v>179200</v>
      </c>
    </row>
    <row r="629" spans="1:5" x14ac:dyDescent="0.25">
      <c r="A629" s="4">
        <v>1176</v>
      </c>
      <c r="B629" s="2">
        <v>285000</v>
      </c>
      <c r="D629" s="4">
        <v>1312</v>
      </c>
      <c r="E629" s="2">
        <v>203000</v>
      </c>
    </row>
    <row r="630" spans="1:5" x14ac:dyDescent="0.25">
      <c r="A630" s="4">
        <v>1179</v>
      </c>
      <c r="B630" s="2">
        <v>154900</v>
      </c>
      <c r="D630" s="4">
        <v>1320</v>
      </c>
      <c r="E630" s="2">
        <v>111000</v>
      </c>
    </row>
    <row r="631" spans="1:5" x14ac:dyDescent="0.25">
      <c r="A631" s="4">
        <v>1180</v>
      </c>
      <c r="B631" s="2">
        <v>93000</v>
      </c>
      <c r="D631" s="4">
        <v>1322</v>
      </c>
      <c r="E631" s="2">
        <v>72500</v>
      </c>
    </row>
    <row r="632" spans="1:5" x14ac:dyDescent="0.25">
      <c r="A632" s="4">
        <v>1182</v>
      </c>
      <c r="B632" s="2">
        <v>392500</v>
      </c>
      <c r="D632" s="4">
        <v>1324</v>
      </c>
      <c r="E632" s="2">
        <v>82500</v>
      </c>
    </row>
    <row r="633" spans="1:5" x14ac:dyDescent="0.25">
      <c r="A633" s="4">
        <v>1183</v>
      </c>
      <c r="B633" s="2">
        <v>745000</v>
      </c>
      <c r="D633" s="4">
        <v>1326</v>
      </c>
      <c r="E633" s="2">
        <v>55000</v>
      </c>
    </row>
    <row r="634" spans="1:5" x14ac:dyDescent="0.25">
      <c r="A634" s="4">
        <v>1184</v>
      </c>
      <c r="B634" s="2">
        <v>120000</v>
      </c>
      <c r="D634" s="4">
        <v>1327</v>
      </c>
      <c r="E634" s="2">
        <v>79000</v>
      </c>
    </row>
    <row r="635" spans="1:5" x14ac:dyDescent="0.25">
      <c r="A635" s="4">
        <v>1185</v>
      </c>
      <c r="B635" s="2">
        <v>186700</v>
      </c>
      <c r="D635" s="4">
        <v>1332</v>
      </c>
      <c r="E635" s="2">
        <v>132500</v>
      </c>
    </row>
    <row r="636" spans="1:5" x14ac:dyDescent="0.25">
      <c r="A636" s="4">
        <v>1188</v>
      </c>
      <c r="B636" s="2">
        <v>262000</v>
      </c>
      <c r="D636" s="4">
        <v>1334</v>
      </c>
      <c r="E636" s="2">
        <v>125500</v>
      </c>
    </row>
    <row r="637" spans="1:5" x14ac:dyDescent="0.25">
      <c r="A637" s="4">
        <v>1190</v>
      </c>
      <c r="B637" s="2">
        <v>189000</v>
      </c>
      <c r="D637" s="4">
        <v>1335</v>
      </c>
      <c r="E637" s="2">
        <v>125000</v>
      </c>
    </row>
    <row r="638" spans="1:5" x14ac:dyDescent="0.25">
      <c r="A638" s="4">
        <v>1191</v>
      </c>
      <c r="B638" s="2">
        <v>168000</v>
      </c>
      <c r="D638" s="4">
        <v>1337</v>
      </c>
      <c r="E638" s="2">
        <v>135000</v>
      </c>
    </row>
    <row r="639" spans="1:5" x14ac:dyDescent="0.25">
      <c r="A639" s="4">
        <v>1197</v>
      </c>
      <c r="B639" s="2">
        <v>219210</v>
      </c>
      <c r="D639" s="4">
        <v>1338</v>
      </c>
      <c r="E639" s="2">
        <v>52500</v>
      </c>
    </row>
    <row r="640" spans="1:5" x14ac:dyDescent="0.25">
      <c r="A640" s="4">
        <v>1198</v>
      </c>
      <c r="B640" s="2">
        <v>144000</v>
      </c>
      <c r="D640" s="4">
        <v>1339</v>
      </c>
      <c r="E640" s="2">
        <v>200000</v>
      </c>
    </row>
    <row r="641" spans="1:5" x14ac:dyDescent="0.25">
      <c r="A641" s="4">
        <v>1200</v>
      </c>
      <c r="B641" s="2">
        <v>148000</v>
      </c>
      <c r="D641" s="4">
        <v>1340</v>
      </c>
      <c r="E641" s="2">
        <v>128500</v>
      </c>
    </row>
    <row r="642" spans="1:5" x14ac:dyDescent="0.25">
      <c r="A642" s="4">
        <v>1203</v>
      </c>
      <c r="B642" s="2">
        <v>117000</v>
      </c>
      <c r="D642" s="4">
        <v>1341</v>
      </c>
      <c r="E642" s="2">
        <v>123000</v>
      </c>
    </row>
    <row r="643" spans="1:5" x14ac:dyDescent="0.25">
      <c r="A643" s="4">
        <v>1204</v>
      </c>
      <c r="B643" s="2">
        <v>213000</v>
      </c>
      <c r="D643" s="4">
        <v>1342</v>
      </c>
      <c r="E643" s="2">
        <v>155000</v>
      </c>
    </row>
    <row r="644" spans="1:5" x14ac:dyDescent="0.25">
      <c r="A644" s="4">
        <v>1206</v>
      </c>
      <c r="B644" s="2">
        <v>271900</v>
      </c>
      <c r="D644" s="4">
        <v>1346</v>
      </c>
      <c r="E644" s="2">
        <v>108500</v>
      </c>
    </row>
    <row r="645" spans="1:5" x14ac:dyDescent="0.25">
      <c r="A645" s="4">
        <v>1210</v>
      </c>
      <c r="B645" s="2">
        <v>290000</v>
      </c>
      <c r="D645" s="4">
        <v>1350</v>
      </c>
      <c r="E645" s="2">
        <v>122000</v>
      </c>
    </row>
    <row r="646" spans="1:5" x14ac:dyDescent="0.25">
      <c r="A646" s="4">
        <v>1211</v>
      </c>
      <c r="B646" s="2">
        <v>189000</v>
      </c>
      <c r="D646" s="4">
        <v>1351</v>
      </c>
      <c r="E646" s="2">
        <v>200000</v>
      </c>
    </row>
    <row r="647" spans="1:5" x14ac:dyDescent="0.25">
      <c r="A647" s="4">
        <v>1222</v>
      </c>
      <c r="B647" s="2">
        <v>134000</v>
      </c>
      <c r="D647" s="4">
        <v>1353</v>
      </c>
      <c r="E647" s="2">
        <v>134900</v>
      </c>
    </row>
    <row r="648" spans="1:5" x14ac:dyDescent="0.25">
      <c r="A648" s="4">
        <v>1223</v>
      </c>
      <c r="B648" s="2">
        <v>143000</v>
      </c>
      <c r="D648" s="4">
        <v>1357</v>
      </c>
      <c r="E648" s="2">
        <v>110000</v>
      </c>
    </row>
    <row r="649" spans="1:5" x14ac:dyDescent="0.25">
      <c r="A649" s="4">
        <v>1225</v>
      </c>
      <c r="B649" s="2">
        <v>184000</v>
      </c>
      <c r="D649" s="4">
        <v>1359</v>
      </c>
      <c r="E649" s="2">
        <v>177500</v>
      </c>
    </row>
    <row r="650" spans="1:5" x14ac:dyDescent="0.25">
      <c r="A650" s="4">
        <v>1227</v>
      </c>
      <c r="B650" s="2">
        <v>214000</v>
      </c>
      <c r="D650" s="4">
        <v>1361</v>
      </c>
      <c r="E650" s="2">
        <v>189000</v>
      </c>
    </row>
    <row r="651" spans="1:5" x14ac:dyDescent="0.25">
      <c r="A651" s="4">
        <v>1229</v>
      </c>
      <c r="B651" s="2">
        <v>367294</v>
      </c>
      <c r="D651" s="4">
        <v>1365</v>
      </c>
      <c r="E651" s="2">
        <v>144152</v>
      </c>
    </row>
    <row r="652" spans="1:5" x14ac:dyDescent="0.25">
      <c r="A652" s="4">
        <v>1231</v>
      </c>
      <c r="B652" s="2">
        <v>190000</v>
      </c>
      <c r="D652" s="4">
        <v>1366</v>
      </c>
      <c r="E652" s="2">
        <v>216000</v>
      </c>
    </row>
    <row r="653" spans="1:5" x14ac:dyDescent="0.25">
      <c r="A653" s="4">
        <v>1238</v>
      </c>
      <c r="B653" s="2">
        <v>195000</v>
      </c>
      <c r="D653" s="4">
        <v>1367</v>
      </c>
      <c r="E653" s="2">
        <v>193000</v>
      </c>
    </row>
    <row r="654" spans="1:5" x14ac:dyDescent="0.25">
      <c r="A654" s="4">
        <v>1240</v>
      </c>
      <c r="B654" s="2">
        <v>265900</v>
      </c>
      <c r="D654" s="4">
        <v>1369</v>
      </c>
      <c r="E654" s="2">
        <v>144000</v>
      </c>
    </row>
    <row r="655" spans="1:5" x14ac:dyDescent="0.25">
      <c r="A655" s="4">
        <v>1243</v>
      </c>
      <c r="B655" s="2">
        <v>170000</v>
      </c>
      <c r="D655" s="4">
        <v>1371</v>
      </c>
      <c r="E655" s="2">
        <v>105000</v>
      </c>
    </row>
    <row r="656" spans="1:5" x14ac:dyDescent="0.25">
      <c r="A656" s="4">
        <v>1244</v>
      </c>
      <c r="B656" s="2">
        <v>465000</v>
      </c>
      <c r="D656" s="4">
        <v>1377</v>
      </c>
      <c r="E656" s="2">
        <v>91000</v>
      </c>
    </row>
    <row r="657" spans="1:5" x14ac:dyDescent="0.25">
      <c r="A657" s="4">
        <v>1245</v>
      </c>
      <c r="B657" s="2">
        <v>230000</v>
      </c>
      <c r="D657" s="4">
        <v>1378</v>
      </c>
      <c r="E657" s="2">
        <v>117000</v>
      </c>
    </row>
    <row r="658" spans="1:5" x14ac:dyDescent="0.25">
      <c r="A658" s="4">
        <v>1246</v>
      </c>
      <c r="B658" s="2">
        <v>178000</v>
      </c>
      <c r="D658" s="4">
        <v>1379</v>
      </c>
      <c r="E658" s="2">
        <v>83000</v>
      </c>
    </row>
    <row r="659" spans="1:5" x14ac:dyDescent="0.25">
      <c r="A659" s="4">
        <v>1249</v>
      </c>
      <c r="B659" s="2">
        <v>129500</v>
      </c>
      <c r="D659" s="4">
        <v>1380</v>
      </c>
      <c r="E659" s="2">
        <v>167500</v>
      </c>
    </row>
    <row r="660" spans="1:5" x14ac:dyDescent="0.25">
      <c r="A660" s="4">
        <v>1251</v>
      </c>
      <c r="B660" s="2">
        <v>244000</v>
      </c>
      <c r="D660" s="4">
        <v>1381</v>
      </c>
      <c r="E660" s="2">
        <v>58500</v>
      </c>
    </row>
    <row r="661" spans="1:5" x14ac:dyDescent="0.25">
      <c r="A661" s="4">
        <v>1252</v>
      </c>
      <c r="B661" s="2">
        <v>171750</v>
      </c>
      <c r="D661" s="4">
        <v>1383</v>
      </c>
      <c r="E661" s="2">
        <v>157000</v>
      </c>
    </row>
    <row r="662" spans="1:5" x14ac:dyDescent="0.25">
      <c r="A662" s="4">
        <v>1254</v>
      </c>
      <c r="B662" s="2">
        <v>294000</v>
      </c>
      <c r="D662" s="4">
        <v>1384</v>
      </c>
      <c r="E662" s="2">
        <v>112000</v>
      </c>
    </row>
    <row r="663" spans="1:5" x14ac:dyDescent="0.25">
      <c r="A663" s="4">
        <v>1255</v>
      </c>
      <c r="B663" s="2">
        <v>165400</v>
      </c>
      <c r="D663" s="4">
        <v>1385</v>
      </c>
      <c r="E663" s="2">
        <v>105000</v>
      </c>
    </row>
    <row r="664" spans="1:5" x14ac:dyDescent="0.25">
      <c r="A664" s="4">
        <v>1256</v>
      </c>
      <c r="B664" s="2">
        <v>127500</v>
      </c>
      <c r="D664" s="4">
        <v>1386</v>
      </c>
      <c r="E664" s="2">
        <v>125500</v>
      </c>
    </row>
    <row r="665" spans="1:5" x14ac:dyDescent="0.25">
      <c r="A665" s="4">
        <v>1257</v>
      </c>
      <c r="B665" s="2">
        <v>301500</v>
      </c>
      <c r="D665" s="4">
        <v>1391</v>
      </c>
      <c r="E665" s="2">
        <v>235000</v>
      </c>
    </row>
    <row r="666" spans="1:5" x14ac:dyDescent="0.25">
      <c r="A666" s="4">
        <v>1261</v>
      </c>
      <c r="B666" s="2">
        <v>181000</v>
      </c>
      <c r="D666" s="4">
        <v>1392</v>
      </c>
      <c r="E666" s="2">
        <v>124000</v>
      </c>
    </row>
    <row r="667" spans="1:5" x14ac:dyDescent="0.25">
      <c r="A667" s="4">
        <v>1263</v>
      </c>
      <c r="B667" s="2">
        <v>161500</v>
      </c>
      <c r="D667" s="4">
        <v>1398</v>
      </c>
      <c r="E667" s="2">
        <v>137500</v>
      </c>
    </row>
    <row r="668" spans="1:5" x14ac:dyDescent="0.25">
      <c r="A668" s="4">
        <v>1264</v>
      </c>
      <c r="B668" s="2">
        <v>180500</v>
      </c>
      <c r="D668" s="4">
        <v>1399</v>
      </c>
      <c r="E668" s="2">
        <v>138000</v>
      </c>
    </row>
    <row r="669" spans="1:5" x14ac:dyDescent="0.25">
      <c r="A669" s="4">
        <v>1267</v>
      </c>
      <c r="B669" s="2">
        <v>122000</v>
      </c>
      <c r="D669" s="4">
        <v>1404</v>
      </c>
      <c r="E669" s="2">
        <v>282922</v>
      </c>
    </row>
    <row r="670" spans="1:5" x14ac:dyDescent="0.25">
      <c r="A670" s="4">
        <v>1268</v>
      </c>
      <c r="B670" s="2">
        <v>378500</v>
      </c>
      <c r="D670" s="4">
        <v>1405</v>
      </c>
      <c r="E670" s="2">
        <v>105000</v>
      </c>
    </row>
    <row r="671" spans="1:5" x14ac:dyDescent="0.25">
      <c r="A671" s="4">
        <v>1269</v>
      </c>
      <c r="B671" s="2">
        <v>381000</v>
      </c>
      <c r="D671" s="4">
        <v>1407</v>
      </c>
      <c r="E671" s="2">
        <v>133000</v>
      </c>
    </row>
    <row r="672" spans="1:5" x14ac:dyDescent="0.25">
      <c r="A672" s="4">
        <v>1271</v>
      </c>
      <c r="B672" s="2">
        <v>260000</v>
      </c>
      <c r="D672" s="4">
        <v>1408</v>
      </c>
      <c r="E672" s="2">
        <v>112000</v>
      </c>
    </row>
    <row r="673" spans="1:5" x14ac:dyDescent="0.25">
      <c r="A673" s="4">
        <v>1272</v>
      </c>
      <c r="B673" s="2">
        <v>185750</v>
      </c>
      <c r="D673" s="4">
        <v>1409</v>
      </c>
      <c r="E673" s="2">
        <v>125500</v>
      </c>
    </row>
    <row r="674" spans="1:5" x14ac:dyDescent="0.25">
      <c r="A674" s="4">
        <v>1274</v>
      </c>
      <c r="B674" s="2">
        <v>177000</v>
      </c>
      <c r="D674" s="4">
        <v>1411</v>
      </c>
      <c r="E674" s="2">
        <v>230000</v>
      </c>
    </row>
    <row r="675" spans="1:5" x14ac:dyDescent="0.25">
      <c r="A675" s="4">
        <v>1275</v>
      </c>
      <c r="B675" s="2">
        <v>139000</v>
      </c>
      <c r="D675" s="4">
        <v>1412</v>
      </c>
      <c r="E675" s="2">
        <v>140000</v>
      </c>
    </row>
    <row r="676" spans="1:5" x14ac:dyDescent="0.25">
      <c r="A676" s="4">
        <v>1277</v>
      </c>
      <c r="B676" s="2">
        <v>162000</v>
      </c>
      <c r="D676" s="4">
        <v>1413</v>
      </c>
      <c r="E676" s="2">
        <v>90000</v>
      </c>
    </row>
    <row r="677" spans="1:5" x14ac:dyDescent="0.25">
      <c r="A677" s="4">
        <v>1278</v>
      </c>
      <c r="B677" s="2">
        <v>197900</v>
      </c>
      <c r="D677" s="4">
        <v>1417</v>
      </c>
      <c r="E677" s="2">
        <v>122500</v>
      </c>
    </row>
    <row r="678" spans="1:5" x14ac:dyDescent="0.25">
      <c r="A678" s="4">
        <v>1279</v>
      </c>
      <c r="B678" s="2">
        <v>237000</v>
      </c>
      <c r="D678" s="4">
        <v>1419</v>
      </c>
      <c r="E678" s="2">
        <v>124000</v>
      </c>
    </row>
    <row r="679" spans="1:5" x14ac:dyDescent="0.25">
      <c r="A679" s="4">
        <v>1282</v>
      </c>
      <c r="B679" s="2">
        <v>180000</v>
      </c>
      <c r="D679" s="4">
        <v>1423</v>
      </c>
      <c r="E679" s="2">
        <v>136500</v>
      </c>
    </row>
    <row r="680" spans="1:5" x14ac:dyDescent="0.25">
      <c r="A680" s="4">
        <v>1285</v>
      </c>
      <c r="B680" s="2">
        <v>169000</v>
      </c>
      <c r="D680" s="4">
        <v>1426</v>
      </c>
      <c r="E680" s="2">
        <v>142000</v>
      </c>
    </row>
    <row r="681" spans="1:5" x14ac:dyDescent="0.25">
      <c r="A681" s="4">
        <v>1286</v>
      </c>
      <c r="B681" s="2">
        <v>132500</v>
      </c>
      <c r="D681" s="4">
        <v>1432</v>
      </c>
      <c r="E681" s="2">
        <v>143750</v>
      </c>
    </row>
    <row r="682" spans="1:5" x14ac:dyDescent="0.25">
      <c r="A682" s="4">
        <v>1287</v>
      </c>
      <c r="B682" s="2">
        <v>143000</v>
      </c>
      <c r="D682" s="4">
        <v>1433</v>
      </c>
      <c r="E682" s="2">
        <v>64500</v>
      </c>
    </row>
    <row r="683" spans="1:5" x14ac:dyDescent="0.25">
      <c r="A683" s="4">
        <v>1289</v>
      </c>
      <c r="B683" s="2">
        <v>278000</v>
      </c>
      <c r="D683" s="4">
        <v>1437</v>
      </c>
      <c r="E683" s="2">
        <v>120500</v>
      </c>
    </row>
    <row r="684" spans="1:5" x14ac:dyDescent="0.25">
      <c r="A684" s="4">
        <v>1290</v>
      </c>
      <c r="B684" s="2">
        <v>281000</v>
      </c>
      <c r="D684" s="4">
        <v>1439</v>
      </c>
      <c r="E684" s="2">
        <v>149700</v>
      </c>
    </row>
    <row r="685" spans="1:5" x14ac:dyDescent="0.25">
      <c r="A685" s="4">
        <v>1291</v>
      </c>
      <c r="B685" s="2">
        <v>180500</v>
      </c>
      <c r="D685" s="4">
        <v>1445</v>
      </c>
      <c r="E685" s="2">
        <v>179600</v>
      </c>
    </row>
    <row r="686" spans="1:5" x14ac:dyDescent="0.25">
      <c r="A686" s="4">
        <v>1294</v>
      </c>
      <c r="B686" s="2">
        <v>162900</v>
      </c>
      <c r="D686" s="4">
        <v>1446</v>
      </c>
      <c r="E686" s="2">
        <v>129000</v>
      </c>
    </row>
    <row r="687" spans="1:5" x14ac:dyDescent="0.25">
      <c r="A687" s="4">
        <v>1299</v>
      </c>
      <c r="B687" s="2">
        <v>160000</v>
      </c>
      <c r="D687" s="4">
        <v>1447</v>
      </c>
      <c r="E687" s="2">
        <v>157900</v>
      </c>
    </row>
    <row r="688" spans="1:5" x14ac:dyDescent="0.25">
      <c r="A688" s="4">
        <v>1301</v>
      </c>
      <c r="B688" s="2">
        <v>225000</v>
      </c>
      <c r="D688" s="4">
        <v>1449</v>
      </c>
      <c r="E688" s="2">
        <v>112000</v>
      </c>
    </row>
    <row r="689" spans="1:5" x14ac:dyDescent="0.25">
      <c r="A689" s="4">
        <v>1302</v>
      </c>
      <c r="B689" s="2">
        <v>177500</v>
      </c>
      <c r="D689" s="4">
        <v>1450</v>
      </c>
      <c r="E689" s="2">
        <v>92000</v>
      </c>
    </row>
    <row r="690" spans="1:5" x14ac:dyDescent="0.25">
      <c r="A690" s="4">
        <v>1303</v>
      </c>
      <c r="B690" s="2">
        <v>290000</v>
      </c>
      <c r="D690" s="4">
        <v>1451</v>
      </c>
      <c r="E690" s="2">
        <v>136000</v>
      </c>
    </row>
    <row r="691" spans="1:5" x14ac:dyDescent="0.25">
      <c r="A691" s="4">
        <v>1306</v>
      </c>
      <c r="B691" s="2">
        <v>325000</v>
      </c>
      <c r="D691" s="4">
        <v>1453</v>
      </c>
      <c r="E691" s="2">
        <v>145000</v>
      </c>
    </row>
    <row r="692" spans="1:5" x14ac:dyDescent="0.25">
      <c r="A692" s="4">
        <v>1307</v>
      </c>
      <c r="B692" s="2">
        <v>202500</v>
      </c>
      <c r="D692" s="4">
        <v>1454</v>
      </c>
      <c r="E692" s="2">
        <v>84500</v>
      </c>
    </row>
    <row r="693" spans="1:5" x14ac:dyDescent="0.25">
      <c r="A693" s="4">
        <v>1311</v>
      </c>
      <c r="B693" s="2">
        <v>335000</v>
      </c>
      <c r="D693" s="4">
        <v>1455</v>
      </c>
      <c r="E693" s="2">
        <v>185000</v>
      </c>
    </row>
    <row r="694" spans="1:5" x14ac:dyDescent="0.25">
      <c r="A694" s="4">
        <v>1313</v>
      </c>
      <c r="B694" s="2">
        <v>302000</v>
      </c>
      <c r="D694" s="4">
        <v>1459</v>
      </c>
      <c r="E694" s="2">
        <v>142125</v>
      </c>
    </row>
    <row r="695" spans="1:5" x14ac:dyDescent="0.25">
      <c r="A695" s="4">
        <v>1314</v>
      </c>
      <c r="B695" s="2">
        <v>333168</v>
      </c>
      <c r="D695" s="4">
        <v>1460</v>
      </c>
      <c r="E695" s="2">
        <v>147500</v>
      </c>
    </row>
    <row r="696" spans="1:5" x14ac:dyDescent="0.25">
      <c r="A696" s="4">
        <v>1315</v>
      </c>
      <c r="B696" s="2">
        <v>119000</v>
      </c>
      <c r="D696" s="4" t="s">
        <v>257</v>
      </c>
      <c r="E696" s="2">
        <v>141331.48260869566</v>
      </c>
    </row>
    <row r="697" spans="1:5" x14ac:dyDescent="0.25">
      <c r="A697" s="4">
        <v>1316</v>
      </c>
      <c r="B697" s="2">
        <v>206900</v>
      </c>
    </row>
    <row r="698" spans="1:5" x14ac:dyDescent="0.25">
      <c r="A698" s="4">
        <v>1317</v>
      </c>
      <c r="B698" s="2">
        <v>295493</v>
      </c>
    </row>
    <row r="699" spans="1:5" x14ac:dyDescent="0.25">
      <c r="A699" s="4">
        <v>1318</v>
      </c>
      <c r="B699" s="2">
        <v>208900</v>
      </c>
    </row>
    <row r="700" spans="1:5" x14ac:dyDescent="0.25">
      <c r="A700" s="4">
        <v>1319</v>
      </c>
      <c r="B700" s="2">
        <v>275000</v>
      </c>
    </row>
    <row r="701" spans="1:5" x14ac:dyDescent="0.25">
      <c r="A701" s="4">
        <v>1321</v>
      </c>
      <c r="B701" s="2">
        <v>156500</v>
      </c>
    </row>
    <row r="702" spans="1:5" x14ac:dyDescent="0.25">
      <c r="A702" s="4">
        <v>1323</v>
      </c>
      <c r="B702" s="2">
        <v>190000</v>
      </c>
    </row>
    <row r="703" spans="1:5" x14ac:dyDescent="0.25">
      <c r="A703" s="4">
        <v>1325</v>
      </c>
      <c r="B703" s="2">
        <v>147000</v>
      </c>
    </row>
    <row r="704" spans="1:5" x14ac:dyDescent="0.25">
      <c r="A704" s="4">
        <v>1328</v>
      </c>
      <c r="B704" s="2">
        <v>130500</v>
      </c>
    </row>
    <row r="705" spans="1:2" x14ac:dyDescent="0.25">
      <c r="A705" s="4">
        <v>1329</v>
      </c>
      <c r="B705" s="2">
        <v>256000</v>
      </c>
    </row>
    <row r="706" spans="1:2" x14ac:dyDescent="0.25">
      <c r="A706" s="4">
        <v>1330</v>
      </c>
      <c r="B706" s="2">
        <v>176500</v>
      </c>
    </row>
    <row r="707" spans="1:2" x14ac:dyDescent="0.25">
      <c r="A707" s="4">
        <v>1331</v>
      </c>
      <c r="B707" s="2">
        <v>227000</v>
      </c>
    </row>
    <row r="708" spans="1:2" x14ac:dyDescent="0.25">
      <c r="A708" s="4">
        <v>1333</v>
      </c>
      <c r="B708" s="2">
        <v>100000</v>
      </c>
    </row>
    <row r="709" spans="1:2" x14ac:dyDescent="0.25">
      <c r="A709" s="4">
        <v>1336</v>
      </c>
      <c r="B709" s="2">
        <v>167900</v>
      </c>
    </row>
    <row r="710" spans="1:2" x14ac:dyDescent="0.25">
      <c r="A710" s="4">
        <v>1343</v>
      </c>
      <c r="B710" s="2">
        <v>228500</v>
      </c>
    </row>
    <row r="711" spans="1:2" x14ac:dyDescent="0.25">
      <c r="A711" s="4">
        <v>1344</v>
      </c>
      <c r="B711" s="2">
        <v>177000</v>
      </c>
    </row>
    <row r="712" spans="1:2" x14ac:dyDescent="0.25">
      <c r="A712" s="4">
        <v>1345</v>
      </c>
      <c r="B712" s="2">
        <v>155835</v>
      </c>
    </row>
    <row r="713" spans="1:2" x14ac:dyDescent="0.25">
      <c r="A713" s="4">
        <v>1347</v>
      </c>
      <c r="B713" s="2">
        <v>262500</v>
      </c>
    </row>
    <row r="714" spans="1:2" x14ac:dyDescent="0.25">
      <c r="A714" s="4">
        <v>1348</v>
      </c>
      <c r="B714" s="2">
        <v>283463</v>
      </c>
    </row>
    <row r="715" spans="1:2" x14ac:dyDescent="0.25">
      <c r="A715" s="4">
        <v>1349</v>
      </c>
      <c r="B715" s="2">
        <v>215000</v>
      </c>
    </row>
    <row r="716" spans="1:2" x14ac:dyDescent="0.25">
      <c r="A716" s="4">
        <v>1352</v>
      </c>
      <c r="B716" s="2">
        <v>171000</v>
      </c>
    </row>
    <row r="717" spans="1:2" x14ac:dyDescent="0.25">
      <c r="A717" s="4">
        <v>1354</v>
      </c>
      <c r="B717" s="2">
        <v>410000</v>
      </c>
    </row>
    <row r="718" spans="1:2" x14ac:dyDescent="0.25">
      <c r="A718" s="4">
        <v>1355</v>
      </c>
      <c r="B718" s="2">
        <v>235000</v>
      </c>
    </row>
    <row r="719" spans="1:2" x14ac:dyDescent="0.25">
      <c r="A719" s="4">
        <v>1356</v>
      </c>
      <c r="B719" s="2">
        <v>170000</v>
      </c>
    </row>
    <row r="720" spans="1:2" x14ac:dyDescent="0.25">
      <c r="A720" s="4">
        <v>1358</v>
      </c>
      <c r="B720" s="2">
        <v>149900</v>
      </c>
    </row>
    <row r="721" spans="1:2" x14ac:dyDescent="0.25">
      <c r="A721" s="4">
        <v>1360</v>
      </c>
      <c r="B721" s="2">
        <v>315000</v>
      </c>
    </row>
    <row r="722" spans="1:2" x14ac:dyDescent="0.25">
      <c r="A722" s="4">
        <v>1362</v>
      </c>
      <c r="B722" s="2">
        <v>260000</v>
      </c>
    </row>
    <row r="723" spans="1:2" x14ac:dyDescent="0.25">
      <c r="A723" s="4">
        <v>1363</v>
      </c>
      <c r="B723" s="2">
        <v>104900</v>
      </c>
    </row>
    <row r="724" spans="1:2" x14ac:dyDescent="0.25">
      <c r="A724" s="4">
        <v>1364</v>
      </c>
      <c r="B724" s="2">
        <v>156932</v>
      </c>
    </row>
    <row r="725" spans="1:2" x14ac:dyDescent="0.25">
      <c r="A725" s="4">
        <v>1368</v>
      </c>
      <c r="B725" s="2">
        <v>127000</v>
      </c>
    </row>
    <row r="726" spans="1:2" x14ac:dyDescent="0.25">
      <c r="A726" s="4">
        <v>1370</v>
      </c>
      <c r="B726" s="2">
        <v>232000</v>
      </c>
    </row>
    <row r="727" spans="1:2" x14ac:dyDescent="0.25">
      <c r="A727" s="4">
        <v>1372</v>
      </c>
      <c r="B727" s="2">
        <v>165500</v>
      </c>
    </row>
    <row r="728" spans="1:2" x14ac:dyDescent="0.25">
      <c r="A728" s="4">
        <v>1373</v>
      </c>
      <c r="B728" s="2">
        <v>274300</v>
      </c>
    </row>
    <row r="729" spans="1:2" x14ac:dyDescent="0.25">
      <c r="A729" s="4">
        <v>1374</v>
      </c>
      <c r="B729" s="2">
        <v>466500</v>
      </c>
    </row>
    <row r="730" spans="1:2" x14ac:dyDescent="0.25">
      <c r="A730" s="4">
        <v>1375</v>
      </c>
      <c r="B730" s="2">
        <v>250000</v>
      </c>
    </row>
    <row r="731" spans="1:2" x14ac:dyDescent="0.25">
      <c r="A731" s="4">
        <v>1376</v>
      </c>
      <c r="B731" s="2">
        <v>239000</v>
      </c>
    </row>
    <row r="732" spans="1:2" x14ac:dyDescent="0.25">
      <c r="A732" s="4">
        <v>1382</v>
      </c>
      <c r="B732" s="2">
        <v>237500</v>
      </c>
    </row>
    <row r="733" spans="1:2" x14ac:dyDescent="0.25">
      <c r="A733" s="4">
        <v>1387</v>
      </c>
      <c r="B733" s="2">
        <v>250000</v>
      </c>
    </row>
    <row r="734" spans="1:2" x14ac:dyDescent="0.25">
      <c r="A734" s="4">
        <v>1388</v>
      </c>
      <c r="B734" s="2">
        <v>136000</v>
      </c>
    </row>
    <row r="735" spans="1:2" x14ac:dyDescent="0.25">
      <c r="A735" s="4">
        <v>1389</v>
      </c>
      <c r="B735" s="2">
        <v>377500</v>
      </c>
    </row>
    <row r="736" spans="1:2" x14ac:dyDescent="0.25">
      <c r="A736" s="4">
        <v>1390</v>
      </c>
      <c r="B736" s="2">
        <v>131000</v>
      </c>
    </row>
    <row r="737" spans="1:2" x14ac:dyDescent="0.25">
      <c r="A737" s="4">
        <v>1393</v>
      </c>
      <c r="B737" s="2">
        <v>123000</v>
      </c>
    </row>
    <row r="738" spans="1:2" x14ac:dyDescent="0.25">
      <c r="A738" s="4">
        <v>1394</v>
      </c>
      <c r="B738" s="2">
        <v>163000</v>
      </c>
    </row>
    <row r="739" spans="1:2" x14ac:dyDescent="0.25">
      <c r="A739" s="4">
        <v>1395</v>
      </c>
      <c r="B739" s="2">
        <v>246578</v>
      </c>
    </row>
    <row r="740" spans="1:2" x14ac:dyDescent="0.25">
      <c r="A740" s="4">
        <v>1396</v>
      </c>
      <c r="B740" s="2">
        <v>281213</v>
      </c>
    </row>
    <row r="741" spans="1:2" x14ac:dyDescent="0.25">
      <c r="A741" s="4">
        <v>1397</v>
      </c>
      <c r="B741" s="2">
        <v>160000</v>
      </c>
    </row>
    <row r="742" spans="1:2" x14ac:dyDescent="0.25">
      <c r="A742" s="4">
        <v>1400</v>
      </c>
      <c r="B742" s="2">
        <v>137450</v>
      </c>
    </row>
    <row r="743" spans="1:2" x14ac:dyDescent="0.25">
      <c r="A743" s="4">
        <v>1401</v>
      </c>
      <c r="B743" s="2">
        <v>120000</v>
      </c>
    </row>
    <row r="744" spans="1:2" x14ac:dyDescent="0.25">
      <c r="A744" s="4">
        <v>1402</v>
      </c>
      <c r="B744" s="2">
        <v>193000</v>
      </c>
    </row>
    <row r="745" spans="1:2" x14ac:dyDescent="0.25">
      <c r="A745" s="4">
        <v>1403</v>
      </c>
      <c r="B745" s="2">
        <v>193879</v>
      </c>
    </row>
    <row r="746" spans="1:2" x14ac:dyDescent="0.25">
      <c r="A746" s="4">
        <v>1406</v>
      </c>
      <c r="B746" s="2">
        <v>275000</v>
      </c>
    </row>
    <row r="747" spans="1:2" x14ac:dyDescent="0.25">
      <c r="A747" s="4">
        <v>1410</v>
      </c>
      <c r="B747" s="2">
        <v>215000</v>
      </c>
    </row>
    <row r="748" spans="1:2" x14ac:dyDescent="0.25">
      <c r="A748" s="4">
        <v>1414</v>
      </c>
      <c r="B748" s="2">
        <v>257000</v>
      </c>
    </row>
    <row r="749" spans="1:2" x14ac:dyDescent="0.25">
      <c r="A749" s="4">
        <v>1415</v>
      </c>
      <c r="B749" s="2">
        <v>207000</v>
      </c>
    </row>
    <row r="750" spans="1:2" x14ac:dyDescent="0.25">
      <c r="A750" s="4">
        <v>1416</v>
      </c>
      <c r="B750" s="2">
        <v>175900</v>
      </c>
    </row>
    <row r="751" spans="1:2" x14ac:dyDescent="0.25">
      <c r="A751" s="4">
        <v>1418</v>
      </c>
      <c r="B751" s="2">
        <v>340000</v>
      </c>
    </row>
    <row r="752" spans="1:2" x14ac:dyDescent="0.25">
      <c r="A752" s="4">
        <v>1420</v>
      </c>
      <c r="B752" s="2">
        <v>223000</v>
      </c>
    </row>
    <row r="753" spans="1:2" x14ac:dyDescent="0.25">
      <c r="A753" s="4">
        <v>1421</v>
      </c>
      <c r="B753" s="2">
        <v>179900</v>
      </c>
    </row>
    <row r="754" spans="1:2" x14ac:dyDescent="0.25">
      <c r="A754" s="4">
        <v>1422</v>
      </c>
      <c r="B754" s="2">
        <v>127500</v>
      </c>
    </row>
    <row r="755" spans="1:2" x14ac:dyDescent="0.25">
      <c r="A755" s="4">
        <v>1424</v>
      </c>
      <c r="B755" s="2">
        <v>274970</v>
      </c>
    </row>
    <row r="756" spans="1:2" x14ac:dyDescent="0.25">
      <c r="A756" s="4">
        <v>1425</v>
      </c>
      <c r="B756" s="2">
        <v>144000</v>
      </c>
    </row>
    <row r="757" spans="1:2" x14ac:dyDescent="0.25">
      <c r="A757" s="4">
        <v>1427</v>
      </c>
      <c r="B757" s="2">
        <v>271000</v>
      </c>
    </row>
    <row r="758" spans="1:2" x14ac:dyDescent="0.25">
      <c r="A758" s="4">
        <v>1428</v>
      </c>
      <c r="B758" s="2">
        <v>140000</v>
      </c>
    </row>
    <row r="759" spans="1:2" x14ac:dyDescent="0.25">
      <c r="A759" s="4">
        <v>1429</v>
      </c>
      <c r="B759" s="2">
        <v>119000</v>
      </c>
    </row>
    <row r="760" spans="1:2" x14ac:dyDescent="0.25">
      <c r="A760" s="4">
        <v>1430</v>
      </c>
      <c r="B760" s="2">
        <v>182900</v>
      </c>
    </row>
    <row r="761" spans="1:2" x14ac:dyDescent="0.25">
      <c r="A761" s="4">
        <v>1431</v>
      </c>
      <c r="B761" s="2">
        <v>192140</v>
      </c>
    </row>
    <row r="762" spans="1:2" x14ac:dyDescent="0.25">
      <c r="A762" s="4">
        <v>1434</v>
      </c>
      <c r="B762" s="2">
        <v>186500</v>
      </c>
    </row>
    <row r="763" spans="1:2" x14ac:dyDescent="0.25">
      <c r="A763" s="4">
        <v>1435</v>
      </c>
      <c r="B763" s="2">
        <v>160000</v>
      </c>
    </row>
    <row r="764" spans="1:2" x14ac:dyDescent="0.25">
      <c r="A764" s="4">
        <v>1436</v>
      </c>
      <c r="B764" s="2">
        <v>174000</v>
      </c>
    </row>
    <row r="765" spans="1:2" x14ac:dyDescent="0.25">
      <c r="A765" s="4">
        <v>1438</v>
      </c>
      <c r="B765" s="2">
        <v>394617</v>
      </c>
    </row>
    <row r="766" spans="1:2" x14ac:dyDescent="0.25">
      <c r="A766" s="4">
        <v>1440</v>
      </c>
      <c r="B766" s="2">
        <v>197000</v>
      </c>
    </row>
    <row r="767" spans="1:2" x14ac:dyDescent="0.25">
      <c r="A767" s="4">
        <v>1441</v>
      </c>
      <c r="B767" s="2">
        <v>191000</v>
      </c>
    </row>
    <row r="768" spans="1:2" x14ac:dyDescent="0.25">
      <c r="A768" s="4">
        <v>1442</v>
      </c>
      <c r="B768" s="2">
        <v>149300</v>
      </c>
    </row>
    <row r="769" spans="1:2" x14ac:dyDescent="0.25">
      <c r="A769" s="4">
        <v>1443</v>
      </c>
      <c r="B769" s="2">
        <v>310000</v>
      </c>
    </row>
    <row r="770" spans="1:2" x14ac:dyDescent="0.25">
      <c r="A770" s="4">
        <v>1444</v>
      </c>
      <c r="B770" s="2">
        <v>121000</v>
      </c>
    </row>
    <row r="771" spans="1:2" x14ac:dyDescent="0.25">
      <c r="A771" s="4">
        <v>1448</v>
      </c>
      <c r="B771" s="2">
        <v>240000</v>
      </c>
    </row>
    <row r="772" spans="1:2" x14ac:dyDescent="0.25">
      <c r="A772" s="4">
        <v>1452</v>
      </c>
      <c r="B772" s="2">
        <v>287090</v>
      </c>
    </row>
    <row r="773" spans="1:2" x14ac:dyDescent="0.25">
      <c r="A773" s="4">
        <v>1456</v>
      </c>
      <c r="B773" s="2">
        <v>175000</v>
      </c>
    </row>
    <row r="774" spans="1:2" x14ac:dyDescent="0.25">
      <c r="A774" s="4">
        <v>1457</v>
      </c>
      <c r="B774" s="2">
        <v>210000</v>
      </c>
    </row>
    <row r="775" spans="1:2" x14ac:dyDescent="0.25">
      <c r="A775" s="4">
        <v>1458</v>
      </c>
      <c r="B775" s="2">
        <v>266500</v>
      </c>
    </row>
    <row r="776" spans="1:2" x14ac:dyDescent="0.25">
      <c r="A776" s="4" t="s">
        <v>257</v>
      </c>
      <c r="B776" s="2">
        <v>216397.69220779222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59"/>
  <sheetViews>
    <sheetView workbookViewId="0">
      <selection activeCell="A2" sqref="A2"/>
    </sheetView>
  </sheetViews>
  <sheetFormatPr defaultRowHeight="15" x14ac:dyDescent="0.25"/>
  <cols>
    <col min="1" max="1" width="13.140625" bestFit="1" customWidth="1"/>
    <col min="2" max="2" width="19.42578125" bestFit="1" customWidth="1"/>
    <col min="4" max="4" width="13.140625" bestFit="1" customWidth="1"/>
    <col min="5" max="5" width="19.42578125" bestFit="1" customWidth="1"/>
    <col min="6" max="6" width="5" customWidth="1"/>
    <col min="7" max="7" width="45.140625" bestFit="1" customWidth="1"/>
    <col min="8" max="8" width="12.7109375" bestFit="1" customWidth="1"/>
    <col min="9" max="9" width="12" bestFit="1" customWidth="1"/>
  </cols>
  <sheetData>
    <row r="1" spans="1:9" ht="17.25" x14ac:dyDescent="0.25">
      <c r="A1" t="s">
        <v>370</v>
      </c>
      <c r="G1" s="12" t="s">
        <v>345</v>
      </c>
    </row>
    <row r="2" spans="1:9" ht="17.25" x14ac:dyDescent="0.25">
      <c r="G2" s="12" t="s">
        <v>346</v>
      </c>
      <c r="H2" t="s">
        <v>368</v>
      </c>
    </row>
    <row r="3" spans="1:9" x14ac:dyDescent="0.25">
      <c r="A3" s="3" t="s">
        <v>282</v>
      </c>
      <c r="B3" t="s">
        <v>285</v>
      </c>
      <c r="D3" s="3" t="s">
        <v>282</v>
      </c>
      <c r="E3" t="s">
        <v>286</v>
      </c>
      <c r="H3" t="s">
        <v>367</v>
      </c>
    </row>
    <row r="5" spans="1:9" x14ac:dyDescent="0.25">
      <c r="A5" s="3" t="s">
        <v>256</v>
      </c>
      <c r="B5" t="s">
        <v>258</v>
      </c>
      <c r="D5" s="3" t="s">
        <v>256</v>
      </c>
      <c r="E5" t="s">
        <v>258</v>
      </c>
    </row>
    <row r="6" spans="1:9" x14ac:dyDescent="0.25">
      <c r="A6" s="4">
        <v>1</v>
      </c>
      <c r="B6" s="2">
        <v>208500</v>
      </c>
      <c r="D6" s="4">
        <v>11</v>
      </c>
      <c r="E6" s="2">
        <v>129500</v>
      </c>
      <c r="G6" t="s">
        <v>259</v>
      </c>
    </row>
    <row r="7" spans="1:9" ht="15.75" thickBot="1" x14ac:dyDescent="0.3">
      <c r="A7" s="4">
        <v>6</v>
      </c>
      <c r="B7" s="2">
        <v>143000</v>
      </c>
      <c r="D7" s="4">
        <v>13</v>
      </c>
      <c r="E7" s="2">
        <v>144000</v>
      </c>
    </row>
    <row r="8" spans="1:9" x14ac:dyDescent="0.25">
      <c r="A8" s="4">
        <v>16</v>
      </c>
      <c r="B8" s="2">
        <v>132000</v>
      </c>
      <c r="D8" s="4">
        <v>18</v>
      </c>
      <c r="E8" s="2">
        <v>90000</v>
      </c>
      <c r="G8" s="7"/>
      <c r="H8" s="7" t="s">
        <v>285</v>
      </c>
      <c r="I8" s="7" t="s">
        <v>286</v>
      </c>
    </row>
    <row r="9" spans="1:9" x14ac:dyDescent="0.25">
      <c r="A9" s="4">
        <v>20</v>
      </c>
      <c r="B9" s="2">
        <v>139000</v>
      </c>
      <c r="D9" s="4">
        <v>19</v>
      </c>
      <c r="E9" s="2">
        <v>159000</v>
      </c>
      <c r="G9" s="5" t="s">
        <v>260</v>
      </c>
      <c r="H9" s="5">
        <v>141176.8073654391</v>
      </c>
      <c r="I9" s="5">
        <v>141493.50148367952</v>
      </c>
    </row>
    <row r="10" spans="1:9" x14ac:dyDescent="0.25">
      <c r="A10" s="4">
        <v>31</v>
      </c>
      <c r="B10" s="2">
        <v>40000</v>
      </c>
      <c r="D10" s="4">
        <v>27</v>
      </c>
      <c r="E10" s="2">
        <v>134800</v>
      </c>
      <c r="G10" s="5" t="s">
        <v>261</v>
      </c>
      <c r="H10" s="5">
        <v>1958469558.5991488</v>
      </c>
      <c r="I10" s="5">
        <v>1988820430.0364554</v>
      </c>
    </row>
    <row r="11" spans="1:9" x14ac:dyDescent="0.25">
      <c r="A11" s="4">
        <v>32</v>
      </c>
      <c r="B11" s="2">
        <v>149350</v>
      </c>
      <c r="D11" s="4">
        <v>30</v>
      </c>
      <c r="E11" s="2">
        <v>68500</v>
      </c>
      <c r="G11" s="5" t="s">
        <v>262</v>
      </c>
      <c r="H11" s="5">
        <v>353</v>
      </c>
      <c r="I11" s="5">
        <v>337</v>
      </c>
    </row>
    <row r="12" spans="1:9" x14ac:dyDescent="0.25">
      <c r="A12" s="4">
        <v>37</v>
      </c>
      <c r="B12" s="2">
        <v>145000</v>
      </c>
      <c r="D12" s="4">
        <v>33</v>
      </c>
      <c r="E12" s="2">
        <v>179900</v>
      </c>
      <c r="G12" s="5" t="s">
        <v>263</v>
      </c>
      <c r="H12" s="5">
        <v>0</v>
      </c>
      <c r="I12" s="5"/>
    </row>
    <row r="13" spans="1:9" x14ac:dyDescent="0.25">
      <c r="A13" s="4">
        <v>40</v>
      </c>
      <c r="B13" s="2">
        <v>82000</v>
      </c>
      <c r="D13" s="4">
        <v>39</v>
      </c>
      <c r="E13" s="2">
        <v>109000</v>
      </c>
      <c r="G13" s="5" t="s">
        <v>264</v>
      </c>
      <c r="H13" s="5">
        <v>686</v>
      </c>
      <c r="I13" s="5"/>
    </row>
    <row r="14" spans="1:9" x14ac:dyDescent="0.25">
      <c r="A14" s="4">
        <v>43</v>
      </c>
      <c r="B14" s="2">
        <v>144000</v>
      </c>
      <c r="D14" s="4">
        <v>44</v>
      </c>
      <c r="E14" s="2">
        <v>130250</v>
      </c>
      <c r="G14" s="5" t="s">
        <v>265</v>
      </c>
      <c r="H14" s="5">
        <v>-9.359324895435879E-2</v>
      </c>
      <c r="I14" s="5"/>
    </row>
    <row r="15" spans="1:9" x14ac:dyDescent="0.25">
      <c r="A15" s="4">
        <v>48</v>
      </c>
      <c r="B15" s="2">
        <v>249700</v>
      </c>
      <c r="D15" s="4">
        <v>45</v>
      </c>
      <c r="E15" s="2">
        <v>141000</v>
      </c>
      <c r="G15" s="5" t="s">
        <v>266</v>
      </c>
      <c r="H15" s="5">
        <v>0.46272980026531585</v>
      </c>
      <c r="I15" s="5"/>
    </row>
    <row r="16" spans="1:9" x14ac:dyDescent="0.25">
      <c r="A16" s="4">
        <v>51</v>
      </c>
      <c r="B16" s="2">
        <v>177000</v>
      </c>
      <c r="D16" s="4">
        <v>49</v>
      </c>
      <c r="E16" s="2">
        <v>113000</v>
      </c>
      <c r="G16" s="5" t="s">
        <v>267</v>
      </c>
      <c r="H16" s="5">
        <v>1.647077885704366</v>
      </c>
      <c r="I16" s="5"/>
    </row>
    <row r="17" spans="1:9" x14ac:dyDescent="0.25">
      <c r="A17" s="4">
        <v>53</v>
      </c>
      <c r="B17" s="2">
        <v>110000</v>
      </c>
      <c r="D17" s="4">
        <v>50</v>
      </c>
      <c r="E17" s="2">
        <v>127000</v>
      </c>
      <c r="G17" s="5" t="s">
        <v>268</v>
      </c>
      <c r="H17" s="5">
        <v>0.9254596005306317</v>
      </c>
      <c r="I17" s="5"/>
    </row>
    <row r="18" spans="1:9" ht="15.75" thickBot="1" x14ac:dyDescent="0.3">
      <c r="A18" s="4">
        <v>57</v>
      </c>
      <c r="B18" s="2">
        <v>172500</v>
      </c>
      <c r="D18" s="4">
        <v>61</v>
      </c>
      <c r="E18" s="2">
        <v>158000</v>
      </c>
      <c r="G18" s="6" t="s">
        <v>269</v>
      </c>
      <c r="H18" s="6">
        <v>1.9634281115018584</v>
      </c>
      <c r="I18" s="6"/>
    </row>
    <row r="19" spans="1:9" x14ac:dyDescent="0.25">
      <c r="A19" s="4">
        <v>58</v>
      </c>
      <c r="B19" s="2">
        <v>196500</v>
      </c>
      <c r="D19" s="4">
        <v>65</v>
      </c>
      <c r="E19" s="2">
        <v>219500</v>
      </c>
    </row>
    <row r="20" spans="1:9" x14ac:dyDescent="0.25">
      <c r="A20" s="4">
        <v>60</v>
      </c>
      <c r="B20" s="2">
        <v>124900</v>
      </c>
      <c r="D20" s="4">
        <v>68</v>
      </c>
      <c r="E20" s="2">
        <v>226000</v>
      </c>
      <c r="G20" t="s">
        <v>270</v>
      </c>
      <c r="H20">
        <f>H9-I9</f>
        <v>-316.69411824041163</v>
      </c>
    </row>
    <row r="21" spans="1:9" x14ac:dyDescent="0.25">
      <c r="A21" s="4">
        <v>62</v>
      </c>
      <c r="B21" s="2">
        <v>101000</v>
      </c>
      <c r="D21" s="4">
        <v>69</v>
      </c>
      <c r="E21" s="2">
        <v>80000</v>
      </c>
      <c r="G21" t="s">
        <v>273</v>
      </c>
      <c r="H21">
        <f>SQRT(H10/H11+I10/I11)</f>
        <v>3383.7282258985269</v>
      </c>
    </row>
    <row r="22" spans="1:9" x14ac:dyDescent="0.25">
      <c r="A22" s="4">
        <v>64</v>
      </c>
      <c r="B22" s="2">
        <v>140000</v>
      </c>
      <c r="D22" s="4">
        <v>72</v>
      </c>
      <c r="E22" s="2">
        <v>129500</v>
      </c>
      <c r="G22" t="s">
        <v>274</v>
      </c>
      <c r="H22">
        <f>H18*H21</f>
        <v>6643.7071204114782</v>
      </c>
    </row>
    <row r="23" spans="1:9" x14ac:dyDescent="0.25">
      <c r="A23" s="4">
        <v>78</v>
      </c>
      <c r="B23" s="2">
        <v>127000</v>
      </c>
      <c r="D23" s="4">
        <v>74</v>
      </c>
      <c r="E23" s="2">
        <v>144900</v>
      </c>
      <c r="G23" t="s">
        <v>271</v>
      </c>
      <c r="H23">
        <f>H20+H22</f>
        <v>6327.0130021710665</v>
      </c>
    </row>
    <row r="24" spans="1:9" x14ac:dyDescent="0.25">
      <c r="A24" s="4">
        <v>79</v>
      </c>
      <c r="B24" s="2">
        <v>136500</v>
      </c>
      <c r="D24" s="4">
        <v>75</v>
      </c>
      <c r="E24" s="2">
        <v>107400</v>
      </c>
      <c r="G24" t="s">
        <v>272</v>
      </c>
      <c r="H24">
        <f>H20-H22</f>
        <v>-6960.4012386518898</v>
      </c>
    </row>
    <row r="25" spans="1:9" x14ac:dyDescent="0.25">
      <c r="A25" s="4">
        <v>80</v>
      </c>
      <c r="B25" s="2">
        <v>110000</v>
      </c>
      <c r="D25" s="4">
        <v>76</v>
      </c>
      <c r="E25" s="2">
        <v>91000</v>
      </c>
    </row>
    <row r="26" spans="1:9" x14ac:dyDescent="0.25">
      <c r="A26" s="4">
        <v>82</v>
      </c>
      <c r="B26" s="2">
        <v>153500</v>
      </c>
      <c r="D26" s="4">
        <v>77</v>
      </c>
      <c r="E26" s="2">
        <v>135750</v>
      </c>
      <c r="G26" t="s">
        <v>362</v>
      </c>
    </row>
    <row r="27" spans="1:9" x14ac:dyDescent="0.25">
      <c r="A27" s="4">
        <v>88</v>
      </c>
      <c r="B27" s="2">
        <v>164500</v>
      </c>
      <c r="D27" s="4">
        <v>84</v>
      </c>
      <c r="E27" s="2">
        <v>126500</v>
      </c>
      <c r="G27" t="s">
        <v>363</v>
      </c>
    </row>
    <row r="28" spans="1:9" x14ac:dyDescent="0.25">
      <c r="A28" s="4">
        <v>89</v>
      </c>
      <c r="B28" s="2">
        <v>85000</v>
      </c>
      <c r="D28" s="4">
        <v>90</v>
      </c>
      <c r="E28" s="2">
        <v>123600</v>
      </c>
      <c r="G28" t="s">
        <v>364</v>
      </c>
    </row>
    <row r="29" spans="1:9" x14ac:dyDescent="0.25">
      <c r="A29" s="4">
        <v>91</v>
      </c>
      <c r="B29" s="2">
        <v>109900</v>
      </c>
      <c r="D29" s="4">
        <v>97</v>
      </c>
      <c r="E29" s="2">
        <v>214000</v>
      </c>
    </row>
    <row r="30" spans="1:9" x14ac:dyDescent="0.25">
      <c r="A30" s="4">
        <v>92</v>
      </c>
      <c r="B30" s="2">
        <v>98600</v>
      </c>
      <c r="D30" s="4">
        <v>98</v>
      </c>
      <c r="E30" s="2">
        <v>94750</v>
      </c>
      <c r="G30" t="s">
        <v>365</v>
      </c>
    </row>
    <row r="31" spans="1:9" x14ac:dyDescent="0.25">
      <c r="A31" s="4">
        <v>93</v>
      </c>
      <c r="B31" s="2">
        <v>163500</v>
      </c>
      <c r="D31" s="4">
        <v>100</v>
      </c>
      <c r="E31" s="2">
        <v>128950</v>
      </c>
      <c r="G31" t="s">
        <v>366</v>
      </c>
    </row>
    <row r="32" spans="1:9" x14ac:dyDescent="0.25">
      <c r="A32" s="4">
        <v>95</v>
      </c>
      <c r="B32" s="2">
        <v>204750</v>
      </c>
      <c r="D32" s="4">
        <v>104</v>
      </c>
      <c r="E32" s="2">
        <v>198900</v>
      </c>
    </row>
    <row r="33" spans="1:5" x14ac:dyDescent="0.25">
      <c r="A33" s="4">
        <v>99</v>
      </c>
      <c r="B33" s="2">
        <v>83000</v>
      </c>
      <c r="D33" s="4">
        <v>109</v>
      </c>
      <c r="E33" s="2">
        <v>115000</v>
      </c>
    </row>
    <row r="34" spans="1:5" x14ac:dyDescent="0.25">
      <c r="A34" s="4">
        <v>103</v>
      </c>
      <c r="B34" s="2">
        <v>118964</v>
      </c>
      <c r="D34" s="4">
        <v>134</v>
      </c>
      <c r="E34" s="2">
        <v>220000</v>
      </c>
    </row>
    <row r="35" spans="1:5" x14ac:dyDescent="0.25">
      <c r="A35" s="4">
        <v>107</v>
      </c>
      <c r="B35" s="2">
        <v>100000</v>
      </c>
      <c r="D35" s="4">
        <v>138</v>
      </c>
      <c r="E35" s="2">
        <v>171000</v>
      </c>
    </row>
    <row r="36" spans="1:5" x14ac:dyDescent="0.25">
      <c r="A36" s="4">
        <v>108</v>
      </c>
      <c r="B36" s="2">
        <v>115000</v>
      </c>
      <c r="D36" s="4">
        <v>140</v>
      </c>
      <c r="E36" s="2">
        <v>231500</v>
      </c>
    </row>
    <row r="37" spans="1:5" x14ac:dyDescent="0.25">
      <c r="A37" s="4">
        <v>111</v>
      </c>
      <c r="B37" s="2">
        <v>136900</v>
      </c>
      <c r="D37" s="4">
        <v>142</v>
      </c>
      <c r="E37" s="2">
        <v>260000</v>
      </c>
    </row>
    <row r="38" spans="1:5" x14ac:dyDescent="0.25">
      <c r="A38" s="4">
        <v>118</v>
      </c>
      <c r="B38" s="2">
        <v>155000</v>
      </c>
      <c r="D38" s="4">
        <v>144</v>
      </c>
      <c r="E38" s="2">
        <v>204000</v>
      </c>
    </row>
    <row r="39" spans="1:5" x14ac:dyDescent="0.25">
      <c r="A39" s="4">
        <v>122</v>
      </c>
      <c r="B39" s="2">
        <v>100000</v>
      </c>
      <c r="D39" s="4">
        <v>146</v>
      </c>
      <c r="E39" s="2">
        <v>130000</v>
      </c>
    </row>
    <row r="40" spans="1:5" x14ac:dyDescent="0.25">
      <c r="A40" s="4">
        <v>123</v>
      </c>
      <c r="B40" s="2">
        <v>136000</v>
      </c>
      <c r="D40" s="4">
        <v>147</v>
      </c>
      <c r="E40" s="2">
        <v>105000</v>
      </c>
    </row>
    <row r="41" spans="1:5" x14ac:dyDescent="0.25">
      <c r="A41" s="4">
        <v>124</v>
      </c>
      <c r="B41" s="2">
        <v>153900</v>
      </c>
      <c r="D41" s="4">
        <v>150</v>
      </c>
      <c r="E41" s="2">
        <v>115000</v>
      </c>
    </row>
    <row r="42" spans="1:5" x14ac:dyDescent="0.25">
      <c r="A42" s="4">
        <v>126</v>
      </c>
      <c r="B42" s="2">
        <v>84500</v>
      </c>
      <c r="D42" s="4">
        <v>155</v>
      </c>
      <c r="E42" s="2">
        <v>125000</v>
      </c>
    </row>
    <row r="43" spans="1:5" x14ac:dyDescent="0.25">
      <c r="A43" s="4">
        <v>130</v>
      </c>
      <c r="B43" s="2">
        <v>150000</v>
      </c>
      <c r="D43" s="4">
        <v>157</v>
      </c>
      <c r="E43" s="2">
        <v>109500</v>
      </c>
    </row>
    <row r="44" spans="1:5" x14ac:dyDescent="0.25">
      <c r="A44" s="4">
        <v>133</v>
      </c>
      <c r="B44" s="2">
        <v>150750</v>
      </c>
      <c r="D44" s="4">
        <v>164</v>
      </c>
      <c r="E44" s="2">
        <v>103200</v>
      </c>
    </row>
    <row r="45" spans="1:5" x14ac:dyDescent="0.25">
      <c r="A45" s="4">
        <v>143</v>
      </c>
      <c r="B45" s="2">
        <v>166000</v>
      </c>
      <c r="D45" s="4">
        <v>165</v>
      </c>
      <c r="E45" s="2">
        <v>152000</v>
      </c>
    </row>
    <row r="46" spans="1:5" x14ac:dyDescent="0.25">
      <c r="A46" s="4">
        <v>145</v>
      </c>
      <c r="B46" s="2">
        <v>125000</v>
      </c>
      <c r="D46" s="4">
        <v>166</v>
      </c>
      <c r="E46" s="2">
        <v>127500</v>
      </c>
    </row>
    <row r="47" spans="1:5" x14ac:dyDescent="0.25">
      <c r="A47" s="4">
        <v>149</v>
      </c>
      <c r="B47" s="2">
        <v>141000</v>
      </c>
      <c r="D47" s="4">
        <v>180</v>
      </c>
      <c r="E47" s="2">
        <v>100000</v>
      </c>
    </row>
    <row r="48" spans="1:5" x14ac:dyDescent="0.25">
      <c r="A48" s="4">
        <v>151</v>
      </c>
      <c r="B48" s="2">
        <v>122000</v>
      </c>
      <c r="D48" s="4">
        <v>184</v>
      </c>
      <c r="E48" s="2">
        <v>200000</v>
      </c>
    </row>
    <row r="49" spans="1:5" x14ac:dyDescent="0.25">
      <c r="A49" s="4">
        <v>156</v>
      </c>
      <c r="B49" s="2">
        <v>79000</v>
      </c>
      <c r="D49" s="4">
        <v>187</v>
      </c>
      <c r="E49" s="2">
        <v>173000</v>
      </c>
    </row>
    <row r="50" spans="1:5" x14ac:dyDescent="0.25">
      <c r="A50" s="4">
        <v>161</v>
      </c>
      <c r="B50" s="2">
        <v>162500</v>
      </c>
      <c r="D50" s="4">
        <v>188</v>
      </c>
      <c r="E50" s="2">
        <v>135000</v>
      </c>
    </row>
    <row r="51" spans="1:5" x14ac:dyDescent="0.25">
      <c r="A51" s="4">
        <v>171</v>
      </c>
      <c r="B51" s="2">
        <v>128500</v>
      </c>
      <c r="D51" s="4">
        <v>192</v>
      </c>
      <c r="E51" s="2">
        <v>184000</v>
      </c>
    </row>
    <row r="52" spans="1:5" x14ac:dyDescent="0.25">
      <c r="A52" s="4">
        <v>185</v>
      </c>
      <c r="B52" s="2">
        <v>127000</v>
      </c>
      <c r="D52" s="4">
        <v>193</v>
      </c>
      <c r="E52" s="2">
        <v>192000</v>
      </c>
    </row>
    <row r="53" spans="1:5" x14ac:dyDescent="0.25">
      <c r="A53" s="4">
        <v>194</v>
      </c>
      <c r="B53" s="2">
        <v>130000</v>
      </c>
      <c r="D53" s="4">
        <v>210</v>
      </c>
      <c r="E53" s="2">
        <v>145000</v>
      </c>
    </row>
    <row r="54" spans="1:5" x14ac:dyDescent="0.25">
      <c r="A54" s="4">
        <v>195</v>
      </c>
      <c r="B54" s="2">
        <v>127000</v>
      </c>
      <c r="D54" s="4">
        <v>214</v>
      </c>
      <c r="E54" s="2">
        <v>156000</v>
      </c>
    </row>
    <row r="55" spans="1:5" x14ac:dyDescent="0.25">
      <c r="A55" s="4">
        <v>199</v>
      </c>
      <c r="B55" s="2">
        <v>104000</v>
      </c>
      <c r="D55" s="4">
        <v>218</v>
      </c>
      <c r="E55" s="2">
        <v>107000</v>
      </c>
    </row>
    <row r="56" spans="1:5" x14ac:dyDescent="0.25">
      <c r="A56" s="4">
        <v>201</v>
      </c>
      <c r="B56" s="2">
        <v>140000</v>
      </c>
      <c r="D56" s="4">
        <v>221</v>
      </c>
      <c r="E56" s="2">
        <v>204900</v>
      </c>
    </row>
    <row r="57" spans="1:5" x14ac:dyDescent="0.25">
      <c r="A57" s="4">
        <v>203</v>
      </c>
      <c r="B57" s="2">
        <v>112000</v>
      </c>
      <c r="D57" s="4">
        <v>224</v>
      </c>
      <c r="E57" s="2">
        <v>97000</v>
      </c>
    </row>
    <row r="58" spans="1:5" x14ac:dyDescent="0.25">
      <c r="A58" s="4">
        <v>205</v>
      </c>
      <c r="B58" s="2">
        <v>110000</v>
      </c>
      <c r="D58" s="4">
        <v>228</v>
      </c>
      <c r="E58" s="2">
        <v>106000</v>
      </c>
    </row>
    <row r="59" spans="1:5" x14ac:dyDescent="0.25">
      <c r="A59" s="4">
        <v>206</v>
      </c>
      <c r="B59" s="2">
        <v>180500</v>
      </c>
      <c r="D59" s="4">
        <v>231</v>
      </c>
      <c r="E59" s="2">
        <v>148000</v>
      </c>
    </row>
    <row r="60" spans="1:5" x14ac:dyDescent="0.25">
      <c r="A60" s="4">
        <v>211</v>
      </c>
      <c r="B60" s="2">
        <v>98000</v>
      </c>
      <c r="D60" s="4">
        <v>236</v>
      </c>
      <c r="E60" s="2">
        <v>89500</v>
      </c>
    </row>
    <row r="61" spans="1:5" x14ac:dyDescent="0.25">
      <c r="A61" s="4">
        <v>212</v>
      </c>
      <c r="B61" s="2">
        <v>186000</v>
      </c>
      <c r="D61" s="4">
        <v>237</v>
      </c>
      <c r="E61" s="2">
        <v>185500</v>
      </c>
    </row>
    <row r="62" spans="1:5" x14ac:dyDescent="0.25">
      <c r="A62" s="4">
        <v>215</v>
      </c>
      <c r="B62" s="2">
        <v>161750</v>
      </c>
      <c r="D62" s="4">
        <v>241</v>
      </c>
      <c r="E62" s="2">
        <v>262500</v>
      </c>
    </row>
    <row r="63" spans="1:5" x14ac:dyDescent="0.25">
      <c r="A63" s="4">
        <v>217</v>
      </c>
      <c r="B63" s="2">
        <v>210000</v>
      </c>
      <c r="D63" s="4">
        <v>243</v>
      </c>
      <c r="E63" s="2">
        <v>79000</v>
      </c>
    </row>
    <row r="64" spans="1:5" x14ac:dyDescent="0.25">
      <c r="A64" s="4">
        <v>220</v>
      </c>
      <c r="B64" s="2">
        <v>167240</v>
      </c>
      <c r="D64" s="4">
        <v>247</v>
      </c>
      <c r="E64" s="2">
        <v>137000</v>
      </c>
    </row>
    <row r="65" spans="1:5" x14ac:dyDescent="0.25">
      <c r="A65" s="4">
        <v>226</v>
      </c>
      <c r="B65" s="2">
        <v>112000</v>
      </c>
      <c r="D65" s="4">
        <v>249</v>
      </c>
      <c r="E65" s="2">
        <v>180000</v>
      </c>
    </row>
    <row r="66" spans="1:5" x14ac:dyDescent="0.25">
      <c r="A66" s="4">
        <v>234</v>
      </c>
      <c r="B66" s="2">
        <v>128200</v>
      </c>
      <c r="D66" s="4">
        <v>253</v>
      </c>
      <c r="E66" s="2">
        <v>173000</v>
      </c>
    </row>
    <row r="67" spans="1:5" x14ac:dyDescent="0.25">
      <c r="A67" s="4">
        <v>238</v>
      </c>
      <c r="B67" s="2">
        <v>194500</v>
      </c>
      <c r="D67" s="4">
        <v>254</v>
      </c>
      <c r="E67" s="2">
        <v>158000</v>
      </c>
    </row>
    <row r="68" spans="1:5" x14ac:dyDescent="0.25">
      <c r="A68" s="4">
        <v>239</v>
      </c>
      <c r="B68" s="2">
        <v>318000</v>
      </c>
      <c r="D68" s="4">
        <v>257</v>
      </c>
      <c r="E68" s="2">
        <v>207500</v>
      </c>
    </row>
    <row r="69" spans="1:5" x14ac:dyDescent="0.25">
      <c r="A69" s="4">
        <v>242</v>
      </c>
      <c r="B69" s="2">
        <v>110500</v>
      </c>
      <c r="D69" s="4">
        <v>260</v>
      </c>
      <c r="E69" s="2">
        <v>97000</v>
      </c>
    </row>
    <row r="70" spans="1:5" x14ac:dyDescent="0.25">
      <c r="A70" s="4">
        <v>251</v>
      </c>
      <c r="B70" s="2">
        <v>76500</v>
      </c>
      <c r="D70" s="4">
        <v>264</v>
      </c>
      <c r="E70" s="2">
        <v>130000</v>
      </c>
    </row>
    <row r="71" spans="1:5" x14ac:dyDescent="0.25">
      <c r="A71" s="4">
        <v>255</v>
      </c>
      <c r="B71" s="2">
        <v>145000</v>
      </c>
      <c r="D71" s="4">
        <v>265</v>
      </c>
      <c r="E71" s="2">
        <v>73000</v>
      </c>
    </row>
    <row r="72" spans="1:5" x14ac:dyDescent="0.25">
      <c r="A72" s="4">
        <v>275</v>
      </c>
      <c r="B72" s="2">
        <v>124500</v>
      </c>
      <c r="D72" s="4">
        <v>276</v>
      </c>
      <c r="E72" s="2">
        <v>205000</v>
      </c>
    </row>
    <row r="73" spans="1:5" x14ac:dyDescent="0.25">
      <c r="A73" s="4">
        <v>285</v>
      </c>
      <c r="B73" s="2">
        <v>179200</v>
      </c>
      <c r="D73" s="4">
        <v>277</v>
      </c>
      <c r="E73" s="2">
        <v>201000</v>
      </c>
    </row>
    <row r="74" spans="1:5" x14ac:dyDescent="0.25">
      <c r="A74" s="4">
        <v>286</v>
      </c>
      <c r="B74" s="2">
        <v>164700</v>
      </c>
      <c r="D74" s="4">
        <v>278</v>
      </c>
      <c r="E74" s="2">
        <v>141000</v>
      </c>
    </row>
    <row r="75" spans="1:5" x14ac:dyDescent="0.25">
      <c r="A75" s="4">
        <v>289</v>
      </c>
      <c r="B75" s="2">
        <v>122000</v>
      </c>
      <c r="D75" s="4">
        <v>282</v>
      </c>
      <c r="E75" s="2">
        <v>185000</v>
      </c>
    </row>
    <row r="76" spans="1:5" x14ac:dyDescent="0.25">
      <c r="A76" s="4">
        <v>296</v>
      </c>
      <c r="B76" s="2">
        <v>142500</v>
      </c>
      <c r="D76" s="4">
        <v>288</v>
      </c>
      <c r="E76" s="2">
        <v>88000</v>
      </c>
    </row>
    <row r="77" spans="1:5" x14ac:dyDescent="0.25">
      <c r="A77" s="4">
        <v>308</v>
      </c>
      <c r="B77" s="2">
        <v>89500</v>
      </c>
      <c r="D77" s="4">
        <v>290</v>
      </c>
      <c r="E77" s="2">
        <v>153575</v>
      </c>
    </row>
    <row r="78" spans="1:5" x14ac:dyDescent="0.25">
      <c r="A78" s="4">
        <v>328</v>
      </c>
      <c r="B78" s="2">
        <v>145250</v>
      </c>
      <c r="D78" s="4">
        <v>292</v>
      </c>
      <c r="E78" s="2">
        <v>135900</v>
      </c>
    </row>
    <row r="79" spans="1:5" x14ac:dyDescent="0.25">
      <c r="A79" s="4">
        <v>330</v>
      </c>
      <c r="B79" s="2">
        <v>78000</v>
      </c>
      <c r="D79" s="4">
        <v>297</v>
      </c>
      <c r="E79" s="2">
        <v>152000</v>
      </c>
    </row>
    <row r="80" spans="1:5" x14ac:dyDescent="0.25">
      <c r="A80" s="4">
        <v>331</v>
      </c>
      <c r="B80" s="2">
        <v>119000</v>
      </c>
      <c r="D80" s="4">
        <v>304</v>
      </c>
      <c r="E80" s="2">
        <v>149900</v>
      </c>
    </row>
    <row r="81" spans="1:5" x14ac:dyDescent="0.25">
      <c r="A81" s="4">
        <v>338</v>
      </c>
      <c r="B81" s="2">
        <v>214000</v>
      </c>
      <c r="D81" s="4">
        <v>306</v>
      </c>
      <c r="E81" s="2">
        <v>305900</v>
      </c>
    </row>
    <row r="82" spans="1:5" x14ac:dyDescent="0.25">
      <c r="A82" s="4">
        <v>339</v>
      </c>
      <c r="B82" s="2">
        <v>202500</v>
      </c>
      <c r="D82" s="4">
        <v>309</v>
      </c>
      <c r="E82" s="2">
        <v>82500</v>
      </c>
    </row>
    <row r="83" spans="1:5" x14ac:dyDescent="0.25">
      <c r="A83" s="4">
        <v>340</v>
      </c>
      <c r="B83" s="2">
        <v>155000</v>
      </c>
      <c r="D83" s="4">
        <v>321</v>
      </c>
      <c r="E83" s="2">
        <v>342643</v>
      </c>
    </row>
    <row r="84" spans="1:5" x14ac:dyDescent="0.25">
      <c r="A84" s="4">
        <v>343</v>
      </c>
      <c r="B84" s="2">
        <v>87500</v>
      </c>
      <c r="D84" s="4">
        <v>324</v>
      </c>
      <c r="E84" s="2">
        <v>126175</v>
      </c>
    </row>
    <row r="85" spans="1:5" x14ac:dyDescent="0.25">
      <c r="A85" s="4">
        <v>345</v>
      </c>
      <c r="B85" s="2">
        <v>85000</v>
      </c>
      <c r="D85" s="4">
        <v>326</v>
      </c>
      <c r="E85" s="2">
        <v>87000</v>
      </c>
    </row>
    <row r="86" spans="1:5" x14ac:dyDescent="0.25">
      <c r="A86" s="4">
        <v>347</v>
      </c>
      <c r="B86" s="2">
        <v>151500</v>
      </c>
      <c r="D86" s="4">
        <v>329</v>
      </c>
      <c r="E86" s="2">
        <v>214500</v>
      </c>
    </row>
    <row r="87" spans="1:5" x14ac:dyDescent="0.25">
      <c r="A87" s="4">
        <v>353</v>
      </c>
      <c r="B87" s="2">
        <v>95000</v>
      </c>
      <c r="D87" s="4">
        <v>332</v>
      </c>
      <c r="E87" s="2">
        <v>139000</v>
      </c>
    </row>
    <row r="88" spans="1:5" x14ac:dyDescent="0.25">
      <c r="A88" s="4">
        <v>357</v>
      </c>
      <c r="B88" s="2">
        <v>173000</v>
      </c>
      <c r="D88" s="4">
        <v>341</v>
      </c>
      <c r="E88" s="2">
        <v>202900</v>
      </c>
    </row>
    <row r="89" spans="1:5" x14ac:dyDescent="0.25">
      <c r="A89" s="4">
        <v>362</v>
      </c>
      <c r="B89" s="2">
        <v>145000</v>
      </c>
      <c r="D89" s="4">
        <v>342</v>
      </c>
      <c r="E89" s="2">
        <v>82000</v>
      </c>
    </row>
    <row r="90" spans="1:5" x14ac:dyDescent="0.25">
      <c r="A90" s="4">
        <v>364</v>
      </c>
      <c r="B90" s="2">
        <v>118000</v>
      </c>
      <c r="D90" s="4">
        <v>349</v>
      </c>
      <c r="E90" s="2">
        <v>154000</v>
      </c>
    </row>
    <row r="91" spans="1:5" x14ac:dyDescent="0.25">
      <c r="A91" s="4">
        <v>366</v>
      </c>
      <c r="B91" s="2">
        <v>147000</v>
      </c>
      <c r="D91" s="4">
        <v>354</v>
      </c>
      <c r="E91" s="2">
        <v>105900</v>
      </c>
    </row>
    <row r="92" spans="1:5" x14ac:dyDescent="0.25">
      <c r="A92" s="4">
        <v>374</v>
      </c>
      <c r="B92" s="2">
        <v>123000</v>
      </c>
      <c r="D92" s="4">
        <v>356</v>
      </c>
      <c r="E92" s="2">
        <v>177500</v>
      </c>
    </row>
    <row r="93" spans="1:5" x14ac:dyDescent="0.25">
      <c r="A93" s="4">
        <v>377</v>
      </c>
      <c r="B93" s="2">
        <v>148000</v>
      </c>
      <c r="D93" s="4">
        <v>359</v>
      </c>
      <c r="E93" s="2">
        <v>130000</v>
      </c>
    </row>
    <row r="94" spans="1:5" x14ac:dyDescent="0.25">
      <c r="A94" s="4">
        <v>387</v>
      </c>
      <c r="B94" s="2">
        <v>81000</v>
      </c>
      <c r="D94" s="4">
        <v>373</v>
      </c>
      <c r="E94" s="2">
        <v>125000</v>
      </c>
    </row>
    <row r="95" spans="1:5" x14ac:dyDescent="0.25">
      <c r="A95" s="4">
        <v>393</v>
      </c>
      <c r="B95" s="2">
        <v>106500</v>
      </c>
      <c r="D95" s="4">
        <v>376</v>
      </c>
      <c r="E95" s="2">
        <v>61000</v>
      </c>
    </row>
    <row r="96" spans="1:5" x14ac:dyDescent="0.25">
      <c r="A96" s="4">
        <v>395</v>
      </c>
      <c r="B96" s="2">
        <v>109000</v>
      </c>
      <c r="D96" s="4">
        <v>383</v>
      </c>
      <c r="E96" s="2">
        <v>213500</v>
      </c>
    </row>
    <row r="97" spans="1:5" x14ac:dyDescent="0.25">
      <c r="A97" s="4">
        <v>396</v>
      </c>
      <c r="B97" s="2">
        <v>129000</v>
      </c>
      <c r="D97" s="4">
        <v>384</v>
      </c>
      <c r="E97" s="2">
        <v>76000</v>
      </c>
    </row>
    <row r="98" spans="1:5" x14ac:dyDescent="0.25">
      <c r="A98" s="4">
        <v>397</v>
      </c>
      <c r="B98" s="2">
        <v>123000</v>
      </c>
      <c r="D98" s="4">
        <v>389</v>
      </c>
      <c r="E98" s="2">
        <v>191000</v>
      </c>
    </row>
    <row r="99" spans="1:5" x14ac:dyDescent="0.25">
      <c r="A99" s="4">
        <v>411</v>
      </c>
      <c r="B99" s="2">
        <v>60000</v>
      </c>
      <c r="D99" s="4">
        <v>391</v>
      </c>
      <c r="E99" s="2">
        <v>119000</v>
      </c>
    </row>
    <row r="100" spans="1:5" x14ac:dyDescent="0.25">
      <c r="A100" s="4">
        <v>416</v>
      </c>
      <c r="B100" s="2">
        <v>181134</v>
      </c>
      <c r="D100" s="4">
        <v>399</v>
      </c>
      <c r="E100" s="2">
        <v>67000</v>
      </c>
    </row>
    <row r="101" spans="1:5" x14ac:dyDescent="0.25">
      <c r="A101" s="4">
        <v>419</v>
      </c>
      <c r="B101" s="2">
        <v>126000</v>
      </c>
      <c r="D101" s="4">
        <v>400</v>
      </c>
      <c r="E101" s="2">
        <v>241000</v>
      </c>
    </row>
    <row r="102" spans="1:5" x14ac:dyDescent="0.25">
      <c r="A102" s="4">
        <v>421</v>
      </c>
      <c r="B102" s="2">
        <v>206300</v>
      </c>
      <c r="D102" s="4">
        <v>403</v>
      </c>
      <c r="E102" s="2">
        <v>108000</v>
      </c>
    </row>
    <row r="103" spans="1:5" x14ac:dyDescent="0.25">
      <c r="A103" s="4">
        <v>431</v>
      </c>
      <c r="B103" s="2">
        <v>85400</v>
      </c>
      <c r="D103" s="4">
        <v>407</v>
      </c>
      <c r="E103" s="2">
        <v>115000</v>
      </c>
    </row>
    <row r="104" spans="1:5" x14ac:dyDescent="0.25">
      <c r="A104" s="4">
        <v>433</v>
      </c>
      <c r="B104" s="2">
        <v>122500</v>
      </c>
      <c r="D104" s="4">
        <v>408</v>
      </c>
      <c r="E104" s="2">
        <v>177000</v>
      </c>
    </row>
    <row r="105" spans="1:5" x14ac:dyDescent="0.25">
      <c r="A105" s="4">
        <v>438</v>
      </c>
      <c r="B105" s="2">
        <v>119000</v>
      </c>
      <c r="D105" s="4">
        <v>412</v>
      </c>
      <c r="E105" s="2">
        <v>145000</v>
      </c>
    </row>
    <row r="106" spans="1:5" x14ac:dyDescent="0.25">
      <c r="A106" s="4">
        <v>450</v>
      </c>
      <c r="B106" s="2">
        <v>120000</v>
      </c>
      <c r="D106" s="4">
        <v>423</v>
      </c>
      <c r="E106" s="2">
        <v>113000</v>
      </c>
    </row>
    <row r="107" spans="1:5" x14ac:dyDescent="0.25">
      <c r="A107" s="4">
        <v>453</v>
      </c>
      <c r="B107" s="2">
        <v>204000</v>
      </c>
      <c r="D107" s="4">
        <v>428</v>
      </c>
      <c r="E107" s="2">
        <v>109008</v>
      </c>
    </row>
    <row r="108" spans="1:5" x14ac:dyDescent="0.25">
      <c r="A108" s="4">
        <v>454</v>
      </c>
      <c r="B108" s="2">
        <v>210000</v>
      </c>
      <c r="D108" s="4">
        <v>429</v>
      </c>
      <c r="E108" s="2">
        <v>195400</v>
      </c>
    </row>
    <row r="109" spans="1:5" x14ac:dyDescent="0.25">
      <c r="A109" s="4">
        <v>457</v>
      </c>
      <c r="B109" s="2">
        <v>98000</v>
      </c>
      <c r="D109" s="4">
        <v>432</v>
      </c>
      <c r="E109" s="2">
        <v>79900</v>
      </c>
    </row>
    <row r="110" spans="1:5" x14ac:dyDescent="0.25">
      <c r="A110" s="4">
        <v>465</v>
      </c>
      <c r="B110" s="2">
        <v>124000</v>
      </c>
      <c r="D110" s="4">
        <v>435</v>
      </c>
      <c r="E110" s="2">
        <v>81000</v>
      </c>
    </row>
    <row r="111" spans="1:5" x14ac:dyDescent="0.25">
      <c r="A111" s="4">
        <v>470</v>
      </c>
      <c r="B111" s="2">
        <v>187000</v>
      </c>
      <c r="D111" s="4">
        <v>437</v>
      </c>
      <c r="E111" s="2">
        <v>116000</v>
      </c>
    </row>
    <row r="112" spans="1:5" x14ac:dyDescent="0.25">
      <c r="A112" s="4">
        <v>471</v>
      </c>
      <c r="B112" s="2">
        <v>212000</v>
      </c>
      <c r="D112" s="4">
        <v>440</v>
      </c>
      <c r="E112" s="2">
        <v>110000</v>
      </c>
    </row>
    <row r="113" spans="1:5" x14ac:dyDescent="0.25">
      <c r="A113" s="4">
        <v>475</v>
      </c>
      <c r="B113" s="2">
        <v>251000</v>
      </c>
      <c r="D113" s="4">
        <v>442</v>
      </c>
      <c r="E113" s="2">
        <v>118000</v>
      </c>
    </row>
    <row r="114" spans="1:5" x14ac:dyDescent="0.25">
      <c r="A114" s="4">
        <v>476</v>
      </c>
      <c r="B114" s="2">
        <v>132500</v>
      </c>
      <c r="D114" s="4">
        <v>451</v>
      </c>
      <c r="E114" s="2">
        <v>110000</v>
      </c>
    </row>
    <row r="115" spans="1:5" x14ac:dyDescent="0.25">
      <c r="A115" s="4">
        <v>480</v>
      </c>
      <c r="B115" s="2">
        <v>89471</v>
      </c>
      <c r="D115" s="4">
        <v>455</v>
      </c>
      <c r="E115" s="2">
        <v>188000</v>
      </c>
    </row>
    <row r="116" spans="1:5" x14ac:dyDescent="0.25">
      <c r="A116" s="4">
        <v>484</v>
      </c>
      <c r="B116" s="2">
        <v>164000</v>
      </c>
      <c r="D116" s="4">
        <v>461</v>
      </c>
      <c r="E116" s="2">
        <v>263435</v>
      </c>
    </row>
    <row r="117" spans="1:5" x14ac:dyDescent="0.25">
      <c r="A117" s="4">
        <v>490</v>
      </c>
      <c r="B117" s="2">
        <v>86000</v>
      </c>
      <c r="D117" s="4">
        <v>462</v>
      </c>
      <c r="E117" s="2">
        <v>155000</v>
      </c>
    </row>
    <row r="118" spans="1:5" x14ac:dyDescent="0.25">
      <c r="A118" s="4">
        <v>493</v>
      </c>
      <c r="B118" s="2">
        <v>172785</v>
      </c>
      <c r="D118" s="4">
        <v>473</v>
      </c>
      <c r="E118" s="2">
        <v>148000</v>
      </c>
    </row>
    <row r="119" spans="1:5" x14ac:dyDescent="0.25">
      <c r="A119" s="4">
        <v>496</v>
      </c>
      <c r="B119" s="2">
        <v>34900</v>
      </c>
      <c r="D119" s="4">
        <v>485</v>
      </c>
      <c r="E119" s="2">
        <v>132500</v>
      </c>
    </row>
    <row r="120" spans="1:5" x14ac:dyDescent="0.25">
      <c r="A120" s="4">
        <v>499</v>
      </c>
      <c r="B120" s="2">
        <v>130000</v>
      </c>
      <c r="D120" s="4">
        <v>487</v>
      </c>
      <c r="E120" s="2">
        <v>156000</v>
      </c>
    </row>
    <row r="121" spans="1:5" x14ac:dyDescent="0.25">
      <c r="A121" s="4">
        <v>501</v>
      </c>
      <c r="B121" s="2">
        <v>113000</v>
      </c>
      <c r="D121" s="4">
        <v>495</v>
      </c>
      <c r="E121" s="2">
        <v>91300</v>
      </c>
    </row>
    <row r="122" spans="1:5" x14ac:dyDescent="0.25">
      <c r="A122" s="4">
        <v>510</v>
      </c>
      <c r="B122" s="2">
        <v>124500</v>
      </c>
      <c r="D122" s="4">
        <v>498</v>
      </c>
      <c r="E122" s="2">
        <v>184000</v>
      </c>
    </row>
    <row r="123" spans="1:5" x14ac:dyDescent="0.25">
      <c r="A123" s="4">
        <v>513</v>
      </c>
      <c r="B123" s="2">
        <v>129900</v>
      </c>
      <c r="D123" s="4">
        <v>500</v>
      </c>
      <c r="E123" s="2">
        <v>120000</v>
      </c>
    </row>
    <row r="124" spans="1:5" x14ac:dyDescent="0.25">
      <c r="A124" s="4">
        <v>515</v>
      </c>
      <c r="B124" s="2">
        <v>96500</v>
      </c>
      <c r="D124" s="4">
        <v>502</v>
      </c>
      <c r="E124" s="2">
        <v>226700</v>
      </c>
    </row>
    <row r="125" spans="1:5" x14ac:dyDescent="0.25">
      <c r="A125" s="4">
        <v>529</v>
      </c>
      <c r="B125" s="2">
        <v>86000</v>
      </c>
      <c r="D125" s="4">
        <v>503</v>
      </c>
      <c r="E125" s="2">
        <v>140000</v>
      </c>
    </row>
    <row r="126" spans="1:5" x14ac:dyDescent="0.25">
      <c r="A126" s="4">
        <v>532</v>
      </c>
      <c r="B126" s="2">
        <v>128000</v>
      </c>
      <c r="D126" s="4">
        <v>506</v>
      </c>
      <c r="E126" s="2">
        <v>124500</v>
      </c>
    </row>
    <row r="127" spans="1:5" x14ac:dyDescent="0.25">
      <c r="A127" s="4">
        <v>534</v>
      </c>
      <c r="B127" s="2">
        <v>39300</v>
      </c>
      <c r="D127" s="4">
        <v>508</v>
      </c>
      <c r="E127" s="2">
        <v>208300</v>
      </c>
    </row>
    <row r="128" spans="1:5" x14ac:dyDescent="0.25">
      <c r="A128" s="4">
        <v>537</v>
      </c>
      <c r="B128" s="2">
        <v>188000</v>
      </c>
      <c r="D128" s="4">
        <v>514</v>
      </c>
      <c r="E128" s="2">
        <v>134000</v>
      </c>
    </row>
    <row r="129" spans="1:5" x14ac:dyDescent="0.25">
      <c r="A129" s="4">
        <v>544</v>
      </c>
      <c r="B129" s="2">
        <v>133000</v>
      </c>
      <c r="D129" s="4">
        <v>519</v>
      </c>
      <c r="E129" s="2">
        <v>211000</v>
      </c>
    </row>
    <row r="130" spans="1:5" x14ac:dyDescent="0.25">
      <c r="A130" s="4">
        <v>546</v>
      </c>
      <c r="B130" s="2">
        <v>229000</v>
      </c>
      <c r="D130" s="4">
        <v>521</v>
      </c>
      <c r="E130" s="2">
        <v>106250</v>
      </c>
    </row>
    <row r="131" spans="1:5" x14ac:dyDescent="0.25">
      <c r="A131" s="4">
        <v>548</v>
      </c>
      <c r="B131" s="2">
        <v>129500</v>
      </c>
      <c r="D131" s="4">
        <v>527</v>
      </c>
      <c r="E131" s="2">
        <v>132000</v>
      </c>
    </row>
    <row r="132" spans="1:5" x14ac:dyDescent="0.25">
      <c r="A132" s="4">
        <v>551</v>
      </c>
      <c r="B132" s="2">
        <v>140000</v>
      </c>
      <c r="D132" s="4">
        <v>536</v>
      </c>
      <c r="E132" s="2">
        <v>107500</v>
      </c>
    </row>
    <row r="133" spans="1:5" x14ac:dyDescent="0.25">
      <c r="A133" s="4">
        <v>566</v>
      </c>
      <c r="B133" s="2">
        <v>128000</v>
      </c>
      <c r="D133" s="4">
        <v>538</v>
      </c>
      <c r="E133" s="2">
        <v>111250</v>
      </c>
    </row>
    <row r="134" spans="1:5" x14ac:dyDescent="0.25">
      <c r="A134" s="4">
        <v>568</v>
      </c>
      <c r="B134" s="2">
        <v>214000</v>
      </c>
      <c r="D134" s="4">
        <v>549</v>
      </c>
      <c r="E134" s="2">
        <v>125000</v>
      </c>
    </row>
    <row r="135" spans="1:5" x14ac:dyDescent="0.25">
      <c r="A135" s="4">
        <v>571</v>
      </c>
      <c r="B135" s="2">
        <v>142600</v>
      </c>
      <c r="D135" s="4">
        <v>552</v>
      </c>
      <c r="E135" s="2">
        <v>112500</v>
      </c>
    </row>
    <row r="136" spans="1:5" x14ac:dyDescent="0.25">
      <c r="A136" s="4">
        <v>575</v>
      </c>
      <c r="B136" s="2">
        <v>139000</v>
      </c>
      <c r="D136" s="4">
        <v>554</v>
      </c>
      <c r="E136" s="2">
        <v>108000</v>
      </c>
    </row>
    <row r="137" spans="1:5" x14ac:dyDescent="0.25">
      <c r="A137" s="4">
        <v>579</v>
      </c>
      <c r="B137" s="2">
        <v>146000</v>
      </c>
      <c r="D137" s="4">
        <v>558</v>
      </c>
      <c r="E137" s="2">
        <v>108000</v>
      </c>
    </row>
    <row r="138" spans="1:5" x14ac:dyDescent="0.25">
      <c r="A138" s="4">
        <v>583</v>
      </c>
      <c r="B138" s="2">
        <v>118500</v>
      </c>
      <c r="D138" s="4">
        <v>572</v>
      </c>
      <c r="E138" s="2">
        <v>120000</v>
      </c>
    </row>
    <row r="139" spans="1:5" x14ac:dyDescent="0.25">
      <c r="A139" s="4">
        <v>585</v>
      </c>
      <c r="B139" s="2">
        <v>133000</v>
      </c>
      <c r="D139" s="4">
        <v>573</v>
      </c>
      <c r="E139" s="2">
        <v>224500</v>
      </c>
    </row>
    <row r="140" spans="1:5" x14ac:dyDescent="0.25">
      <c r="A140" s="4">
        <v>588</v>
      </c>
      <c r="B140" s="2">
        <v>137000</v>
      </c>
      <c r="D140" s="4">
        <v>576</v>
      </c>
      <c r="E140" s="2">
        <v>118500</v>
      </c>
    </row>
    <row r="141" spans="1:5" x14ac:dyDescent="0.25">
      <c r="A141" s="4">
        <v>590</v>
      </c>
      <c r="B141" s="2">
        <v>79500</v>
      </c>
      <c r="D141" s="4">
        <v>580</v>
      </c>
      <c r="E141" s="2">
        <v>131500</v>
      </c>
    </row>
    <row r="142" spans="1:5" x14ac:dyDescent="0.25">
      <c r="A142" s="4">
        <v>591</v>
      </c>
      <c r="B142" s="2">
        <v>185900</v>
      </c>
      <c r="D142" s="4">
        <v>587</v>
      </c>
      <c r="E142" s="2">
        <v>130000</v>
      </c>
    </row>
    <row r="143" spans="1:5" x14ac:dyDescent="0.25">
      <c r="A143" s="4">
        <v>594</v>
      </c>
      <c r="B143" s="2">
        <v>140000</v>
      </c>
      <c r="D143" s="4">
        <v>593</v>
      </c>
      <c r="E143" s="2">
        <v>138000</v>
      </c>
    </row>
    <row r="144" spans="1:5" x14ac:dyDescent="0.25">
      <c r="A144" s="4">
        <v>595</v>
      </c>
      <c r="B144" s="2">
        <v>110000</v>
      </c>
      <c r="D144" s="4">
        <v>614</v>
      </c>
      <c r="E144" s="2">
        <v>147000</v>
      </c>
    </row>
    <row r="145" spans="1:5" x14ac:dyDescent="0.25">
      <c r="A145" s="4">
        <v>597</v>
      </c>
      <c r="B145" s="2">
        <v>114504</v>
      </c>
      <c r="D145" s="4">
        <v>616</v>
      </c>
      <c r="E145" s="2">
        <v>137500</v>
      </c>
    </row>
    <row r="146" spans="1:5" x14ac:dyDescent="0.25">
      <c r="A146" s="4">
        <v>604</v>
      </c>
      <c r="B146" s="2">
        <v>151000</v>
      </c>
      <c r="D146" s="4">
        <v>626</v>
      </c>
      <c r="E146" s="2">
        <v>160000</v>
      </c>
    </row>
    <row r="147" spans="1:5" x14ac:dyDescent="0.25">
      <c r="A147" s="4">
        <v>607</v>
      </c>
      <c r="B147" s="2">
        <v>152000</v>
      </c>
      <c r="D147" s="4">
        <v>631</v>
      </c>
      <c r="E147" s="2">
        <v>124000</v>
      </c>
    </row>
    <row r="148" spans="1:5" x14ac:dyDescent="0.25">
      <c r="A148" s="4">
        <v>608</v>
      </c>
      <c r="B148" s="2">
        <v>225000</v>
      </c>
      <c r="D148" s="4">
        <v>635</v>
      </c>
      <c r="E148" s="2">
        <v>144000</v>
      </c>
    </row>
    <row r="149" spans="1:5" x14ac:dyDescent="0.25">
      <c r="A149" s="4">
        <v>610</v>
      </c>
      <c r="B149" s="2">
        <v>118500</v>
      </c>
      <c r="D149" s="4">
        <v>638</v>
      </c>
      <c r="E149" s="2">
        <v>93000</v>
      </c>
    </row>
    <row r="150" spans="1:5" x14ac:dyDescent="0.25">
      <c r="A150" s="4">
        <v>615</v>
      </c>
      <c r="B150" s="2">
        <v>75500</v>
      </c>
      <c r="D150" s="4">
        <v>639</v>
      </c>
      <c r="E150" s="2">
        <v>85000</v>
      </c>
    </row>
    <row r="151" spans="1:5" x14ac:dyDescent="0.25">
      <c r="A151" s="4">
        <v>618</v>
      </c>
      <c r="B151" s="2">
        <v>105500</v>
      </c>
      <c r="D151" s="4">
        <v>644</v>
      </c>
      <c r="E151" s="2">
        <v>152000</v>
      </c>
    </row>
    <row r="152" spans="1:5" x14ac:dyDescent="0.25">
      <c r="A152" s="4">
        <v>621</v>
      </c>
      <c r="B152" s="2">
        <v>67000</v>
      </c>
      <c r="D152" s="4">
        <v>650</v>
      </c>
      <c r="E152" s="2">
        <v>84500</v>
      </c>
    </row>
    <row r="153" spans="1:5" x14ac:dyDescent="0.25">
      <c r="A153" s="4">
        <v>623</v>
      </c>
      <c r="B153" s="2">
        <v>135000</v>
      </c>
      <c r="D153" s="4">
        <v>656</v>
      </c>
      <c r="E153" s="2">
        <v>88000</v>
      </c>
    </row>
    <row r="154" spans="1:5" x14ac:dyDescent="0.25">
      <c r="A154" s="4">
        <v>630</v>
      </c>
      <c r="B154" s="2">
        <v>168500</v>
      </c>
      <c r="D154" s="4">
        <v>660</v>
      </c>
      <c r="E154" s="2">
        <v>167000</v>
      </c>
    </row>
    <row r="155" spans="1:5" x14ac:dyDescent="0.25">
      <c r="A155" s="4">
        <v>634</v>
      </c>
      <c r="B155" s="2">
        <v>139400</v>
      </c>
      <c r="D155" s="4">
        <v>664</v>
      </c>
      <c r="E155" s="2">
        <v>137500</v>
      </c>
    </row>
    <row r="156" spans="1:5" x14ac:dyDescent="0.25">
      <c r="A156" s="4">
        <v>636</v>
      </c>
      <c r="B156" s="2">
        <v>200000</v>
      </c>
      <c r="D156" s="4">
        <v>671</v>
      </c>
      <c r="E156" s="2">
        <v>173500</v>
      </c>
    </row>
    <row r="157" spans="1:5" x14ac:dyDescent="0.25">
      <c r="A157" s="4">
        <v>646</v>
      </c>
      <c r="B157" s="2">
        <v>143250</v>
      </c>
      <c r="D157" s="4">
        <v>672</v>
      </c>
      <c r="E157" s="2">
        <v>103600</v>
      </c>
    </row>
    <row r="158" spans="1:5" x14ac:dyDescent="0.25">
      <c r="A158" s="4">
        <v>647</v>
      </c>
      <c r="B158" s="2">
        <v>98300</v>
      </c>
      <c r="D158" s="4">
        <v>678</v>
      </c>
      <c r="E158" s="2">
        <v>109500</v>
      </c>
    </row>
    <row r="159" spans="1:5" x14ac:dyDescent="0.25">
      <c r="A159" s="4">
        <v>651</v>
      </c>
      <c r="B159" s="2">
        <v>205950</v>
      </c>
      <c r="D159" s="4">
        <v>680</v>
      </c>
      <c r="E159" s="2">
        <v>128500</v>
      </c>
    </row>
    <row r="160" spans="1:5" x14ac:dyDescent="0.25">
      <c r="A160" s="4">
        <v>654</v>
      </c>
      <c r="B160" s="2">
        <v>135000</v>
      </c>
      <c r="D160" s="4">
        <v>682</v>
      </c>
      <c r="E160" s="2">
        <v>159434</v>
      </c>
    </row>
    <row r="161" spans="1:5" x14ac:dyDescent="0.25">
      <c r="A161" s="4">
        <v>657</v>
      </c>
      <c r="B161" s="2">
        <v>145500</v>
      </c>
      <c r="D161" s="4">
        <v>710</v>
      </c>
      <c r="E161" s="2">
        <v>109900</v>
      </c>
    </row>
    <row r="162" spans="1:5" x14ac:dyDescent="0.25">
      <c r="A162" s="4">
        <v>677</v>
      </c>
      <c r="B162" s="2">
        <v>87000</v>
      </c>
      <c r="D162" s="4">
        <v>712</v>
      </c>
      <c r="E162" s="2">
        <v>102776</v>
      </c>
    </row>
    <row r="163" spans="1:5" x14ac:dyDescent="0.25">
      <c r="A163" s="4">
        <v>685</v>
      </c>
      <c r="B163" s="2">
        <v>221000</v>
      </c>
      <c r="D163" s="4">
        <v>714</v>
      </c>
      <c r="E163" s="2">
        <v>129000</v>
      </c>
    </row>
    <row r="164" spans="1:5" x14ac:dyDescent="0.25">
      <c r="A164" s="4">
        <v>687</v>
      </c>
      <c r="B164" s="2">
        <v>227875</v>
      </c>
      <c r="D164" s="4">
        <v>730</v>
      </c>
      <c r="E164" s="2">
        <v>103000</v>
      </c>
    </row>
    <row r="165" spans="1:5" x14ac:dyDescent="0.25">
      <c r="A165" s="4">
        <v>688</v>
      </c>
      <c r="B165" s="2">
        <v>148800</v>
      </c>
      <c r="D165" s="4">
        <v>737</v>
      </c>
      <c r="E165" s="2">
        <v>93500</v>
      </c>
    </row>
    <row r="166" spans="1:5" x14ac:dyDescent="0.25">
      <c r="A166" s="4">
        <v>694</v>
      </c>
      <c r="B166" s="2">
        <v>108480</v>
      </c>
      <c r="D166" s="4">
        <v>740</v>
      </c>
      <c r="E166" s="2">
        <v>190000</v>
      </c>
    </row>
    <row r="167" spans="1:5" x14ac:dyDescent="0.25">
      <c r="A167" s="4">
        <v>695</v>
      </c>
      <c r="B167" s="2">
        <v>141500</v>
      </c>
      <c r="D167" s="4">
        <v>741</v>
      </c>
      <c r="E167" s="2">
        <v>132000</v>
      </c>
    </row>
    <row r="168" spans="1:5" x14ac:dyDescent="0.25">
      <c r="A168" s="4">
        <v>697</v>
      </c>
      <c r="B168" s="2">
        <v>89000</v>
      </c>
      <c r="D168" s="4">
        <v>742</v>
      </c>
      <c r="E168" s="2">
        <v>142000</v>
      </c>
    </row>
    <row r="169" spans="1:5" x14ac:dyDescent="0.25">
      <c r="A169" s="4">
        <v>698</v>
      </c>
      <c r="B169" s="2">
        <v>123500</v>
      </c>
      <c r="D169" s="4">
        <v>751</v>
      </c>
      <c r="E169" s="2">
        <v>96500</v>
      </c>
    </row>
    <row r="170" spans="1:5" x14ac:dyDescent="0.25">
      <c r="A170" s="4">
        <v>700</v>
      </c>
      <c r="B170" s="2">
        <v>196000</v>
      </c>
      <c r="D170" s="4">
        <v>755</v>
      </c>
      <c r="E170" s="2">
        <v>156000</v>
      </c>
    </row>
    <row r="171" spans="1:5" x14ac:dyDescent="0.25">
      <c r="A171" s="4">
        <v>702</v>
      </c>
      <c r="B171" s="2">
        <v>140000</v>
      </c>
      <c r="D171" s="4">
        <v>759</v>
      </c>
      <c r="E171" s="2">
        <v>179400</v>
      </c>
    </row>
    <row r="172" spans="1:5" x14ac:dyDescent="0.25">
      <c r="A172" s="4">
        <v>705</v>
      </c>
      <c r="B172" s="2">
        <v>213000</v>
      </c>
      <c r="D172" s="4">
        <v>761</v>
      </c>
      <c r="E172" s="2">
        <v>127500</v>
      </c>
    </row>
    <row r="173" spans="1:5" x14ac:dyDescent="0.25">
      <c r="A173" s="4">
        <v>706</v>
      </c>
      <c r="B173" s="2">
        <v>55000</v>
      </c>
      <c r="D173" s="4">
        <v>771</v>
      </c>
      <c r="E173" s="2">
        <v>134900</v>
      </c>
    </row>
    <row r="174" spans="1:5" x14ac:dyDescent="0.25">
      <c r="A174" s="4">
        <v>711</v>
      </c>
      <c r="B174" s="2">
        <v>52000</v>
      </c>
      <c r="D174" s="4">
        <v>772</v>
      </c>
      <c r="E174" s="2">
        <v>102000</v>
      </c>
    </row>
    <row r="175" spans="1:5" x14ac:dyDescent="0.25">
      <c r="A175" s="4">
        <v>715</v>
      </c>
      <c r="B175" s="2">
        <v>130500</v>
      </c>
      <c r="D175" s="4">
        <v>780</v>
      </c>
      <c r="E175" s="2">
        <v>135000</v>
      </c>
    </row>
    <row r="176" spans="1:5" x14ac:dyDescent="0.25">
      <c r="A176" s="4">
        <v>717</v>
      </c>
      <c r="B176" s="2">
        <v>159500</v>
      </c>
      <c r="D176" s="4">
        <v>782</v>
      </c>
      <c r="E176" s="2">
        <v>175900</v>
      </c>
    </row>
    <row r="177" spans="1:5" x14ac:dyDescent="0.25">
      <c r="A177" s="4">
        <v>722</v>
      </c>
      <c r="B177" s="2">
        <v>143000</v>
      </c>
      <c r="D177" s="4">
        <v>783</v>
      </c>
      <c r="E177" s="2">
        <v>187100</v>
      </c>
    </row>
    <row r="178" spans="1:5" x14ac:dyDescent="0.25">
      <c r="A178" s="4">
        <v>723</v>
      </c>
      <c r="B178" s="2">
        <v>124500</v>
      </c>
      <c r="D178" s="4">
        <v>801</v>
      </c>
      <c r="E178" s="2">
        <v>200000</v>
      </c>
    </row>
    <row r="179" spans="1:5" x14ac:dyDescent="0.25">
      <c r="A179" s="4">
        <v>724</v>
      </c>
      <c r="B179" s="2">
        <v>135000</v>
      </c>
      <c r="D179" s="4">
        <v>802</v>
      </c>
      <c r="E179" s="2">
        <v>109900</v>
      </c>
    </row>
    <row r="180" spans="1:5" x14ac:dyDescent="0.25">
      <c r="A180" s="4">
        <v>726</v>
      </c>
      <c r="B180" s="2">
        <v>120500</v>
      </c>
      <c r="D180" s="4">
        <v>805</v>
      </c>
      <c r="E180" s="2">
        <v>118000</v>
      </c>
    </row>
    <row r="181" spans="1:5" x14ac:dyDescent="0.25">
      <c r="A181" s="4">
        <v>728</v>
      </c>
      <c r="B181" s="2">
        <v>194500</v>
      </c>
      <c r="D181" s="4">
        <v>806</v>
      </c>
      <c r="E181" s="2">
        <v>227680</v>
      </c>
    </row>
    <row r="182" spans="1:5" x14ac:dyDescent="0.25">
      <c r="A182" s="4">
        <v>729</v>
      </c>
      <c r="B182" s="2">
        <v>110000</v>
      </c>
      <c r="D182" s="4">
        <v>807</v>
      </c>
      <c r="E182" s="2">
        <v>135500</v>
      </c>
    </row>
    <row r="183" spans="1:5" x14ac:dyDescent="0.25">
      <c r="A183" s="4">
        <v>735</v>
      </c>
      <c r="B183" s="2">
        <v>108000</v>
      </c>
      <c r="D183" s="4">
        <v>810</v>
      </c>
      <c r="E183" s="2">
        <v>106000</v>
      </c>
    </row>
    <row r="184" spans="1:5" x14ac:dyDescent="0.25">
      <c r="A184" s="4">
        <v>739</v>
      </c>
      <c r="B184" s="2">
        <v>179000</v>
      </c>
      <c r="D184" s="4">
        <v>815</v>
      </c>
      <c r="E184" s="2">
        <v>116000</v>
      </c>
    </row>
    <row r="185" spans="1:5" x14ac:dyDescent="0.25">
      <c r="A185" s="4">
        <v>743</v>
      </c>
      <c r="B185" s="2">
        <v>179000</v>
      </c>
      <c r="D185" s="4">
        <v>819</v>
      </c>
      <c r="E185" s="2">
        <v>155000</v>
      </c>
    </row>
    <row r="186" spans="1:5" x14ac:dyDescent="0.25">
      <c r="A186" s="4">
        <v>750</v>
      </c>
      <c r="B186" s="2">
        <v>98000</v>
      </c>
      <c r="D186" s="4">
        <v>821</v>
      </c>
      <c r="E186" s="2">
        <v>183000</v>
      </c>
    </row>
    <row r="187" spans="1:5" x14ac:dyDescent="0.25">
      <c r="A187" s="4">
        <v>752</v>
      </c>
      <c r="B187" s="2">
        <v>162000</v>
      </c>
      <c r="D187" s="4">
        <v>822</v>
      </c>
      <c r="E187" s="2">
        <v>93000</v>
      </c>
    </row>
    <row r="188" spans="1:5" x14ac:dyDescent="0.25">
      <c r="A188" s="4">
        <v>753</v>
      </c>
      <c r="B188" s="2">
        <v>217000</v>
      </c>
      <c r="D188" s="4">
        <v>830</v>
      </c>
      <c r="E188" s="2">
        <v>147400</v>
      </c>
    </row>
    <row r="189" spans="1:5" x14ac:dyDescent="0.25">
      <c r="A189" s="4">
        <v>756</v>
      </c>
      <c r="B189" s="2">
        <v>172500</v>
      </c>
      <c r="D189" s="4">
        <v>834</v>
      </c>
      <c r="E189" s="2">
        <v>167000</v>
      </c>
    </row>
    <row r="190" spans="1:5" x14ac:dyDescent="0.25">
      <c r="A190" s="4">
        <v>757</v>
      </c>
      <c r="B190" s="2">
        <v>212000</v>
      </c>
      <c r="D190" s="4">
        <v>836</v>
      </c>
      <c r="E190" s="2">
        <v>128000</v>
      </c>
    </row>
    <row r="191" spans="1:5" x14ac:dyDescent="0.25">
      <c r="A191" s="4">
        <v>762</v>
      </c>
      <c r="B191" s="2">
        <v>100000</v>
      </c>
      <c r="D191" s="4">
        <v>837</v>
      </c>
      <c r="E191" s="2">
        <v>153500</v>
      </c>
    </row>
    <row r="192" spans="1:5" x14ac:dyDescent="0.25">
      <c r="A192" s="4">
        <v>763</v>
      </c>
      <c r="B192" s="2">
        <v>215200</v>
      </c>
      <c r="D192" s="4">
        <v>839</v>
      </c>
      <c r="E192" s="2">
        <v>144000</v>
      </c>
    </row>
    <row r="193" spans="1:5" x14ac:dyDescent="0.25">
      <c r="A193" s="4">
        <v>768</v>
      </c>
      <c r="B193" s="2">
        <v>160000</v>
      </c>
      <c r="D193" s="4">
        <v>843</v>
      </c>
      <c r="E193" s="2">
        <v>174900</v>
      </c>
    </row>
    <row r="194" spans="1:5" x14ac:dyDescent="0.25">
      <c r="A194" s="4">
        <v>774</v>
      </c>
      <c r="B194" s="2">
        <v>114500</v>
      </c>
      <c r="D194" s="4">
        <v>851</v>
      </c>
      <c r="E194" s="2">
        <v>131500</v>
      </c>
    </row>
    <row r="195" spans="1:5" x14ac:dyDescent="0.25">
      <c r="A195" s="4">
        <v>776</v>
      </c>
      <c r="B195" s="2">
        <v>162000</v>
      </c>
      <c r="D195" s="4">
        <v>856</v>
      </c>
      <c r="E195" s="2">
        <v>127000</v>
      </c>
    </row>
    <row r="196" spans="1:5" x14ac:dyDescent="0.25">
      <c r="A196" s="4">
        <v>777</v>
      </c>
      <c r="B196" s="2">
        <v>221500</v>
      </c>
      <c r="D196" s="4">
        <v>857</v>
      </c>
      <c r="E196" s="2">
        <v>147000</v>
      </c>
    </row>
    <row r="197" spans="1:5" x14ac:dyDescent="0.25">
      <c r="A197" s="4">
        <v>787</v>
      </c>
      <c r="B197" s="2">
        <v>139000</v>
      </c>
      <c r="D197" s="4">
        <v>862</v>
      </c>
      <c r="E197" s="2">
        <v>131500</v>
      </c>
    </row>
    <row r="198" spans="1:5" x14ac:dyDescent="0.25">
      <c r="A198" s="4">
        <v>788</v>
      </c>
      <c r="B198" s="2">
        <v>233000</v>
      </c>
      <c r="D198" s="4">
        <v>863</v>
      </c>
      <c r="E198" s="2">
        <v>152000</v>
      </c>
    </row>
    <row r="199" spans="1:5" x14ac:dyDescent="0.25">
      <c r="A199" s="4">
        <v>789</v>
      </c>
      <c r="B199" s="2">
        <v>107900</v>
      </c>
      <c r="D199" s="4">
        <v>866</v>
      </c>
      <c r="E199" s="2">
        <v>148500</v>
      </c>
    </row>
    <row r="200" spans="1:5" x14ac:dyDescent="0.25">
      <c r="A200" s="4">
        <v>790</v>
      </c>
      <c r="B200" s="2">
        <v>187500</v>
      </c>
      <c r="D200" s="4">
        <v>868</v>
      </c>
      <c r="E200" s="2">
        <v>129000</v>
      </c>
    </row>
    <row r="201" spans="1:5" x14ac:dyDescent="0.25">
      <c r="A201" s="4">
        <v>794</v>
      </c>
      <c r="B201" s="2">
        <v>225000</v>
      </c>
      <c r="D201" s="4">
        <v>873</v>
      </c>
      <c r="E201" s="2">
        <v>116000</v>
      </c>
    </row>
    <row r="202" spans="1:5" x14ac:dyDescent="0.25">
      <c r="A202" s="4">
        <v>798</v>
      </c>
      <c r="B202" s="2">
        <v>110000</v>
      </c>
      <c r="D202" s="4">
        <v>875</v>
      </c>
      <c r="E202" s="2">
        <v>66500</v>
      </c>
    </row>
    <row r="203" spans="1:5" x14ac:dyDescent="0.25">
      <c r="A203" s="4">
        <v>813</v>
      </c>
      <c r="B203" s="2">
        <v>55993</v>
      </c>
      <c r="D203" s="4">
        <v>880</v>
      </c>
      <c r="E203" s="2">
        <v>136500</v>
      </c>
    </row>
    <row r="204" spans="1:5" x14ac:dyDescent="0.25">
      <c r="A204" s="4">
        <v>814</v>
      </c>
      <c r="B204" s="2">
        <v>157900</v>
      </c>
      <c r="D204" s="4">
        <v>881</v>
      </c>
      <c r="E204" s="2">
        <v>157000</v>
      </c>
    </row>
    <row r="205" spans="1:5" x14ac:dyDescent="0.25">
      <c r="A205" s="4">
        <v>816</v>
      </c>
      <c r="B205" s="2">
        <v>224900</v>
      </c>
      <c r="D205" s="4">
        <v>884</v>
      </c>
      <c r="E205" s="2">
        <v>118500</v>
      </c>
    </row>
    <row r="206" spans="1:5" x14ac:dyDescent="0.25">
      <c r="A206" s="4">
        <v>827</v>
      </c>
      <c r="B206" s="2">
        <v>109500</v>
      </c>
      <c r="D206" s="4">
        <v>885</v>
      </c>
      <c r="E206" s="2">
        <v>100000</v>
      </c>
    </row>
    <row r="207" spans="1:5" x14ac:dyDescent="0.25">
      <c r="A207" s="4">
        <v>829</v>
      </c>
      <c r="B207" s="2">
        <v>185000</v>
      </c>
      <c r="D207" s="4">
        <v>887</v>
      </c>
      <c r="E207" s="2">
        <v>145000</v>
      </c>
    </row>
    <row r="208" spans="1:5" x14ac:dyDescent="0.25">
      <c r="A208" s="4">
        <v>832</v>
      </c>
      <c r="B208" s="2">
        <v>151000</v>
      </c>
      <c r="D208" s="4">
        <v>895</v>
      </c>
      <c r="E208" s="2">
        <v>118858</v>
      </c>
    </row>
    <row r="209" spans="1:5" x14ac:dyDescent="0.25">
      <c r="A209" s="4">
        <v>835</v>
      </c>
      <c r="B209" s="2">
        <v>139950</v>
      </c>
      <c r="D209" s="4">
        <v>898</v>
      </c>
      <c r="E209" s="2">
        <v>142953</v>
      </c>
    </row>
    <row r="210" spans="1:5" x14ac:dyDescent="0.25">
      <c r="A210" s="4">
        <v>838</v>
      </c>
      <c r="B210" s="2">
        <v>100000</v>
      </c>
      <c r="D210" s="4">
        <v>901</v>
      </c>
      <c r="E210" s="2">
        <v>110000</v>
      </c>
    </row>
    <row r="211" spans="1:5" x14ac:dyDescent="0.25">
      <c r="A211" s="4">
        <v>840</v>
      </c>
      <c r="B211" s="2">
        <v>130500</v>
      </c>
      <c r="D211" s="4">
        <v>906</v>
      </c>
      <c r="E211" s="2">
        <v>128000</v>
      </c>
    </row>
    <row r="212" spans="1:5" x14ac:dyDescent="0.25">
      <c r="A212" s="4">
        <v>841</v>
      </c>
      <c r="B212" s="2">
        <v>140000</v>
      </c>
      <c r="D212" s="4">
        <v>909</v>
      </c>
      <c r="E212" s="2">
        <v>131000</v>
      </c>
    </row>
    <row r="213" spans="1:5" x14ac:dyDescent="0.25">
      <c r="A213" s="4">
        <v>844</v>
      </c>
      <c r="B213" s="2">
        <v>141000</v>
      </c>
      <c r="D213" s="4">
        <v>911</v>
      </c>
      <c r="E213" s="2">
        <v>154300</v>
      </c>
    </row>
    <row r="214" spans="1:5" x14ac:dyDescent="0.25">
      <c r="A214" s="4">
        <v>864</v>
      </c>
      <c r="B214" s="2">
        <v>132500</v>
      </c>
      <c r="D214" s="4">
        <v>912</v>
      </c>
      <c r="E214" s="2">
        <v>143500</v>
      </c>
    </row>
    <row r="215" spans="1:5" x14ac:dyDescent="0.25">
      <c r="A215" s="4">
        <v>865</v>
      </c>
      <c r="B215" s="2">
        <v>250580</v>
      </c>
      <c r="D215" s="4">
        <v>913</v>
      </c>
      <c r="E215" s="2">
        <v>88000</v>
      </c>
    </row>
    <row r="216" spans="1:5" x14ac:dyDescent="0.25">
      <c r="A216" s="4">
        <v>871</v>
      </c>
      <c r="B216" s="2">
        <v>109500</v>
      </c>
      <c r="D216" s="4">
        <v>917</v>
      </c>
      <c r="E216" s="2">
        <v>35311</v>
      </c>
    </row>
    <row r="217" spans="1:5" x14ac:dyDescent="0.25">
      <c r="A217" s="4">
        <v>872</v>
      </c>
      <c r="B217" s="2">
        <v>200500</v>
      </c>
      <c r="D217" s="4">
        <v>921</v>
      </c>
      <c r="E217" s="2">
        <v>201000</v>
      </c>
    </row>
    <row r="218" spans="1:5" x14ac:dyDescent="0.25">
      <c r="A218" s="4">
        <v>877</v>
      </c>
      <c r="B218" s="2">
        <v>132250</v>
      </c>
      <c r="D218" s="4">
        <v>922</v>
      </c>
      <c r="E218" s="2">
        <v>145900</v>
      </c>
    </row>
    <row r="219" spans="1:5" x14ac:dyDescent="0.25">
      <c r="A219" s="4">
        <v>879</v>
      </c>
      <c r="B219" s="2">
        <v>148000</v>
      </c>
      <c r="D219" s="4">
        <v>926</v>
      </c>
      <c r="E219" s="2">
        <v>175000</v>
      </c>
    </row>
    <row r="220" spans="1:5" x14ac:dyDescent="0.25">
      <c r="A220" s="4">
        <v>888</v>
      </c>
      <c r="B220" s="2">
        <v>135500</v>
      </c>
      <c r="D220" s="4">
        <v>931</v>
      </c>
      <c r="E220" s="2">
        <v>201000</v>
      </c>
    </row>
    <row r="221" spans="1:5" x14ac:dyDescent="0.25">
      <c r="A221" s="4">
        <v>893</v>
      </c>
      <c r="B221" s="2">
        <v>154500</v>
      </c>
      <c r="D221" s="4">
        <v>934</v>
      </c>
      <c r="E221" s="2">
        <v>190000</v>
      </c>
    </row>
    <row r="222" spans="1:5" x14ac:dyDescent="0.25">
      <c r="A222" s="4">
        <v>897</v>
      </c>
      <c r="B222" s="2">
        <v>106500</v>
      </c>
      <c r="D222" s="4">
        <v>936</v>
      </c>
      <c r="E222" s="2">
        <v>79900</v>
      </c>
    </row>
    <row r="223" spans="1:5" x14ac:dyDescent="0.25">
      <c r="A223" s="4">
        <v>902</v>
      </c>
      <c r="B223" s="2">
        <v>153000</v>
      </c>
      <c r="D223" s="4">
        <v>939</v>
      </c>
      <c r="E223" s="2">
        <v>239799</v>
      </c>
    </row>
    <row r="224" spans="1:5" x14ac:dyDescent="0.25">
      <c r="A224" s="4">
        <v>905</v>
      </c>
      <c r="B224" s="2">
        <v>125500</v>
      </c>
      <c r="D224" s="4">
        <v>941</v>
      </c>
      <c r="E224" s="2">
        <v>150900</v>
      </c>
    </row>
    <row r="225" spans="1:5" x14ac:dyDescent="0.25">
      <c r="A225" s="4">
        <v>914</v>
      </c>
      <c r="B225" s="2">
        <v>145000</v>
      </c>
      <c r="D225" s="4">
        <v>943</v>
      </c>
      <c r="E225" s="2">
        <v>150000</v>
      </c>
    </row>
    <row r="226" spans="1:5" x14ac:dyDescent="0.25">
      <c r="A226" s="4">
        <v>915</v>
      </c>
      <c r="B226" s="2">
        <v>173733</v>
      </c>
      <c r="D226" s="4">
        <v>951</v>
      </c>
      <c r="E226" s="2">
        <v>129000</v>
      </c>
    </row>
    <row r="227" spans="1:5" x14ac:dyDescent="0.25">
      <c r="A227" s="4">
        <v>916</v>
      </c>
      <c r="B227" s="2">
        <v>75000</v>
      </c>
      <c r="D227" s="4">
        <v>952</v>
      </c>
      <c r="E227" s="2">
        <v>119900</v>
      </c>
    </row>
    <row r="228" spans="1:5" x14ac:dyDescent="0.25">
      <c r="A228" s="4">
        <v>918</v>
      </c>
      <c r="B228" s="2">
        <v>135000</v>
      </c>
      <c r="D228" s="4">
        <v>953</v>
      </c>
      <c r="E228" s="2">
        <v>133900</v>
      </c>
    </row>
    <row r="229" spans="1:5" x14ac:dyDescent="0.25">
      <c r="A229" s="4">
        <v>932</v>
      </c>
      <c r="B229" s="2">
        <v>117500</v>
      </c>
      <c r="D229" s="4">
        <v>958</v>
      </c>
      <c r="E229" s="2">
        <v>132000</v>
      </c>
    </row>
    <row r="230" spans="1:5" x14ac:dyDescent="0.25">
      <c r="A230" s="4">
        <v>937</v>
      </c>
      <c r="B230" s="2">
        <v>184900</v>
      </c>
      <c r="D230" s="4">
        <v>959</v>
      </c>
      <c r="E230" s="2">
        <v>185000</v>
      </c>
    </row>
    <row r="231" spans="1:5" x14ac:dyDescent="0.25">
      <c r="A231" s="4">
        <v>944</v>
      </c>
      <c r="B231" s="2">
        <v>143000</v>
      </c>
      <c r="D231" s="4">
        <v>964</v>
      </c>
      <c r="E231" s="2">
        <v>239000</v>
      </c>
    </row>
    <row r="232" spans="1:5" x14ac:dyDescent="0.25">
      <c r="A232" s="4">
        <v>946</v>
      </c>
      <c r="B232" s="2">
        <v>124900</v>
      </c>
      <c r="D232" s="4">
        <v>970</v>
      </c>
      <c r="E232" s="2">
        <v>140000</v>
      </c>
    </row>
    <row r="233" spans="1:5" x14ac:dyDescent="0.25">
      <c r="A233" s="4">
        <v>955</v>
      </c>
      <c r="B233" s="2">
        <v>127500</v>
      </c>
      <c r="D233" s="4">
        <v>971</v>
      </c>
      <c r="E233" s="2">
        <v>135000</v>
      </c>
    </row>
    <row r="234" spans="1:5" x14ac:dyDescent="0.25">
      <c r="A234" s="4">
        <v>956</v>
      </c>
      <c r="B234" s="2">
        <v>145000</v>
      </c>
      <c r="D234" s="4">
        <v>974</v>
      </c>
      <c r="E234" s="2">
        <v>182000</v>
      </c>
    </row>
    <row r="235" spans="1:5" x14ac:dyDescent="0.25">
      <c r="A235" s="4">
        <v>960</v>
      </c>
      <c r="B235" s="2">
        <v>155000</v>
      </c>
      <c r="D235" s="4">
        <v>975</v>
      </c>
      <c r="E235" s="2">
        <v>167500</v>
      </c>
    </row>
    <row r="236" spans="1:5" x14ac:dyDescent="0.25">
      <c r="A236" s="4">
        <v>961</v>
      </c>
      <c r="B236" s="2">
        <v>116500</v>
      </c>
      <c r="D236" s="4">
        <v>977</v>
      </c>
      <c r="E236" s="2">
        <v>85500</v>
      </c>
    </row>
    <row r="237" spans="1:5" x14ac:dyDescent="0.25">
      <c r="A237" s="4">
        <v>968</v>
      </c>
      <c r="B237" s="2">
        <v>135000</v>
      </c>
      <c r="D237" s="4">
        <v>979</v>
      </c>
      <c r="E237" s="2">
        <v>110000</v>
      </c>
    </row>
    <row r="238" spans="1:5" x14ac:dyDescent="0.25">
      <c r="A238" s="4">
        <v>969</v>
      </c>
      <c r="B238" s="2">
        <v>37900</v>
      </c>
      <c r="D238" s="4">
        <v>986</v>
      </c>
      <c r="E238" s="2">
        <v>125000</v>
      </c>
    </row>
    <row r="239" spans="1:5" x14ac:dyDescent="0.25">
      <c r="A239" s="4">
        <v>972</v>
      </c>
      <c r="B239" s="2">
        <v>173000</v>
      </c>
      <c r="D239" s="4">
        <v>987</v>
      </c>
      <c r="E239" s="2">
        <v>117000</v>
      </c>
    </row>
    <row r="240" spans="1:5" x14ac:dyDescent="0.25">
      <c r="A240" s="4">
        <v>976</v>
      </c>
      <c r="B240" s="2">
        <v>165000</v>
      </c>
      <c r="D240" s="4">
        <v>990</v>
      </c>
      <c r="E240" s="2">
        <v>197000</v>
      </c>
    </row>
    <row r="241" spans="1:5" x14ac:dyDescent="0.25">
      <c r="A241" s="4">
        <v>978</v>
      </c>
      <c r="B241" s="2">
        <v>199900</v>
      </c>
      <c r="D241" s="4">
        <v>997</v>
      </c>
      <c r="E241" s="2">
        <v>136500</v>
      </c>
    </row>
    <row r="242" spans="1:5" x14ac:dyDescent="0.25">
      <c r="A242" s="4">
        <v>980</v>
      </c>
      <c r="B242" s="2">
        <v>139000</v>
      </c>
      <c r="D242" s="4">
        <v>1000</v>
      </c>
      <c r="E242" s="2">
        <v>206000</v>
      </c>
    </row>
    <row r="243" spans="1:5" x14ac:dyDescent="0.25">
      <c r="A243" s="4">
        <v>981</v>
      </c>
      <c r="B243" s="2">
        <v>178400</v>
      </c>
      <c r="D243" s="4">
        <v>1026</v>
      </c>
      <c r="E243" s="2">
        <v>112500</v>
      </c>
    </row>
    <row r="244" spans="1:5" x14ac:dyDescent="0.25">
      <c r="A244" s="4">
        <v>985</v>
      </c>
      <c r="B244" s="2">
        <v>126000</v>
      </c>
      <c r="D244" s="4">
        <v>1030</v>
      </c>
      <c r="E244" s="2">
        <v>118000</v>
      </c>
    </row>
    <row r="245" spans="1:5" x14ac:dyDescent="0.25">
      <c r="A245" s="4">
        <v>994</v>
      </c>
      <c r="B245" s="2">
        <v>173900</v>
      </c>
      <c r="D245" s="4">
        <v>1034</v>
      </c>
      <c r="E245" s="2">
        <v>230000</v>
      </c>
    </row>
    <row r="246" spans="1:5" x14ac:dyDescent="0.25">
      <c r="A246" s="4">
        <v>996</v>
      </c>
      <c r="B246" s="2">
        <v>121600</v>
      </c>
      <c r="D246" s="4">
        <v>1036</v>
      </c>
      <c r="E246" s="2">
        <v>84000</v>
      </c>
    </row>
    <row r="247" spans="1:5" x14ac:dyDescent="0.25">
      <c r="A247" s="4">
        <v>1001</v>
      </c>
      <c r="B247" s="2">
        <v>82000</v>
      </c>
      <c r="D247" s="4">
        <v>1040</v>
      </c>
      <c r="E247" s="2">
        <v>80000</v>
      </c>
    </row>
    <row r="248" spans="1:5" x14ac:dyDescent="0.25">
      <c r="A248" s="4">
        <v>1002</v>
      </c>
      <c r="B248" s="2">
        <v>86000</v>
      </c>
      <c r="D248" s="4">
        <v>1050</v>
      </c>
      <c r="E248" s="2">
        <v>84900</v>
      </c>
    </row>
    <row r="249" spans="1:5" x14ac:dyDescent="0.25">
      <c r="A249" s="4">
        <v>1004</v>
      </c>
      <c r="B249" s="2">
        <v>136905</v>
      </c>
      <c r="D249" s="4">
        <v>1051</v>
      </c>
      <c r="E249" s="2">
        <v>176485</v>
      </c>
    </row>
    <row r="250" spans="1:5" x14ac:dyDescent="0.25">
      <c r="A250" s="4">
        <v>1006</v>
      </c>
      <c r="B250" s="2">
        <v>149900</v>
      </c>
      <c r="D250" s="4">
        <v>1063</v>
      </c>
      <c r="E250" s="2">
        <v>90000</v>
      </c>
    </row>
    <row r="251" spans="1:5" x14ac:dyDescent="0.25">
      <c r="A251" s="4">
        <v>1008</v>
      </c>
      <c r="B251" s="2">
        <v>88000</v>
      </c>
      <c r="D251" s="4">
        <v>1071</v>
      </c>
      <c r="E251" s="2">
        <v>135000</v>
      </c>
    </row>
    <row r="252" spans="1:5" x14ac:dyDescent="0.25">
      <c r="A252" s="4">
        <v>1010</v>
      </c>
      <c r="B252" s="2">
        <v>102000</v>
      </c>
      <c r="D252" s="4">
        <v>1072</v>
      </c>
      <c r="E252" s="2">
        <v>154000</v>
      </c>
    </row>
    <row r="253" spans="1:5" x14ac:dyDescent="0.25">
      <c r="A253" s="4">
        <v>1012</v>
      </c>
      <c r="B253" s="2">
        <v>100000</v>
      </c>
      <c r="D253" s="4">
        <v>1081</v>
      </c>
      <c r="E253" s="2">
        <v>145000</v>
      </c>
    </row>
    <row r="254" spans="1:5" x14ac:dyDescent="0.25">
      <c r="A254" s="4">
        <v>1014</v>
      </c>
      <c r="B254" s="2">
        <v>85000</v>
      </c>
      <c r="D254" s="4">
        <v>1082</v>
      </c>
      <c r="E254" s="2">
        <v>133000</v>
      </c>
    </row>
    <row r="255" spans="1:5" x14ac:dyDescent="0.25">
      <c r="A255" s="4">
        <v>1016</v>
      </c>
      <c r="B255" s="2">
        <v>227000</v>
      </c>
      <c r="D255" s="4">
        <v>1086</v>
      </c>
      <c r="E255" s="2">
        <v>147000</v>
      </c>
    </row>
    <row r="256" spans="1:5" x14ac:dyDescent="0.25">
      <c r="A256" s="4">
        <v>1021</v>
      </c>
      <c r="B256" s="2">
        <v>176000</v>
      </c>
      <c r="D256" s="4">
        <v>1087</v>
      </c>
      <c r="E256" s="2">
        <v>83500</v>
      </c>
    </row>
    <row r="257" spans="1:5" x14ac:dyDescent="0.25">
      <c r="A257" s="4">
        <v>1022</v>
      </c>
      <c r="B257" s="2">
        <v>194000</v>
      </c>
      <c r="D257" s="4">
        <v>1092</v>
      </c>
      <c r="E257" s="2">
        <v>160000</v>
      </c>
    </row>
    <row r="258" spans="1:5" x14ac:dyDescent="0.25">
      <c r="A258" s="4">
        <v>1023</v>
      </c>
      <c r="B258" s="2">
        <v>87000</v>
      </c>
      <c r="D258" s="4">
        <v>1094</v>
      </c>
      <c r="E258" s="2">
        <v>146000</v>
      </c>
    </row>
    <row r="259" spans="1:5" x14ac:dyDescent="0.25">
      <c r="A259" s="4">
        <v>1031</v>
      </c>
      <c r="B259" s="2">
        <v>160000</v>
      </c>
      <c r="D259" s="4">
        <v>1099</v>
      </c>
      <c r="E259" s="2">
        <v>128000</v>
      </c>
    </row>
    <row r="260" spans="1:5" x14ac:dyDescent="0.25">
      <c r="A260" s="4">
        <v>1042</v>
      </c>
      <c r="B260" s="2">
        <v>173000</v>
      </c>
      <c r="D260" s="4">
        <v>1103</v>
      </c>
      <c r="E260" s="2">
        <v>135000</v>
      </c>
    </row>
    <row r="261" spans="1:5" x14ac:dyDescent="0.25">
      <c r="A261" s="4">
        <v>1048</v>
      </c>
      <c r="B261" s="2">
        <v>145000</v>
      </c>
      <c r="D261" s="4">
        <v>1113</v>
      </c>
      <c r="E261" s="2">
        <v>129900</v>
      </c>
    </row>
    <row r="262" spans="1:5" x14ac:dyDescent="0.25">
      <c r="A262" s="4">
        <v>1061</v>
      </c>
      <c r="B262" s="2">
        <v>213500</v>
      </c>
      <c r="D262" s="4">
        <v>1118</v>
      </c>
      <c r="E262" s="2">
        <v>130000</v>
      </c>
    </row>
    <row r="263" spans="1:5" x14ac:dyDescent="0.25">
      <c r="A263" s="4">
        <v>1062</v>
      </c>
      <c r="B263" s="2">
        <v>81000</v>
      </c>
      <c r="D263" s="4">
        <v>1122</v>
      </c>
      <c r="E263" s="2">
        <v>212900</v>
      </c>
    </row>
    <row r="264" spans="1:5" x14ac:dyDescent="0.25">
      <c r="A264" s="4">
        <v>1066</v>
      </c>
      <c r="B264" s="2">
        <v>328000</v>
      </c>
      <c r="D264" s="4">
        <v>1124</v>
      </c>
      <c r="E264" s="2">
        <v>118000</v>
      </c>
    </row>
    <row r="265" spans="1:5" x14ac:dyDescent="0.25">
      <c r="A265" s="4">
        <v>1068</v>
      </c>
      <c r="B265" s="2">
        <v>167900</v>
      </c>
      <c r="D265" s="4">
        <v>1133</v>
      </c>
      <c r="E265" s="2">
        <v>117500</v>
      </c>
    </row>
    <row r="266" spans="1:5" x14ac:dyDescent="0.25">
      <c r="A266" s="4">
        <v>1070</v>
      </c>
      <c r="B266" s="2">
        <v>135000</v>
      </c>
      <c r="D266" s="4">
        <v>1137</v>
      </c>
      <c r="E266" s="2">
        <v>119000</v>
      </c>
    </row>
    <row r="267" spans="1:5" x14ac:dyDescent="0.25">
      <c r="A267" s="4">
        <v>1074</v>
      </c>
      <c r="B267" s="2">
        <v>159500</v>
      </c>
      <c r="D267" s="4">
        <v>1138</v>
      </c>
      <c r="E267" s="2">
        <v>94000</v>
      </c>
    </row>
    <row r="268" spans="1:5" x14ac:dyDescent="0.25">
      <c r="A268" s="4">
        <v>1075</v>
      </c>
      <c r="B268" s="2">
        <v>194000</v>
      </c>
      <c r="D268" s="4">
        <v>1141</v>
      </c>
      <c r="E268" s="2">
        <v>139000</v>
      </c>
    </row>
    <row r="269" spans="1:5" x14ac:dyDescent="0.25">
      <c r="A269" s="4">
        <v>1078</v>
      </c>
      <c r="B269" s="2">
        <v>138800</v>
      </c>
      <c r="D269" s="4">
        <v>1144</v>
      </c>
      <c r="E269" s="2">
        <v>80000</v>
      </c>
    </row>
    <row r="270" spans="1:5" x14ac:dyDescent="0.25">
      <c r="A270" s="4">
        <v>1080</v>
      </c>
      <c r="B270" s="2">
        <v>126000</v>
      </c>
      <c r="D270" s="4">
        <v>1167</v>
      </c>
      <c r="E270" s="2">
        <v>245350</v>
      </c>
    </row>
    <row r="271" spans="1:5" x14ac:dyDescent="0.25">
      <c r="A271" s="4">
        <v>1089</v>
      </c>
      <c r="B271" s="2">
        <v>137500</v>
      </c>
      <c r="D271" s="4">
        <v>1177</v>
      </c>
      <c r="E271" s="2">
        <v>119500</v>
      </c>
    </row>
    <row r="272" spans="1:5" x14ac:dyDescent="0.25">
      <c r="A272" s="4">
        <v>1091</v>
      </c>
      <c r="B272" s="2">
        <v>92900</v>
      </c>
      <c r="D272" s="4">
        <v>1178</v>
      </c>
      <c r="E272" s="2">
        <v>115000</v>
      </c>
    </row>
    <row r="273" spans="1:5" x14ac:dyDescent="0.25">
      <c r="A273" s="4">
        <v>1095</v>
      </c>
      <c r="B273" s="2">
        <v>129000</v>
      </c>
      <c r="D273" s="4">
        <v>1181</v>
      </c>
      <c r="E273" s="2">
        <v>250000</v>
      </c>
    </row>
    <row r="274" spans="1:5" x14ac:dyDescent="0.25">
      <c r="A274" s="4">
        <v>1097</v>
      </c>
      <c r="B274" s="2">
        <v>127000</v>
      </c>
      <c r="D274" s="4">
        <v>1186</v>
      </c>
      <c r="E274" s="2">
        <v>104900</v>
      </c>
    </row>
    <row r="275" spans="1:5" x14ac:dyDescent="0.25">
      <c r="A275" s="4">
        <v>1098</v>
      </c>
      <c r="B275" s="2">
        <v>170000</v>
      </c>
      <c r="D275" s="4">
        <v>1187</v>
      </c>
      <c r="E275" s="2">
        <v>95000</v>
      </c>
    </row>
    <row r="276" spans="1:5" x14ac:dyDescent="0.25">
      <c r="A276" s="4">
        <v>1101</v>
      </c>
      <c r="B276" s="2">
        <v>60000</v>
      </c>
      <c r="D276" s="4">
        <v>1189</v>
      </c>
      <c r="E276" s="2">
        <v>195000</v>
      </c>
    </row>
    <row r="277" spans="1:5" x14ac:dyDescent="0.25">
      <c r="A277" s="4">
        <v>1102</v>
      </c>
      <c r="B277" s="2">
        <v>119500</v>
      </c>
      <c r="D277" s="4">
        <v>1192</v>
      </c>
      <c r="E277" s="2">
        <v>174000</v>
      </c>
    </row>
    <row r="278" spans="1:5" x14ac:dyDescent="0.25">
      <c r="A278" s="4">
        <v>1105</v>
      </c>
      <c r="B278" s="2">
        <v>106000</v>
      </c>
      <c r="D278" s="4">
        <v>1193</v>
      </c>
      <c r="E278" s="2">
        <v>125000</v>
      </c>
    </row>
    <row r="279" spans="1:5" x14ac:dyDescent="0.25">
      <c r="A279" s="4">
        <v>1114</v>
      </c>
      <c r="B279" s="2">
        <v>134500</v>
      </c>
      <c r="D279" s="4">
        <v>1194</v>
      </c>
      <c r="E279" s="2">
        <v>165000</v>
      </c>
    </row>
    <row r="280" spans="1:5" x14ac:dyDescent="0.25">
      <c r="A280" s="4">
        <v>1115</v>
      </c>
      <c r="B280" s="2">
        <v>117000</v>
      </c>
      <c r="D280" s="4">
        <v>1195</v>
      </c>
      <c r="E280" s="2">
        <v>158000</v>
      </c>
    </row>
    <row r="281" spans="1:5" x14ac:dyDescent="0.25">
      <c r="A281" s="4">
        <v>1119</v>
      </c>
      <c r="B281" s="2">
        <v>140000</v>
      </c>
      <c r="D281" s="4">
        <v>1196</v>
      </c>
      <c r="E281" s="2">
        <v>176000</v>
      </c>
    </row>
    <row r="282" spans="1:5" x14ac:dyDescent="0.25">
      <c r="A282" s="4">
        <v>1120</v>
      </c>
      <c r="B282" s="2">
        <v>133700</v>
      </c>
      <c r="D282" s="4">
        <v>1202</v>
      </c>
      <c r="E282" s="2">
        <v>197900</v>
      </c>
    </row>
    <row r="283" spans="1:5" x14ac:dyDescent="0.25">
      <c r="A283" s="4">
        <v>1123</v>
      </c>
      <c r="B283" s="2">
        <v>112000</v>
      </c>
      <c r="D283" s="4">
        <v>1205</v>
      </c>
      <c r="E283" s="2">
        <v>153500</v>
      </c>
    </row>
    <row r="284" spans="1:5" x14ac:dyDescent="0.25">
      <c r="A284" s="4">
        <v>1130</v>
      </c>
      <c r="B284" s="2">
        <v>140000</v>
      </c>
      <c r="D284" s="4">
        <v>1208</v>
      </c>
      <c r="E284" s="2">
        <v>200000</v>
      </c>
    </row>
    <row r="285" spans="1:5" x14ac:dyDescent="0.25">
      <c r="A285" s="4">
        <v>1132</v>
      </c>
      <c r="B285" s="2">
        <v>93500</v>
      </c>
      <c r="D285" s="4">
        <v>1209</v>
      </c>
      <c r="E285" s="2">
        <v>140000</v>
      </c>
    </row>
    <row r="286" spans="1:5" x14ac:dyDescent="0.25">
      <c r="A286" s="4">
        <v>1145</v>
      </c>
      <c r="B286" s="2">
        <v>80000</v>
      </c>
      <c r="D286" s="4">
        <v>1214</v>
      </c>
      <c r="E286" s="2">
        <v>145000</v>
      </c>
    </row>
    <row r="287" spans="1:5" x14ac:dyDescent="0.25">
      <c r="A287" s="4">
        <v>1150</v>
      </c>
      <c r="B287" s="2">
        <v>143000</v>
      </c>
      <c r="D287" s="4">
        <v>1217</v>
      </c>
      <c r="E287" s="2">
        <v>112000</v>
      </c>
    </row>
    <row r="288" spans="1:5" x14ac:dyDescent="0.25">
      <c r="A288" s="4">
        <v>1154</v>
      </c>
      <c r="B288" s="2">
        <v>120500</v>
      </c>
      <c r="D288" s="4">
        <v>1219</v>
      </c>
      <c r="E288" s="2">
        <v>80500</v>
      </c>
    </row>
    <row r="289" spans="1:5" x14ac:dyDescent="0.25">
      <c r="A289" s="4">
        <v>1159</v>
      </c>
      <c r="B289" s="2">
        <v>235128</v>
      </c>
      <c r="D289" s="4">
        <v>1220</v>
      </c>
      <c r="E289" s="2">
        <v>91500</v>
      </c>
    </row>
    <row r="290" spans="1:5" x14ac:dyDescent="0.25">
      <c r="A290" s="4">
        <v>1164</v>
      </c>
      <c r="B290" s="2">
        <v>108959</v>
      </c>
      <c r="D290" s="4">
        <v>1230</v>
      </c>
      <c r="E290" s="2">
        <v>127000</v>
      </c>
    </row>
    <row r="291" spans="1:5" x14ac:dyDescent="0.25">
      <c r="A291" s="4">
        <v>1166</v>
      </c>
      <c r="B291" s="2">
        <v>233170</v>
      </c>
      <c r="D291" s="4">
        <v>1233</v>
      </c>
      <c r="E291" s="2">
        <v>101800</v>
      </c>
    </row>
    <row r="292" spans="1:5" x14ac:dyDescent="0.25">
      <c r="A292" s="4">
        <v>1173</v>
      </c>
      <c r="B292" s="2">
        <v>171900</v>
      </c>
      <c r="D292" s="4">
        <v>1234</v>
      </c>
      <c r="E292" s="2">
        <v>142000</v>
      </c>
    </row>
    <row r="293" spans="1:5" x14ac:dyDescent="0.25">
      <c r="A293" s="4">
        <v>1199</v>
      </c>
      <c r="B293" s="2">
        <v>178000</v>
      </c>
      <c r="D293" s="4">
        <v>1235</v>
      </c>
      <c r="E293" s="2">
        <v>130000</v>
      </c>
    </row>
    <row r="294" spans="1:5" x14ac:dyDescent="0.25">
      <c r="A294" s="4">
        <v>1201</v>
      </c>
      <c r="B294" s="2">
        <v>116050</v>
      </c>
      <c r="D294" s="4">
        <v>1237</v>
      </c>
      <c r="E294" s="2">
        <v>175500</v>
      </c>
    </row>
    <row r="295" spans="1:5" x14ac:dyDescent="0.25">
      <c r="A295" s="4">
        <v>1207</v>
      </c>
      <c r="B295" s="2">
        <v>107000</v>
      </c>
      <c r="D295" s="4">
        <v>1242</v>
      </c>
      <c r="E295" s="2">
        <v>248328</v>
      </c>
    </row>
    <row r="296" spans="1:5" x14ac:dyDescent="0.25">
      <c r="A296" s="4">
        <v>1212</v>
      </c>
      <c r="B296" s="2">
        <v>164000</v>
      </c>
      <c r="D296" s="4">
        <v>1247</v>
      </c>
      <c r="E296" s="2">
        <v>186500</v>
      </c>
    </row>
    <row r="297" spans="1:5" x14ac:dyDescent="0.25">
      <c r="A297" s="4">
        <v>1213</v>
      </c>
      <c r="B297" s="2">
        <v>113000</v>
      </c>
      <c r="D297" s="4">
        <v>1248</v>
      </c>
      <c r="E297" s="2">
        <v>169900</v>
      </c>
    </row>
    <row r="298" spans="1:5" x14ac:dyDescent="0.25">
      <c r="A298" s="4">
        <v>1215</v>
      </c>
      <c r="B298" s="2">
        <v>134500</v>
      </c>
      <c r="D298" s="4">
        <v>1253</v>
      </c>
      <c r="E298" s="2">
        <v>130000</v>
      </c>
    </row>
    <row r="299" spans="1:5" x14ac:dyDescent="0.25">
      <c r="A299" s="4">
        <v>1216</v>
      </c>
      <c r="B299" s="2">
        <v>125000</v>
      </c>
      <c r="D299" s="4">
        <v>1258</v>
      </c>
      <c r="E299" s="2">
        <v>99900</v>
      </c>
    </row>
    <row r="300" spans="1:5" x14ac:dyDescent="0.25">
      <c r="A300" s="4">
        <v>1218</v>
      </c>
      <c r="B300" s="2">
        <v>229456</v>
      </c>
      <c r="D300" s="4">
        <v>1262</v>
      </c>
      <c r="E300" s="2">
        <v>128900</v>
      </c>
    </row>
    <row r="301" spans="1:5" x14ac:dyDescent="0.25">
      <c r="A301" s="4">
        <v>1221</v>
      </c>
      <c r="B301" s="2">
        <v>115000</v>
      </c>
      <c r="D301" s="4">
        <v>1265</v>
      </c>
      <c r="E301" s="2">
        <v>181000</v>
      </c>
    </row>
    <row r="302" spans="1:5" x14ac:dyDescent="0.25">
      <c r="A302" s="4">
        <v>1224</v>
      </c>
      <c r="B302" s="2">
        <v>137900</v>
      </c>
      <c r="D302" s="4">
        <v>1266</v>
      </c>
      <c r="E302" s="2">
        <v>183900</v>
      </c>
    </row>
    <row r="303" spans="1:5" x14ac:dyDescent="0.25">
      <c r="A303" s="4">
        <v>1226</v>
      </c>
      <c r="B303" s="2">
        <v>145000</v>
      </c>
      <c r="D303" s="4">
        <v>1270</v>
      </c>
      <c r="E303" s="2">
        <v>144000</v>
      </c>
    </row>
    <row r="304" spans="1:5" x14ac:dyDescent="0.25">
      <c r="A304" s="4">
        <v>1228</v>
      </c>
      <c r="B304" s="2">
        <v>147000</v>
      </c>
      <c r="D304" s="4">
        <v>1273</v>
      </c>
      <c r="E304" s="2">
        <v>137000</v>
      </c>
    </row>
    <row r="305" spans="1:5" x14ac:dyDescent="0.25">
      <c r="A305" s="4">
        <v>1232</v>
      </c>
      <c r="B305" s="2">
        <v>132500</v>
      </c>
      <c r="D305" s="4">
        <v>1288</v>
      </c>
      <c r="E305" s="2">
        <v>190000</v>
      </c>
    </row>
    <row r="306" spans="1:5" x14ac:dyDescent="0.25">
      <c r="A306" s="4">
        <v>1236</v>
      </c>
      <c r="B306" s="2">
        <v>138887</v>
      </c>
      <c r="D306" s="4">
        <v>1292</v>
      </c>
      <c r="E306" s="2">
        <v>119500</v>
      </c>
    </row>
    <row r="307" spans="1:5" x14ac:dyDescent="0.25">
      <c r="A307" s="4">
        <v>1239</v>
      </c>
      <c r="B307" s="2">
        <v>142500</v>
      </c>
      <c r="D307" s="4">
        <v>1293</v>
      </c>
      <c r="E307" s="2">
        <v>107500</v>
      </c>
    </row>
    <row r="308" spans="1:5" x14ac:dyDescent="0.25">
      <c r="A308" s="4">
        <v>1241</v>
      </c>
      <c r="B308" s="2">
        <v>224900</v>
      </c>
      <c r="D308" s="4">
        <v>1300</v>
      </c>
      <c r="E308" s="2">
        <v>154000</v>
      </c>
    </row>
    <row r="309" spans="1:5" x14ac:dyDescent="0.25">
      <c r="A309" s="4">
        <v>1250</v>
      </c>
      <c r="B309" s="2">
        <v>119000</v>
      </c>
      <c r="D309" s="4">
        <v>1308</v>
      </c>
      <c r="E309" s="2">
        <v>138000</v>
      </c>
    </row>
    <row r="310" spans="1:5" x14ac:dyDescent="0.25">
      <c r="A310" s="4">
        <v>1259</v>
      </c>
      <c r="B310" s="2">
        <v>190000</v>
      </c>
      <c r="D310" s="4">
        <v>1309</v>
      </c>
      <c r="E310" s="2">
        <v>147000</v>
      </c>
    </row>
    <row r="311" spans="1:5" x14ac:dyDescent="0.25">
      <c r="A311" s="4">
        <v>1260</v>
      </c>
      <c r="B311" s="2">
        <v>151000</v>
      </c>
      <c r="D311" s="4">
        <v>1310</v>
      </c>
      <c r="E311" s="2">
        <v>179200</v>
      </c>
    </row>
    <row r="312" spans="1:5" x14ac:dyDescent="0.25">
      <c r="A312" s="4">
        <v>1276</v>
      </c>
      <c r="B312" s="2">
        <v>137000</v>
      </c>
      <c r="D312" s="4">
        <v>1320</v>
      </c>
      <c r="E312" s="2">
        <v>111000</v>
      </c>
    </row>
    <row r="313" spans="1:5" x14ac:dyDescent="0.25">
      <c r="A313" s="4">
        <v>1280</v>
      </c>
      <c r="B313" s="2">
        <v>68400</v>
      </c>
      <c r="D313" s="4">
        <v>1322</v>
      </c>
      <c r="E313" s="2">
        <v>72500</v>
      </c>
    </row>
    <row r="314" spans="1:5" x14ac:dyDescent="0.25">
      <c r="A314" s="4">
        <v>1281</v>
      </c>
      <c r="B314" s="2">
        <v>227000</v>
      </c>
      <c r="D314" s="4">
        <v>1326</v>
      </c>
      <c r="E314" s="2">
        <v>55000</v>
      </c>
    </row>
    <row r="315" spans="1:5" x14ac:dyDescent="0.25">
      <c r="A315" s="4">
        <v>1283</v>
      </c>
      <c r="B315" s="2">
        <v>150500</v>
      </c>
      <c r="D315" s="4">
        <v>1338</v>
      </c>
      <c r="E315" s="2">
        <v>52500</v>
      </c>
    </row>
    <row r="316" spans="1:5" x14ac:dyDescent="0.25">
      <c r="A316" s="4">
        <v>1284</v>
      </c>
      <c r="B316" s="2">
        <v>139000</v>
      </c>
      <c r="D316" s="4">
        <v>1342</v>
      </c>
      <c r="E316" s="2">
        <v>155000</v>
      </c>
    </row>
    <row r="317" spans="1:5" x14ac:dyDescent="0.25">
      <c r="A317" s="4">
        <v>1295</v>
      </c>
      <c r="B317" s="2">
        <v>115000</v>
      </c>
      <c r="D317" s="4">
        <v>1350</v>
      </c>
      <c r="E317" s="2">
        <v>122000</v>
      </c>
    </row>
    <row r="318" spans="1:5" x14ac:dyDescent="0.25">
      <c r="A318" s="4">
        <v>1296</v>
      </c>
      <c r="B318" s="2">
        <v>138500</v>
      </c>
      <c r="D318" s="4">
        <v>1361</v>
      </c>
      <c r="E318" s="2">
        <v>189000</v>
      </c>
    </row>
    <row r="319" spans="1:5" x14ac:dyDescent="0.25">
      <c r="A319" s="4">
        <v>1297</v>
      </c>
      <c r="B319" s="2">
        <v>155000</v>
      </c>
      <c r="D319" s="4">
        <v>1369</v>
      </c>
      <c r="E319" s="2">
        <v>144000</v>
      </c>
    </row>
    <row r="320" spans="1:5" x14ac:dyDescent="0.25">
      <c r="A320" s="4">
        <v>1298</v>
      </c>
      <c r="B320" s="2">
        <v>140000</v>
      </c>
      <c r="D320" s="4">
        <v>1371</v>
      </c>
      <c r="E320" s="2">
        <v>105000</v>
      </c>
    </row>
    <row r="321" spans="1:5" x14ac:dyDescent="0.25">
      <c r="A321" s="4">
        <v>1304</v>
      </c>
      <c r="B321" s="2">
        <v>232000</v>
      </c>
      <c r="D321" s="4">
        <v>1379</v>
      </c>
      <c r="E321" s="2">
        <v>83000</v>
      </c>
    </row>
    <row r="322" spans="1:5" x14ac:dyDescent="0.25">
      <c r="A322" s="4">
        <v>1305</v>
      </c>
      <c r="B322" s="2">
        <v>130000</v>
      </c>
      <c r="D322" s="4">
        <v>1381</v>
      </c>
      <c r="E322" s="2">
        <v>58500</v>
      </c>
    </row>
    <row r="323" spans="1:5" x14ac:dyDescent="0.25">
      <c r="A323" s="4">
        <v>1312</v>
      </c>
      <c r="B323" s="2">
        <v>203000</v>
      </c>
      <c r="D323" s="4">
        <v>1383</v>
      </c>
      <c r="E323" s="2">
        <v>157000</v>
      </c>
    </row>
    <row r="324" spans="1:5" x14ac:dyDescent="0.25">
      <c r="A324" s="4">
        <v>1324</v>
      </c>
      <c r="B324" s="2">
        <v>82500</v>
      </c>
      <c r="D324" s="4">
        <v>1384</v>
      </c>
      <c r="E324" s="2">
        <v>112000</v>
      </c>
    </row>
    <row r="325" spans="1:5" x14ac:dyDescent="0.25">
      <c r="A325" s="4">
        <v>1327</v>
      </c>
      <c r="B325" s="2">
        <v>79000</v>
      </c>
      <c r="D325" s="4">
        <v>1385</v>
      </c>
      <c r="E325" s="2">
        <v>105000</v>
      </c>
    </row>
    <row r="326" spans="1:5" x14ac:dyDescent="0.25">
      <c r="A326" s="4">
        <v>1332</v>
      </c>
      <c r="B326" s="2">
        <v>132500</v>
      </c>
      <c r="D326" s="4">
        <v>1391</v>
      </c>
      <c r="E326" s="2">
        <v>235000</v>
      </c>
    </row>
    <row r="327" spans="1:5" x14ac:dyDescent="0.25">
      <c r="A327" s="4">
        <v>1334</v>
      </c>
      <c r="B327" s="2">
        <v>125500</v>
      </c>
      <c r="D327" s="4">
        <v>1392</v>
      </c>
      <c r="E327" s="2">
        <v>124000</v>
      </c>
    </row>
    <row r="328" spans="1:5" x14ac:dyDescent="0.25">
      <c r="A328" s="4">
        <v>1335</v>
      </c>
      <c r="B328" s="2">
        <v>125000</v>
      </c>
      <c r="D328" s="4">
        <v>1399</v>
      </c>
      <c r="E328" s="2">
        <v>138000</v>
      </c>
    </row>
    <row r="329" spans="1:5" x14ac:dyDescent="0.25">
      <c r="A329" s="4">
        <v>1337</v>
      </c>
      <c r="B329" s="2">
        <v>135000</v>
      </c>
      <c r="D329" s="4">
        <v>1405</v>
      </c>
      <c r="E329" s="2">
        <v>105000</v>
      </c>
    </row>
    <row r="330" spans="1:5" x14ac:dyDescent="0.25">
      <c r="A330" s="4">
        <v>1339</v>
      </c>
      <c r="B330" s="2">
        <v>200000</v>
      </c>
      <c r="D330" s="4">
        <v>1407</v>
      </c>
      <c r="E330" s="2">
        <v>133000</v>
      </c>
    </row>
    <row r="331" spans="1:5" x14ac:dyDescent="0.25">
      <c r="A331" s="4">
        <v>1340</v>
      </c>
      <c r="B331" s="2">
        <v>128500</v>
      </c>
      <c r="D331" s="4">
        <v>1408</v>
      </c>
      <c r="E331" s="2">
        <v>112000</v>
      </c>
    </row>
    <row r="332" spans="1:5" x14ac:dyDescent="0.25">
      <c r="A332" s="4">
        <v>1341</v>
      </c>
      <c r="B332" s="2">
        <v>123000</v>
      </c>
      <c r="D332" s="4">
        <v>1411</v>
      </c>
      <c r="E332" s="2">
        <v>230000</v>
      </c>
    </row>
    <row r="333" spans="1:5" x14ac:dyDescent="0.25">
      <c r="A333" s="4">
        <v>1346</v>
      </c>
      <c r="B333" s="2">
        <v>108500</v>
      </c>
      <c r="D333" s="4">
        <v>1413</v>
      </c>
      <c r="E333" s="2">
        <v>90000</v>
      </c>
    </row>
    <row r="334" spans="1:5" x14ac:dyDescent="0.25">
      <c r="A334" s="4">
        <v>1351</v>
      </c>
      <c r="B334" s="2">
        <v>200000</v>
      </c>
      <c r="D334" s="4">
        <v>1433</v>
      </c>
      <c r="E334" s="2">
        <v>64500</v>
      </c>
    </row>
    <row r="335" spans="1:5" x14ac:dyDescent="0.25">
      <c r="A335" s="4">
        <v>1353</v>
      </c>
      <c r="B335" s="2">
        <v>134900</v>
      </c>
      <c r="D335" s="4">
        <v>1437</v>
      </c>
      <c r="E335" s="2">
        <v>120500</v>
      </c>
    </row>
    <row r="336" spans="1:5" x14ac:dyDescent="0.25">
      <c r="A336" s="4">
        <v>1357</v>
      </c>
      <c r="B336" s="2">
        <v>110000</v>
      </c>
      <c r="D336" s="4">
        <v>1439</v>
      </c>
      <c r="E336" s="2">
        <v>149700</v>
      </c>
    </row>
    <row r="337" spans="1:5" x14ac:dyDescent="0.25">
      <c r="A337" s="4">
        <v>1359</v>
      </c>
      <c r="B337" s="2">
        <v>177500</v>
      </c>
      <c r="D337" s="4">
        <v>1445</v>
      </c>
      <c r="E337" s="2">
        <v>179600</v>
      </c>
    </row>
    <row r="338" spans="1:5" x14ac:dyDescent="0.25">
      <c r="A338" s="4">
        <v>1365</v>
      </c>
      <c r="B338" s="2">
        <v>144152</v>
      </c>
      <c r="D338" s="4">
        <v>1447</v>
      </c>
      <c r="E338" s="2">
        <v>157900</v>
      </c>
    </row>
    <row r="339" spans="1:5" x14ac:dyDescent="0.25">
      <c r="A339" s="4">
        <v>1366</v>
      </c>
      <c r="B339" s="2">
        <v>216000</v>
      </c>
      <c r="D339" s="4">
        <v>1451</v>
      </c>
      <c r="E339" s="2">
        <v>136000</v>
      </c>
    </row>
    <row r="340" spans="1:5" x14ac:dyDescent="0.25">
      <c r="A340" s="4">
        <v>1367</v>
      </c>
      <c r="B340" s="2">
        <v>193000</v>
      </c>
      <c r="D340" s="4">
        <v>1453</v>
      </c>
      <c r="E340" s="2">
        <v>145000</v>
      </c>
    </row>
    <row r="341" spans="1:5" x14ac:dyDescent="0.25">
      <c r="A341" s="4">
        <v>1377</v>
      </c>
      <c r="B341" s="2">
        <v>91000</v>
      </c>
      <c r="D341" s="4">
        <v>1455</v>
      </c>
      <c r="E341" s="2">
        <v>185000</v>
      </c>
    </row>
    <row r="342" spans="1:5" x14ac:dyDescent="0.25">
      <c r="A342" s="4">
        <v>1378</v>
      </c>
      <c r="B342" s="2">
        <v>117000</v>
      </c>
      <c r="D342" s="4">
        <v>1460</v>
      </c>
      <c r="E342" s="2">
        <v>147500</v>
      </c>
    </row>
    <row r="343" spans="1:5" x14ac:dyDescent="0.25">
      <c r="A343" s="4">
        <v>1380</v>
      </c>
      <c r="B343" s="2">
        <v>167500</v>
      </c>
      <c r="D343" s="4" t="s">
        <v>257</v>
      </c>
      <c r="E343" s="2">
        <v>141493.50148367952</v>
      </c>
    </row>
    <row r="344" spans="1:5" x14ac:dyDescent="0.25">
      <c r="A344" s="4">
        <v>1386</v>
      </c>
      <c r="B344" s="2">
        <v>125500</v>
      </c>
    </row>
    <row r="345" spans="1:5" x14ac:dyDescent="0.25">
      <c r="A345" s="4">
        <v>1398</v>
      </c>
      <c r="B345" s="2">
        <v>137500</v>
      </c>
    </row>
    <row r="346" spans="1:5" x14ac:dyDescent="0.25">
      <c r="A346" s="4">
        <v>1404</v>
      </c>
      <c r="B346" s="2">
        <v>282922</v>
      </c>
    </row>
    <row r="347" spans="1:5" x14ac:dyDescent="0.25">
      <c r="A347" s="4">
        <v>1409</v>
      </c>
      <c r="B347" s="2">
        <v>125500</v>
      </c>
    </row>
    <row r="348" spans="1:5" x14ac:dyDescent="0.25">
      <c r="A348" s="4">
        <v>1412</v>
      </c>
      <c r="B348" s="2">
        <v>140000</v>
      </c>
    </row>
    <row r="349" spans="1:5" x14ac:dyDescent="0.25">
      <c r="A349" s="4">
        <v>1417</v>
      </c>
      <c r="B349" s="2">
        <v>122500</v>
      </c>
    </row>
    <row r="350" spans="1:5" x14ac:dyDescent="0.25">
      <c r="A350" s="4">
        <v>1419</v>
      </c>
      <c r="B350" s="2">
        <v>124000</v>
      </c>
    </row>
    <row r="351" spans="1:5" x14ac:dyDescent="0.25">
      <c r="A351" s="4">
        <v>1423</v>
      </c>
      <c r="B351" s="2">
        <v>136500</v>
      </c>
    </row>
    <row r="352" spans="1:5" x14ac:dyDescent="0.25">
      <c r="A352" s="4">
        <v>1426</v>
      </c>
      <c r="B352" s="2">
        <v>142000</v>
      </c>
    </row>
    <row r="353" spans="1:2" x14ac:dyDescent="0.25">
      <c r="A353" s="4">
        <v>1432</v>
      </c>
      <c r="B353" s="2">
        <v>143750</v>
      </c>
    </row>
    <row r="354" spans="1:2" x14ac:dyDescent="0.25">
      <c r="A354" s="4">
        <v>1446</v>
      </c>
      <c r="B354" s="2">
        <v>129000</v>
      </c>
    </row>
    <row r="355" spans="1:2" x14ac:dyDescent="0.25">
      <c r="A355" s="4">
        <v>1449</v>
      </c>
      <c r="B355" s="2">
        <v>112000</v>
      </c>
    </row>
    <row r="356" spans="1:2" x14ac:dyDescent="0.25">
      <c r="A356" s="4">
        <v>1450</v>
      </c>
      <c r="B356" s="2">
        <v>92000</v>
      </c>
    </row>
    <row r="357" spans="1:2" x14ac:dyDescent="0.25">
      <c r="A357" s="4">
        <v>1454</v>
      </c>
      <c r="B357" s="2">
        <v>84500</v>
      </c>
    </row>
    <row r="358" spans="1:2" x14ac:dyDescent="0.25">
      <c r="A358" s="4">
        <v>1459</v>
      </c>
      <c r="B358" s="2">
        <v>142125</v>
      </c>
    </row>
    <row r="359" spans="1:2" x14ac:dyDescent="0.25">
      <c r="A359" s="4" t="s">
        <v>257</v>
      </c>
      <c r="B359" s="2">
        <v>141176.8073654391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A454C-C109-49E9-A298-E89DB5023625}">
  <dimension ref="A1:T773"/>
  <sheetViews>
    <sheetView tabSelected="1" topLeftCell="A491" workbookViewId="0">
      <selection activeCell="H5" sqref="H5"/>
    </sheetView>
  </sheetViews>
  <sheetFormatPr defaultRowHeight="15" x14ac:dyDescent="0.25"/>
  <cols>
    <col min="1" max="1" width="13.140625" bestFit="1" customWidth="1"/>
    <col min="2" max="2" width="21" bestFit="1" customWidth="1"/>
    <col min="4" max="4" width="13.140625" bestFit="1" customWidth="1"/>
    <col min="5" max="5" width="21" bestFit="1" customWidth="1"/>
    <col min="6" max="6" width="1.85546875" customWidth="1"/>
    <col min="7" max="7" width="18.140625" bestFit="1" customWidth="1"/>
    <col min="8" max="8" width="12" customWidth="1"/>
    <col min="9" max="9" width="12" bestFit="1" customWidth="1"/>
    <col min="10" max="10" width="1.42578125" customWidth="1"/>
    <col min="11" max="11" width="13.140625" bestFit="1" customWidth="1"/>
    <col min="12" max="12" width="10.7109375" bestFit="1" customWidth="1"/>
    <col min="13" max="13" width="21" bestFit="1" customWidth="1"/>
    <col min="14" max="14" width="15.42578125" bestFit="1" customWidth="1"/>
    <col min="16" max="16" width="11.5703125" customWidth="1"/>
    <col min="17" max="17" width="2.85546875" customWidth="1"/>
    <col min="18" max="18" width="15.42578125" bestFit="1" customWidth="1"/>
  </cols>
  <sheetData>
    <row r="1" spans="1:20" ht="17.25" x14ac:dyDescent="0.25">
      <c r="K1" s="15" t="s">
        <v>329</v>
      </c>
      <c r="P1" s="15" t="s">
        <v>328</v>
      </c>
      <c r="Q1" s="12" t="s">
        <v>299</v>
      </c>
      <c r="R1" s="16"/>
    </row>
    <row r="2" spans="1:20" ht="17.25" x14ac:dyDescent="0.25">
      <c r="A2" s="3" t="s">
        <v>295</v>
      </c>
      <c r="B2" t="s">
        <v>296</v>
      </c>
      <c r="D2" s="3" t="s">
        <v>295</v>
      </c>
      <c r="E2" t="s">
        <v>297</v>
      </c>
      <c r="Q2" s="12" t="s">
        <v>300</v>
      </c>
      <c r="R2" s="16"/>
    </row>
    <row r="3" spans="1:20" x14ac:dyDescent="0.25">
      <c r="K3" s="3" t="s">
        <v>256</v>
      </c>
      <c r="L3" t="s">
        <v>293</v>
      </c>
      <c r="M3" t="s">
        <v>294</v>
      </c>
      <c r="N3" s="13" t="s">
        <v>298</v>
      </c>
      <c r="O3" s="13" t="s">
        <v>301</v>
      </c>
      <c r="S3" t="s">
        <v>349</v>
      </c>
    </row>
    <row r="4" spans="1:20" x14ac:dyDescent="0.25">
      <c r="A4" s="3" t="s">
        <v>256</v>
      </c>
      <c r="B4" t="s">
        <v>294</v>
      </c>
      <c r="D4" s="3" t="s">
        <v>256</v>
      </c>
      <c r="E4" t="s">
        <v>294</v>
      </c>
      <c r="K4" s="4" t="s">
        <v>296</v>
      </c>
      <c r="L4" s="2">
        <v>768</v>
      </c>
      <c r="M4" s="2">
        <v>596</v>
      </c>
      <c r="N4">
        <f>GETPIVOTDATA("Sum of above_median",$K$3,"2bath or not","2")/GETPIVOTDATA("Count of Id",$K$3,"2bath or not","2")</f>
        <v>0.77604166666666663</v>
      </c>
      <c r="O4">
        <f>SQRT(N4*(1-N4)/GETPIVOTDATA("Count of Id",$K$3,"2bath or not","2"))</f>
        <v>1.5043383367982928E-2</v>
      </c>
      <c r="S4" t="s">
        <v>350</v>
      </c>
    </row>
    <row r="5" spans="1:20" x14ac:dyDescent="0.25">
      <c r="A5" s="4">
        <v>1</v>
      </c>
      <c r="B5" s="2">
        <v>1</v>
      </c>
      <c r="D5" s="4">
        <v>4</v>
      </c>
      <c r="E5" s="2">
        <v>0</v>
      </c>
      <c r="K5" s="4" t="s">
        <v>297</v>
      </c>
      <c r="L5" s="2">
        <v>692</v>
      </c>
      <c r="M5" s="2">
        <v>132</v>
      </c>
      <c r="N5">
        <f>GETPIVOTDATA("Sum of above_median",$K$3,"2bath or not","NOT")/GETPIVOTDATA("Count of Id",$K$3,"2bath or not","NOT")</f>
        <v>0.19075144508670519</v>
      </c>
      <c r="O5">
        <f>SQRT(N5*(1-N5)/GETPIVOTDATA("Count of Id",$K$3,"2bath or not","NOT"))</f>
        <v>1.4935571230546061E-2</v>
      </c>
    </row>
    <row r="6" spans="1:20" x14ac:dyDescent="0.25">
      <c r="A6" s="4">
        <v>2</v>
      </c>
      <c r="B6" s="2">
        <v>1</v>
      </c>
      <c r="D6" s="4">
        <v>6</v>
      </c>
      <c r="E6" s="2">
        <v>0</v>
      </c>
      <c r="K6" s="4" t="s">
        <v>257</v>
      </c>
      <c r="L6" s="2">
        <v>1460</v>
      </c>
      <c r="M6" s="2">
        <v>728</v>
      </c>
    </row>
    <row r="7" spans="1:20" x14ac:dyDescent="0.25">
      <c r="A7" s="4">
        <v>3</v>
      </c>
      <c r="B7" s="2">
        <v>1</v>
      </c>
      <c r="D7" s="4">
        <v>10</v>
      </c>
      <c r="E7" s="2">
        <v>0</v>
      </c>
      <c r="S7" s="9" t="s">
        <v>307</v>
      </c>
      <c r="T7" s="9" t="s">
        <v>308</v>
      </c>
    </row>
    <row r="8" spans="1:20" x14ac:dyDescent="0.25">
      <c r="A8" s="4">
        <v>5</v>
      </c>
      <c r="B8" s="2">
        <v>1</v>
      </c>
      <c r="D8" s="4">
        <v>11</v>
      </c>
      <c r="E8" s="2">
        <v>0</v>
      </c>
      <c r="J8">
        <v>0.77574967405475881</v>
      </c>
      <c r="M8" s="9" t="s">
        <v>302</v>
      </c>
      <c r="N8" s="9">
        <f>N4-N5</f>
        <v>0.58529022157996147</v>
      </c>
      <c r="R8" s="9" t="s">
        <v>298</v>
      </c>
      <c r="S8" s="9">
        <v>0.77604166666666663</v>
      </c>
      <c r="T8" s="9">
        <v>0.19075144508670519</v>
      </c>
    </row>
    <row r="9" spans="1:20" x14ac:dyDescent="0.25">
      <c r="A9" s="4">
        <v>7</v>
      </c>
      <c r="B9" s="2">
        <v>1</v>
      </c>
      <c r="D9" s="4">
        <v>12</v>
      </c>
      <c r="E9" s="2">
        <v>1</v>
      </c>
      <c r="J9">
        <v>1.5069989771779311E-2</v>
      </c>
      <c r="M9" s="9" t="s">
        <v>303</v>
      </c>
      <c r="N9" s="9">
        <f>SUMPRODUCT(L4:L5,N4:N5)/SUM(L4:L5)</f>
        <v>0.49863013698630138</v>
      </c>
      <c r="R9" s="9" t="s">
        <v>301</v>
      </c>
      <c r="S9" s="9">
        <v>1.5043383367982928E-2</v>
      </c>
      <c r="T9" s="9">
        <v>1.4935571230546061E-2</v>
      </c>
    </row>
    <row r="10" spans="1:20" x14ac:dyDescent="0.25">
      <c r="A10" s="4">
        <v>8</v>
      </c>
      <c r="B10" s="2">
        <v>1</v>
      </c>
      <c r="D10" s="4">
        <v>13</v>
      </c>
      <c r="E10" s="2">
        <v>0</v>
      </c>
      <c r="J10">
        <v>1</v>
      </c>
      <c r="M10" s="9" t="s">
        <v>304</v>
      </c>
      <c r="N10" s="9">
        <f>SQRT((N4*(1-N4)/GETPIVOTDATA("Count of Id",$K$3,"2bath or not","2"))+(N5*(1-N5)/GETPIVOTDATA("Count of Id",$K$3,"2bath or not","NOT")))</f>
        <v>2.1198459168977838E-2</v>
      </c>
      <c r="R10" s="9" t="s">
        <v>357</v>
      </c>
      <c r="S10" s="9">
        <f>GETPIVOTDATA("Count of Id",$K$3,"2bath or not","2")</f>
        <v>768</v>
      </c>
      <c r="T10" s="9">
        <f>GETPIVOTDATA("Count of Id",$K$3,"2bath or not","NOT")</f>
        <v>692</v>
      </c>
    </row>
    <row r="11" spans="1:20" ht="15.75" thickBot="1" x14ac:dyDescent="0.3">
      <c r="A11" s="4">
        <v>9</v>
      </c>
      <c r="B11" s="2">
        <v>0</v>
      </c>
      <c r="D11" s="4">
        <v>15</v>
      </c>
      <c r="E11" s="2">
        <v>0</v>
      </c>
      <c r="J11">
        <v>1</v>
      </c>
      <c r="M11" s="9" t="s">
        <v>305</v>
      </c>
      <c r="N11" s="9">
        <f>N8/N10</f>
        <v>27.610036036792923</v>
      </c>
      <c r="R11" s="9" t="s">
        <v>359</v>
      </c>
      <c r="S11" s="9">
        <f>S9</f>
        <v>1.5043383367982928E-2</v>
      </c>
      <c r="T11" s="9">
        <f>T9</f>
        <v>1.4935571230546061E-2</v>
      </c>
    </row>
    <row r="12" spans="1:20" x14ac:dyDescent="0.25">
      <c r="A12" s="4">
        <v>14</v>
      </c>
      <c r="B12" s="2">
        <v>1</v>
      </c>
      <c r="D12" s="4">
        <v>16</v>
      </c>
      <c r="E12" s="2">
        <v>0</v>
      </c>
      <c r="G12" s="38" t="s">
        <v>369</v>
      </c>
      <c r="H12" s="38"/>
      <c r="I12" s="38"/>
      <c r="J12">
        <v>0.41735982299499774</v>
      </c>
      <c r="M12" s="9"/>
      <c r="N12" s="9"/>
      <c r="R12" s="9" t="s">
        <v>290</v>
      </c>
      <c r="S12" s="9">
        <f>S11*1.96</f>
        <v>2.9485031401246538E-2</v>
      </c>
      <c r="T12" s="9">
        <f>T11*1.96</f>
        <v>2.927371961187028E-2</v>
      </c>
    </row>
    <row r="13" spans="1:20" x14ac:dyDescent="0.25">
      <c r="A13" s="4">
        <v>18</v>
      </c>
      <c r="B13" s="2">
        <v>0</v>
      </c>
      <c r="D13" s="4">
        <v>17</v>
      </c>
      <c r="E13" s="2">
        <v>0</v>
      </c>
      <c r="G13" s="5"/>
      <c r="H13" s="5"/>
      <c r="I13" s="5"/>
      <c r="J13">
        <v>0.17418922185041583</v>
      </c>
      <c r="M13" s="14" t="s">
        <v>306</v>
      </c>
      <c r="N13" s="14">
        <f>TDIST(ABS(N11), GETPIVOTDATA("Count of Id",$K$3)-1, 2)</f>
        <v>2.3870980158608433E-135</v>
      </c>
      <c r="R13" s="9" t="s">
        <v>291</v>
      </c>
      <c r="S13" s="9">
        <f>S12</f>
        <v>2.9485031401246538E-2</v>
      </c>
      <c r="T13" s="9">
        <f>T12</f>
        <v>2.927371961187028E-2</v>
      </c>
    </row>
    <row r="14" spans="1:20" x14ac:dyDescent="0.25">
      <c r="A14" s="4">
        <v>23</v>
      </c>
      <c r="B14" s="2">
        <v>1</v>
      </c>
      <c r="D14" s="4">
        <v>19</v>
      </c>
      <c r="E14" s="2">
        <v>0</v>
      </c>
      <c r="G14" s="5" t="s">
        <v>260</v>
      </c>
      <c r="H14" s="5">
        <v>0.77604166666666663</v>
      </c>
      <c r="I14" s="5">
        <v>0.19075144508670519</v>
      </c>
      <c r="J14">
        <v>-0.24540640782715695</v>
      </c>
    </row>
    <row r="15" spans="1:20" x14ac:dyDescent="0.25">
      <c r="A15" s="4">
        <v>26</v>
      </c>
      <c r="B15" s="2">
        <v>1</v>
      </c>
      <c r="D15" s="4">
        <v>20</v>
      </c>
      <c r="E15" s="2">
        <v>0</v>
      </c>
      <c r="G15" s="5" t="s">
        <v>310</v>
      </c>
      <c r="H15" s="5">
        <v>1.5053186812078487E-2</v>
      </c>
      <c r="I15" s="5">
        <v>1.4946374538454503E-2</v>
      </c>
      <c r="J15">
        <v>-1.3248548279099954</v>
      </c>
      <c r="M15" s="11" t="s">
        <v>322</v>
      </c>
      <c r="N15" s="9">
        <f>N10*1.96</f>
        <v>4.154897997119656E-2</v>
      </c>
    </row>
    <row r="16" spans="1:20" x14ac:dyDescent="0.25">
      <c r="A16" s="4">
        <v>28</v>
      </c>
      <c r="B16" s="2">
        <v>1</v>
      </c>
      <c r="D16" s="4">
        <v>21</v>
      </c>
      <c r="E16" s="2">
        <v>1</v>
      </c>
      <c r="G16" s="5" t="s">
        <v>311</v>
      </c>
      <c r="H16" s="5">
        <v>1</v>
      </c>
      <c r="I16" s="5">
        <v>0</v>
      </c>
      <c r="J16">
        <v>1</v>
      </c>
      <c r="M16" s="11" t="s">
        <v>271</v>
      </c>
      <c r="N16" s="9">
        <f>N8+N15</f>
        <v>0.62683920155115802</v>
      </c>
    </row>
    <row r="17" spans="1:14" x14ac:dyDescent="0.25">
      <c r="A17" s="4">
        <v>33</v>
      </c>
      <c r="B17" s="2">
        <v>1</v>
      </c>
      <c r="D17" s="4">
        <v>22</v>
      </c>
      <c r="E17" s="2">
        <v>0</v>
      </c>
      <c r="G17" s="5" t="s">
        <v>312</v>
      </c>
      <c r="H17" s="5">
        <v>1</v>
      </c>
      <c r="I17" s="5">
        <v>0</v>
      </c>
      <c r="J17">
        <v>0</v>
      </c>
      <c r="M17" s="11" t="s">
        <v>323</v>
      </c>
      <c r="N17" s="9">
        <f>N8-N15</f>
        <v>0.54374124160876491</v>
      </c>
    </row>
    <row r="18" spans="1:14" x14ac:dyDescent="0.25">
      <c r="A18" s="4">
        <v>35</v>
      </c>
      <c r="B18" s="2">
        <v>1</v>
      </c>
      <c r="D18" s="4">
        <v>24</v>
      </c>
      <c r="E18" s="2">
        <v>0</v>
      </c>
      <c r="G18" s="5" t="s">
        <v>313</v>
      </c>
      <c r="H18" s="5">
        <v>0.41716614998953144</v>
      </c>
      <c r="I18" s="5">
        <v>0.39317772749213892</v>
      </c>
      <c r="J18">
        <v>1</v>
      </c>
    </row>
    <row r="19" spans="1:14" x14ac:dyDescent="0.25">
      <c r="A19" s="4">
        <v>40</v>
      </c>
      <c r="B19" s="2">
        <v>0</v>
      </c>
      <c r="D19" s="4">
        <v>25</v>
      </c>
      <c r="E19" s="2">
        <v>0</v>
      </c>
      <c r="G19" s="5" t="s">
        <v>314</v>
      </c>
      <c r="H19" s="5">
        <v>0.17402759669708825</v>
      </c>
      <c r="I19" s="5">
        <v>0.15458872539588264</v>
      </c>
      <c r="J19">
        <v>595</v>
      </c>
      <c r="K19" s="15" t="s">
        <v>324</v>
      </c>
    </row>
    <row r="20" spans="1:14" x14ac:dyDescent="0.25">
      <c r="A20" s="4">
        <v>41</v>
      </c>
      <c r="B20" s="2">
        <v>0</v>
      </c>
      <c r="D20" s="4">
        <v>27</v>
      </c>
      <c r="E20" s="2">
        <v>0</v>
      </c>
      <c r="G20" s="5" t="s">
        <v>315</v>
      </c>
      <c r="H20" s="5">
        <v>-0.24005076040764317</v>
      </c>
      <c r="I20" s="5">
        <v>0.49033223954063665</v>
      </c>
      <c r="J20">
        <v>767</v>
      </c>
      <c r="K20" s="15" t="s">
        <v>325</v>
      </c>
    </row>
    <row r="21" spans="1:14" x14ac:dyDescent="0.25">
      <c r="A21" s="4">
        <v>46</v>
      </c>
      <c r="B21" s="2">
        <v>1</v>
      </c>
      <c r="D21" s="4">
        <v>29</v>
      </c>
      <c r="E21" s="2">
        <v>1</v>
      </c>
      <c r="G21" s="5" t="s">
        <v>316</v>
      </c>
      <c r="H21" s="5">
        <v>-1.3268689326577474</v>
      </c>
      <c r="I21" s="5">
        <v>1.5776322301595216</v>
      </c>
      <c r="K21" s="15" t="s">
        <v>326</v>
      </c>
    </row>
    <row r="22" spans="1:14" x14ac:dyDescent="0.25">
      <c r="A22" s="4">
        <v>48</v>
      </c>
      <c r="B22" s="2">
        <v>1</v>
      </c>
      <c r="D22" s="4">
        <v>30</v>
      </c>
      <c r="E22" s="2">
        <v>0</v>
      </c>
      <c r="G22" s="5" t="s">
        <v>317</v>
      </c>
      <c r="H22" s="5">
        <v>1</v>
      </c>
      <c r="I22" s="5">
        <v>1</v>
      </c>
      <c r="K22" s="15" t="s">
        <v>327</v>
      </c>
    </row>
    <row r="23" spans="1:14" x14ac:dyDescent="0.25">
      <c r="A23" s="4">
        <v>49</v>
      </c>
      <c r="B23" s="2">
        <v>0</v>
      </c>
      <c r="D23" s="4">
        <v>31</v>
      </c>
      <c r="E23" s="2">
        <v>0</v>
      </c>
      <c r="G23" s="5" t="s">
        <v>318</v>
      </c>
      <c r="H23" s="5">
        <v>0</v>
      </c>
      <c r="I23" s="5">
        <v>0</v>
      </c>
    </row>
    <row r="24" spans="1:14" x14ac:dyDescent="0.25">
      <c r="A24" s="4">
        <v>51</v>
      </c>
      <c r="B24" s="2">
        <v>1</v>
      </c>
      <c r="D24" s="4">
        <v>32</v>
      </c>
      <c r="E24" s="2">
        <v>0</v>
      </c>
      <c r="G24" s="5" t="s">
        <v>319</v>
      </c>
      <c r="H24" s="5">
        <v>1</v>
      </c>
      <c r="I24" s="5">
        <v>1</v>
      </c>
    </row>
    <row r="25" spans="1:14" x14ac:dyDescent="0.25">
      <c r="A25" s="4">
        <v>56</v>
      </c>
      <c r="B25" s="2">
        <v>1</v>
      </c>
      <c r="D25" s="4">
        <v>34</v>
      </c>
      <c r="E25" s="2">
        <v>1</v>
      </c>
      <c r="G25" s="5" t="s">
        <v>320</v>
      </c>
      <c r="H25" s="5">
        <v>596</v>
      </c>
      <c r="I25" s="5">
        <v>132</v>
      </c>
    </row>
    <row r="26" spans="1:14" ht="15.75" thickBot="1" x14ac:dyDescent="0.3">
      <c r="A26" s="4">
        <v>57</v>
      </c>
      <c r="B26" s="2">
        <v>1</v>
      </c>
      <c r="D26" s="4">
        <v>36</v>
      </c>
      <c r="E26" s="2">
        <v>1</v>
      </c>
      <c r="G26" s="6" t="s">
        <v>321</v>
      </c>
      <c r="H26" s="6">
        <v>768</v>
      </c>
      <c r="I26" s="6">
        <v>692</v>
      </c>
    </row>
    <row r="27" spans="1:14" x14ac:dyDescent="0.25">
      <c r="A27" s="4">
        <v>58</v>
      </c>
      <c r="B27" s="2">
        <v>1</v>
      </c>
      <c r="D27" s="4">
        <v>37</v>
      </c>
      <c r="E27" s="2">
        <v>0</v>
      </c>
      <c r="H27">
        <v>0</v>
      </c>
      <c r="I27">
        <v>0</v>
      </c>
    </row>
    <row r="28" spans="1:14" x14ac:dyDescent="0.25">
      <c r="A28" s="4">
        <v>63</v>
      </c>
      <c r="B28" s="2">
        <v>1</v>
      </c>
      <c r="D28" s="4">
        <v>38</v>
      </c>
      <c r="E28" s="2">
        <v>0</v>
      </c>
    </row>
    <row r="29" spans="1:14" x14ac:dyDescent="0.25">
      <c r="A29" s="4">
        <v>64</v>
      </c>
      <c r="B29" s="2">
        <v>0</v>
      </c>
      <c r="D29" s="4">
        <v>39</v>
      </c>
      <c r="E29" s="2">
        <v>0</v>
      </c>
    </row>
    <row r="30" spans="1:14" x14ac:dyDescent="0.25">
      <c r="A30" s="4">
        <v>65</v>
      </c>
      <c r="B30" s="2">
        <v>1</v>
      </c>
      <c r="D30" s="4">
        <v>42</v>
      </c>
      <c r="E30" s="2">
        <v>1</v>
      </c>
    </row>
    <row r="31" spans="1:14" x14ac:dyDescent="0.25">
      <c r="A31" s="4">
        <v>66</v>
      </c>
      <c r="B31" s="2">
        <v>1</v>
      </c>
      <c r="D31" s="4">
        <v>43</v>
      </c>
      <c r="E31" s="2">
        <v>0</v>
      </c>
    </row>
    <row r="32" spans="1:14" x14ac:dyDescent="0.25">
      <c r="A32" s="4">
        <v>67</v>
      </c>
      <c r="B32" s="2">
        <v>1</v>
      </c>
      <c r="D32" s="4">
        <v>44</v>
      </c>
      <c r="E32" s="2">
        <v>0</v>
      </c>
    </row>
    <row r="33" spans="1:5" x14ac:dyDescent="0.25">
      <c r="A33" s="4">
        <v>68</v>
      </c>
      <c r="B33" s="2">
        <v>1</v>
      </c>
      <c r="D33" s="4">
        <v>45</v>
      </c>
      <c r="E33" s="2">
        <v>0</v>
      </c>
    </row>
    <row r="34" spans="1:5" x14ac:dyDescent="0.25">
      <c r="A34" s="4">
        <v>70</v>
      </c>
      <c r="B34" s="2">
        <v>1</v>
      </c>
      <c r="D34" s="4">
        <v>47</v>
      </c>
      <c r="E34" s="2">
        <v>1</v>
      </c>
    </row>
    <row r="35" spans="1:5" x14ac:dyDescent="0.25">
      <c r="A35" s="4">
        <v>71</v>
      </c>
      <c r="B35" s="2">
        <v>1</v>
      </c>
      <c r="D35" s="4">
        <v>50</v>
      </c>
      <c r="E35" s="2">
        <v>0</v>
      </c>
    </row>
    <row r="36" spans="1:5" x14ac:dyDescent="0.25">
      <c r="A36" s="4">
        <v>73</v>
      </c>
      <c r="B36" s="2">
        <v>1</v>
      </c>
      <c r="D36" s="4">
        <v>52</v>
      </c>
      <c r="E36" s="2">
        <v>0</v>
      </c>
    </row>
    <row r="37" spans="1:5" x14ac:dyDescent="0.25">
      <c r="A37" s="4">
        <v>75</v>
      </c>
      <c r="B37" s="2">
        <v>0</v>
      </c>
      <c r="D37" s="4">
        <v>53</v>
      </c>
      <c r="E37" s="2">
        <v>0</v>
      </c>
    </row>
    <row r="38" spans="1:5" x14ac:dyDescent="0.25">
      <c r="A38" s="4">
        <v>79</v>
      </c>
      <c r="B38" s="2">
        <v>0</v>
      </c>
      <c r="D38" s="4">
        <v>54</v>
      </c>
      <c r="E38" s="2">
        <v>1</v>
      </c>
    </row>
    <row r="39" spans="1:5" x14ac:dyDescent="0.25">
      <c r="A39" s="4">
        <v>81</v>
      </c>
      <c r="B39" s="2">
        <v>1</v>
      </c>
      <c r="D39" s="4">
        <v>55</v>
      </c>
      <c r="E39" s="2">
        <v>0</v>
      </c>
    </row>
    <row r="40" spans="1:5" x14ac:dyDescent="0.25">
      <c r="A40" s="4">
        <v>82</v>
      </c>
      <c r="B40" s="2">
        <v>0</v>
      </c>
      <c r="D40" s="4">
        <v>59</v>
      </c>
      <c r="E40" s="2">
        <v>1</v>
      </c>
    </row>
    <row r="41" spans="1:5" x14ac:dyDescent="0.25">
      <c r="A41" s="4">
        <v>83</v>
      </c>
      <c r="B41" s="2">
        <v>1</v>
      </c>
      <c r="D41" s="4">
        <v>60</v>
      </c>
      <c r="E41" s="2">
        <v>0</v>
      </c>
    </row>
    <row r="42" spans="1:5" x14ac:dyDescent="0.25">
      <c r="A42" s="4">
        <v>85</v>
      </c>
      <c r="B42" s="2">
        <v>1</v>
      </c>
      <c r="D42" s="4">
        <v>61</v>
      </c>
      <c r="E42" s="2">
        <v>0</v>
      </c>
    </row>
    <row r="43" spans="1:5" x14ac:dyDescent="0.25">
      <c r="A43" s="4">
        <v>86</v>
      </c>
      <c r="B43" s="2">
        <v>1</v>
      </c>
      <c r="D43" s="4">
        <v>62</v>
      </c>
      <c r="E43" s="2">
        <v>0</v>
      </c>
    </row>
    <row r="44" spans="1:5" x14ac:dyDescent="0.25">
      <c r="A44" s="4">
        <v>87</v>
      </c>
      <c r="B44" s="2">
        <v>1</v>
      </c>
      <c r="D44" s="4">
        <v>69</v>
      </c>
      <c r="E44" s="2">
        <v>0</v>
      </c>
    </row>
    <row r="45" spans="1:5" x14ac:dyDescent="0.25">
      <c r="A45" s="4">
        <v>88</v>
      </c>
      <c r="B45" s="2">
        <v>1</v>
      </c>
      <c r="D45" s="4">
        <v>72</v>
      </c>
      <c r="E45" s="2">
        <v>0</v>
      </c>
    </row>
    <row r="46" spans="1:5" x14ac:dyDescent="0.25">
      <c r="A46" s="4">
        <v>94</v>
      </c>
      <c r="B46" s="2">
        <v>0</v>
      </c>
      <c r="D46" s="4">
        <v>74</v>
      </c>
      <c r="E46" s="2">
        <v>0</v>
      </c>
    </row>
    <row r="47" spans="1:5" x14ac:dyDescent="0.25">
      <c r="A47" s="4">
        <v>95</v>
      </c>
      <c r="B47" s="2">
        <v>1</v>
      </c>
      <c r="D47" s="4">
        <v>76</v>
      </c>
      <c r="E47" s="2">
        <v>0</v>
      </c>
    </row>
    <row r="48" spans="1:5" x14ac:dyDescent="0.25">
      <c r="A48" s="4">
        <v>96</v>
      </c>
      <c r="B48" s="2">
        <v>1</v>
      </c>
      <c r="D48" s="4">
        <v>77</v>
      </c>
      <c r="E48" s="2">
        <v>0</v>
      </c>
    </row>
    <row r="49" spans="1:5" x14ac:dyDescent="0.25">
      <c r="A49" s="4">
        <v>97</v>
      </c>
      <c r="B49" s="2">
        <v>1</v>
      </c>
      <c r="D49" s="4">
        <v>78</v>
      </c>
      <c r="E49" s="2">
        <v>0</v>
      </c>
    </row>
    <row r="50" spans="1:5" x14ac:dyDescent="0.25">
      <c r="A50" s="4">
        <v>101</v>
      </c>
      <c r="B50" s="2">
        <v>1</v>
      </c>
      <c r="D50" s="4">
        <v>80</v>
      </c>
      <c r="E50" s="2">
        <v>0</v>
      </c>
    </row>
    <row r="51" spans="1:5" x14ac:dyDescent="0.25">
      <c r="A51" s="4">
        <v>102</v>
      </c>
      <c r="B51" s="2">
        <v>1</v>
      </c>
      <c r="D51" s="4">
        <v>84</v>
      </c>
      <c r="E51" s="2">
        <v>0</v>
      </c>
    </row>
    <row r="52" spans="1:5" x14ac:dyDescent="0.25">
      <c r="A52" s="4">
        <v>103</v>
      </c>
      <c r="B52" s="2">
        <v>0</v>
      </c>
      <c r="D52" s="4">
        <v>89</v>
      </c>
      <c r="E52" s="2">
        <v>0</v>
      </c>
    </row>
    <row r="53" spans="1:5" x14ac:dyDescent="0.25">
      <c r="A53" s="4">
        <v>104</v>
      </c>
      <c r="B53" s="2">
        <v>1</v>
      </c>
      <c r="D53" s="4">
        <v>90</v>
      </c>
      <c r="E53" s="2">
        <v>0</v>
      </c>
    </row>
    <row r="54" spans="1:5" x14ac:dyDescent="0.25">
      <c r="A54" s="4">
        <v>106</v>
      </c>
      <c r="B54" s="2">
        <v>1</v>
      </c>
      <c r="D54" s="4">
        <v>91</v>
      </c>
      <c r="E54" s="2">
        <v>0</v>
      </c>
    </row>
    <row r="55" spans="1:5" x14ac:dyDescent="0.25">
      <c r="A55" s="4">
        <v>109</v>
      </c>
      <c r="B55" s="2">
        <v>0</v>
      </c>
      <c r="D55" s="4">
        <v>92</v>
      </c>
      <c r="E55" s="2">
        <v>0</v>
      </c>
    </row>
    <row r="56" spans="1:5" x14ac:dyDescent="0.25">
      <c r="A56" s="4">
        <v>110</v>
      </c>
      <c r="B56" s="2">
        <v>1</v>
      </c>
      <c r="D56" s="4">
        <v>93</v>
      </c>
      <c r="E56" s="2">
        <v>1</v>
      </c>
    </row>
    <row r="57" spans="1:5" x14ac:dyDescent="0.25">
      <c r="A57" s="4">
        <v>111</v>
      </c>
      <c r="B57" s="2">
        <v>0</v>
      </c>
      <c r="D57" s="4">
        <v>98</v>
      </c>
      <c r="E57" s="2">
        <v>0</v>
      </c>
    </row>
    <row r="58" spans="1:5" x14ac:dyDescent="0.25">
      <c r="A58" s="4">
        <v>112</v>
      </c>
      <c r="B58" s="2">
        <v>1</v>
      </c>
      <c r="D58" s="4">
        <v>99</v>
      </c>
      <c r="E58" s="2">
        <v>0</v>
      </c>
    </row>
    <row r="59" spans="1:5" x14ac:dyDescent="0.25">
      <c r="A59" s="4">
        <v>113</v>
      </c>
      <c r="B59" s="2">
        <v>1</v>
      </c>
      <c r="D59" s="4">
        <v>100</v>
      </c>
      <c r="E59" s="2">
        <v>0</v>
      </c>
    </row>
    <row r="60" spans="1:5" x14ac:dyDescent="0.25">
      <c r="A60" s="4">
        <v>114</v>
      </c>
      <c r="B60" s="2">
        <v>1</v>
      </c>
      <c r="D60" s="4">
        <v>105</v>
      </c>
      <c r="E60" s="2">
        <v>1</v>
      </c>
    </row>
    <row r="61" spans="1:5" x14ac:dyDescent="0.25">
      <c r="A61" s="4">
        <v>115</v>
      </c>
      <c r="B61" s="2">
        <v>1</v>
      </c>
      <c r="D61" s="4">
        <v>107</v>
      </c>
      <c r="E61" s="2">
        <v>0</v>
      </c>
    </row>
    <row r="62" spans="1:5" x14ac:dyDescent="0.25">
      <c r="A62" s="4">
        <v>116</v>
      </c>
      <c r="B62" s="2">
        <v>1</v>
      </c>
      <c r="D62" s="4">
        <v>108</v>
      </c>
      <c r="E62" s="2">
        <v>0</v>
      </c>
    </row>
    <row r="63" spans="1:5" x14ac:dyDescent="0.25">
      <c r="A63" s="4">
        <v>120</v>
      </c>
      <c r="B63" s="2">
        <v>1</v>
      </c>
      <c r="D63" s="4">
        <v>117</v>
      </c>
      <c r="E63" s="2">
        <v>0</v>
      </c>
    </row>
    <row r="64" spans="1:5" x14ac:dyDescent="0.25">
      <c r="A64" s="4">
        <v>124</v>
      </c>
      <c r="B64" s="2">
        <v>0</v>
      </c>
      <c r="D64" s="4">
        <v>118</v>
      </c>
      <c r="E64" s="2">
        <v>0</v>
      </c>
    </row>
    <row r="65" spans="1:5" x14ac:dyDescent="0.25">
      <c r="A65" s="4">
        <v>125</v>
      </c>
      <c r="B65" s="2">
        <v>1</v>
      </c>
      <c r="D65" s="4">
        <v>119</v>
      </c>
      <c r="E65" s="2">
        <v>1</v>
      </c>
    </row>
    <row r="66" spans="1:5" x14ac:dyDescent="0.25">
      <c r="A66" s="4">
        <v>127</v>
      </c>
      <c r="B66" s="2">
        <v>0</v>
      </c>
      <c r="D66" s="4">
        <v>121</v>
      </c>
      <c r="E66" s="2">
        <v>1</v>
      </c>
    </row>
    <row r="67" spans="1:5" x14ac:dyDescent="0.25">
      <c r="A67" s="4">
        <v>131</v>
      </c>
      <c r="B67" s="2">
        <v>1</v>
      </c>
      <c r="D67" s="4">
        <v>122</v>
      </c>
      <c r="E67" s="2">
        <v>0</v>
      </c>
    </row>
    <row r="68" spans="1:5" x14ac:dyDescent="0.25">
      <c r="A68" s="4">
        <v>132</v>
      </c>
      <c r="B68" s="2">
        <v>1</v>
      </c>
      <c r="D68" s="4">
        <v>123</v>
      </c>
      <c r="E68" s="2">
        <v>0</v>
      </c>
    </row>
    <row r="69" spans="1:5" x14ac:dyDescent="0.25">
      <c r="A69" s="4">
        <v>134</v>
      </c>
      <c r="B69" s="2">
        <v>1</v>
      </c>
      <c r="D69" s="4">
        <v>126</v>
      </c>
      <c r="E69" s="2">
        <v>0</v>
      </c>
    </row>
    <row r="70" spans="1:5" x14ac:dyDescent="0.25">
      <c r="A70" s="4">
        <v>135</v>
      </c>
      <c r="B70" s="2">
        <v>1</v>
      </c>
      <c r="D70" s="4">
        <v>128</v>
      </c>
      <c r="E70" s="2">
        <v>0</v>
      </c>
    </row>
    <row r="71" spans="1:5" x14ac:dyDescent="0.25">
      <c r="A71" s="4">
        <v>136</v>
      </c>
      <c r="B71" s="2">
        <v>1</v>
      </c>
      <c r="D71" s="4">
        <v>129</v>
      </c>
      <c r="E71" s="2">
        <v>0</v>
      </c>
    </row>
    <row r="72" spans="1:5" x14ac:dyDescent="0.25">
      <c r="A72" s="4">
        <v>137</v>
      </c>
      <c r="B72" s="2">
        <v>0</v>
      </c>
      <c r="D72" s="4">
        <v>130</v>
      </c>
      <c r="E72" s="2">
        <v>0</v>
      </c>
    </row>
    <row r="73" spans="1:5" x14ac:dyDescent="0.25">
      <c r="A73" s="4">
        <v>139</v>
      </c>
      <c r="B73" s="2">
        <v>1</v>
      </c>
      <c r="D73" s="4">
        <v>133</v>
      </c>
      <c r="E73" s="2">
        <v>0</v>
      </c>
    </row>
    <row r="74" spans="1:5" x14ac:dyDescent="0.25">
      <c r="A74" s="4">
        <v>140</v>
      </c>
      <c r="B74" s="2">
        <v>1</v>
      </c>
      <c r="D74" s="4">
        <v>138</v>
      </c>
      <c r="E74" s="2">
        <v>1</v>
      </c>
    </row>
    <row r="75" spans="1:5" x14ac:dyDescent="0.25">
      <c r="A75" s="4">
        <v>142</v>
      </c>
      <c r="B75" s="2">
        <v>1</v>
      </c>
      <c r="D75" s="4">
        <v>141</v>
      </c>
      <c r="E75" s="2">
        <v>0</v>
      </c>
    </row>
    <row r="76" spans="1:5" x14ac:dyDescent="0.25">
      <c r="A76" s="4">
        <v>143</v>
      </c>
      <c r="B76" s="2">
        <v>1</v>
      </c>
      <c r="D76" s="4">
        <v>147</v>
      </c>
      <c r="E76" s="2">
        <v>0</v>
      </c>
    </row>
    <row r="77" spans="1:5" x14ac:dyDescent="0.25">
      <c r="A77" s="4">
        <v>144</v>
      </c>
      <c r="B77" s="2">
        <v>1</v>
      </c>
      <c r="D77" s="4">
        <v>149</v>
      </c>
      <c r="E77" s="2">
        <v>0</v>
      </c>
    </row>
    <row r="78" spans="1:5" x14ac:dyDescent="0.25">
      <c r="A78" s="4">
        <v>145</v>
      </c>
      <c r="B78" s="2">
        <v>0</v>
      </c>
      <c r="D78" s="4">
        <v>150</v>
      </c>
      <c r="E78" s="2">
        <v>0</v>
      </c>
    </row>
    <row r="79" spans="1:5" x14ac:dyDescent="0.25">
      <c r="A79" s="4">
        <v>146</v>
      </c>
      <c r="B79" s="2">
        <v>0</v>
      </c>
      <c r="D79" s="4">
        <v>151</v>
      </c>
      <c r="E79" s="2">
        <v>0</v>
      </c>
    </row>
    <row r="80" spans="1:5" x14ac:dyDescent="0.25">
      <c r="A80" s="4">
        <v>148</v>
      </c>
      <c r="B80" s="2">
        <v>1</v>
      </c>
      <c r="D80" s="4">
        <v>154</v>
      </c>
      <c r="E80" s="2">
        <v>1</v>
      </c>
    </row>
    <row r="81" spans="1:5" x14ac:dyDescent="0.25">
      <c r="A81" s="4">
        <v>152</v>
      </c>
      <c r="B81" s="2">
        <v>1</v>
      </c>
      <c r="D81" s="4">
        <v>155</v>
      </c>
      <c r="E81" s="2">
        <v>0</v>
      </c>
    </row>
    <row r="82" spans="1:5" x14ac:dyDescent="0.25">
      <c r="A82" s="4">
        <v>153</v>
      </c>
      <c r="B82" s="2">
        <v>1</v>
      </c>
      <c r="D82" s="4">
        <v>156</v>
      </c>
      <c r="E82" s="2">
        <v>0</v>
      </c>
    </row>
    <row r="83" spans="1:5" x14ac:dyDescent="0.25">
      <c r="A83" s="4">
        <v>158</v>
      </c>
      <c r="B83" s="2">
        <v>1</v>
      </c>
      <c r="D83" s="4">
        <v>157</v>
      </c>
      <c r="E83" s="2">
        <v>0</v>
      </c>
    </row>
    <row r="84" spans="1:5" x14ac:dyDescent="0.25">
      <c r="A84" s="4">
        <v>159</v>
      </c>
      <c r="B84" s="2">
        <v>1</v>
      </c>
      <c r="D84" s="4">
        <v>164</v>
      </c>
      <c r="E84" s="2">
        <v>0</v>
      </c>
    </row>
    <row r="85" spans="1:5" x14ac:dyDescent="0.25">
      <c r="A85" s="4">
        <v>160</v>
      </c>
      <c r="B85" s="2">
        <v>1</v>
      </c>
      <c r="D85" s="4">
        <v>167</v>
      </c>
      <c r="E85" s="2">
        <v>1</v>
      </c>
    </row>
    <row r="86" spans="1:5" x14ac:dyDescent="0.25">
      <c r="A86" s="4">
        <v>161</v>
      </c>
      <c r="B86" s="2">
        <v>0</v>
      </c>
      <c r="D86" s="4">
        <v>168</v>
      </c>
      <c r="E86" s="2">
        <v>1</v>
      </c>
    </row>
    <row r="87" spans="1:5" x14ac:dyDescent="0.25">
      <c r="A87" s="4">
        <v>162</v>
      </c>
      <c r="B87" s="2">
        <v>1</v>
      </c>
      <c r="D87" s="4">
        <v>171</v>
      </c>
      <c r="E87" s="2">
        <v>0</v>
      </c>
    </row>
    <row r="88" spans="1:5" x14ac:dyDescent="0.25">
      <c r="A88" s="4">
        <v>163</v>
      </c>
      <c r="B88" s="2">
        <v>1</v>
      </c>
      <c r="D88" s="4">
        <v>172</v>
      </c>
      <c r="E88" s="2">
        <v>1</v>
      </c>
    </row>
    <row r="89" spans="1:5" x14ac:dyDescent="0.25">
      <c r="A89" s="4">
        <v>165</v>
      </c>
      <c r="B89" s="2">
        <v>0</v>
      </c>
      <c r="D89" s="4">
        <v>174</v>
      </c>
      <c r="E89" s="2">
        <v>0</v>
      </c>
    </row>
    <row r="90" spans="1:5" x14ac:dyDescent="0.25">
      <c r="A90" s="4">
        <v>166</v>
      </c>
      <c r="B90" s="2">
        <v>0</v>
      </c>
      <c r="D90" s="4">
        <v>180</v>
      </c>
      <c r="E90" s="2">
        <v>0</v>
      </c>
    </row>
    <row r="91" spans="1:5" x14ac:dyDescent="0.25">
      <c r="A91" s="4">
        <v>169</v>
      </c>
      <c r="B91" s="2">
        <v>1</v>
      </c>
      <c r="D91" s="4">
        <v>182</v>
      </c>
      <c r="E91" s="2">
        <v>1</v>
      </c>
    </row>
    <row r="92" spans="1:5" x14ac:dyDescent="0.25">
      <c r="A92" s="4">
        <v>170</v>
      </c>
      <c r="B92" s="2">
        <v>1</v>
      </c>
      <c r="D92" s="4">
        <v>183</v>
      </c>
      <c r="E92" s="2">
        <v>0</v>
      </c>
    </row>
    <row r="93" spans="1:5" x14ac:dyDescent="0.25">
      <c r="A93" s="4">
        <v>173</v>
      </c>
      <c r="B93" s="2">
        <v>1</v>
      </c>
      <c r="D93" s="4">
        <v>185</v>
      </c>
      <c r="E93" s="2">
        <v>0</v>
      </c>
    </row>
    <row r="94" spans="1:5" x14ac:dyDescent="0.25">
      <c r="A94" s="4">
        <v>175</v>
      </c>
      <c r="B94" s="2">
        <v>1</v>
      </c>
      <c r="D94" s="4">
        <v>189</v>
      </c>
      <c r="E94" s="2">
        <v>0</v>
      </c>
    </row>
    <row r="95" spans="1:5" x14ac:dyDescent="0.25">
      <c r="A95" s="4">
        <v>176</v>
      </c>
      <c r="B95" s="2">
        <v>1</v>
      </c>
      <c r="D95" s="4">
        <v>190</v>
      </c>
      <c r="E95" s="2">
        <v>1</v>
      </c>
    </row>
    <row r="96" spans="1:5" x14ac:dyDescent="0.25">
      <c r="A96" s="4">
        <v>177</v>
      </c>
      <c r="B96" s="2">
        <v>1</v>
      </c>
      <c r="D96" s="4">
        <v>192</v>
      </c>
      <c r="E96" s="2">
        <v>1</v>
      </c>
    </row>
    <row r="97" spans="1:5" x14ac:dyDescent="0.25">
      <c r="A97" s="4">
        <v>178</v>
      </c>
      <c r="B97" s="2">
        <v>1</v>
      </c>
      <c r="D97" s="4">
        <v>195</v>
      </c>
      <c r="E97" s="2">
        <v>0</v>
      </c>
    </row>
    <row r="98" spans="1:5" x14ac:dyDescent="0.25">
      <c r="A98" s="4">
        <v>179</v>
      </c>
      <c r="B98" s="2">
        <v>1</v>
      </c>
      <c r="D98" s="4">
        <v>199</v>
      </c>
      <c r="E98" s="2">
        <v>0</v>
      </c>
    </row>
    <row r="99" spans="1:5" x14ac:dyDescent="0.25">
      <c r="A99" s="4">
        <v>181</v>
      </c>
      <c r="B99" s="2">
        <v>1</v>
      </c>
      <c r="D99" s="4">
        <v>204</v>
      </c>
      <c r="E99" s="2">
        <v>0</v>
      </c>
    </row>
    <row r="100" spans="1:5" x14ac:dyDescent="0.25">
      <c r="A100" s="4">
        <v>184</v>
      </c>
      <c r="B100" s="2">
        <v>1</v>
      </c>
      <c r="D100" s="4">
        <v>205</v>
      </c>
      <c r="E100" s="2">
        <v>0</v>
      </c>
    </row>
    <row r="101" spans="1:5" x14ac:dyDescent="0.25">
      <c r="A101" s="4">
        <v>186</v>
      </c>
      <c r="B101" s="2">
        <v>1</v>
      </c>
      <c r="D101" s="4">
        <v>207</v>
      </c>
      <c r="E101" s="2">
        <v>0</v>
      </c>
    </row>
    <row r="102" spans="1:5" x14ac:dyDescent="0.25">
      <c r="A102" s="4">
        <v>187</v>
      </c>
      <c r="B102" s="2">
        <v>1</v>
      </c>
      <c r="D102" s="4">
        <v>208</v>
      </c>
      <c r="E102" s="2">
        <v>0</v>
      </c>
    </row>
    <row r="103" spans="1:5" x14ac:dyDescent="0.25">
      <c r="A103" s="4">
        <v>188</v>
      </c>
      <c r="B103" s="2">
        <v>0</v>
      </c>
      <c r="D103" s="4">
        <v>210</v>
      </c>
      <c r="E103" s="2">
        <v>0</v>
      </c>
    </row>
    <row r="104" spans="1:5" x14ac:dyDescent="0.25">
      <c r="A104" s="4">
        <v>191</v>
      </c>
      <c r="B104" s="2">
        <v>1</v>
      </c>
      <c r="D104" s="4">
        <v>211</v>
      </c>
      <c r="E104" s="2">
        <v>0</v>
      </c>
    </row>
    <row r="105" spans="1:5" x14ac:dyDescent="0.25">
      <c r="A105" s="4">
        <v>193</v>
      </c>
      <c r="B105" s="2">
        <v>1</v>
      </c>
      <c r="D105" s="4">
        <v>214</v>
      </c>
      <c r="E105" s="2">
        <v>0</v>
      </c>
    </row>
    <row r="106" spans="1:5" x14ac:dyDescent="0.25">
      <c r="A106" s="4">
        <v>194</v>
      </c>
      <c r="B106" s="2">
        <v>0</v>
      </c>
      <c r="D106" s="4">
        <v>215</v>
      </c>
      <c r="E106" s="2">
        <v>0</v>
      </c>
    </row>
    <row r="107" spans="1:5" x14ac:dyDescent="0.25">
      <c r="A107" s="4">
        <v>196</v>
      </c>
      <c r="B107" s="2">
        <v>0</v>
      </c>
      <c r="D107" s="4">
        <v>216</v>
      </c>
      <c r="E107" s="2">
        <v>0</v>
      </c>
    </row>
    <row r="108" spans="1:5" x14ac:dyDescent="0.25">
      <c r="A108" s="4">
        <v>197</v>
      </c>
      <c r="B108" s="2">
        <v>1</v>
      </c>
      <c r="D108" s="4">
        <v>218</v>
      </c>
      <c r="E108" s="2">
        <v>0</v>
      </c>
    </row>
    <row r="109" spans="1:5" x14ac:dyDescent="0.25">
      <c r="A109" s="4">
        <v>198</v>
      </c>
      <c r="B109" s="2">
        <v>1</v>
      </c>
      <c r="D109" s="4">
        <v>219</v>
      </c>
      <c r="E109" s="2">
        <v>1</v>
      </c>
    </row>
    <row r="110" spans="1:5" x14ac:dyDescent="0.25">
      <c r="A110" s="4">
        <v>200</v>
      </c>
      <c r="B110" s="2">
        <v>1</v>
      </c>
      <c r="D110" s="4">
        <v>224</v>
      </c>
      <c r="E110" s="2">
        <v>0</v>
      </c>
    </row>
    <row r="111" spans="1:5" x14ac:dyDescent="0.25">
      <c r="A111" s="4">
        <v>201</v>
      </c>
      <c r="B111" s="2">
        <v>0</v>
      </c>
      <c r="D111" s="4">
        <v>228</v>
      </c>
      <c r="E111" s="2">
        <v>0</v>
      </c>
    </row>
    <row r="112" spans="1:5" x14ac:dyDescent="0.25">
      <c r="A112" s="4">
        <v>202</v>
      </c>
      <c r="B112" s="2">
        <v>1</v>
      </c>
      <c r="D112" s="4">
        <v>229</v>
      </c>
      <c r="E112" s="2">
        <v>0</v>
      </c>
    </row>
    <row r="113" spans="1:5" x14ac:dyDescent="0.25">
      <c r="A113" s="4">
        <v>203</v>
      </c>
      <c r="B113" s="2">
        <v>0</v>
      </c>
      <c r="D113" s="4">
        <v>231</v>
      </c>
      <c r="E113" s="2">
        <v>0</v>
      </c>
    </row>
    <row r="114" spans="1:5" x14ac:dyDescent="0.25">
      <c r="A114" s="4">
        <v>206</v>
      </c>
      <c r="B114" s="2">
        <v>1</v>
      </c>
      <c r="D114" s="4">
        <v>233</v>
      </c>
      <c r="E114" s="2">
        <v>0</v>
      </c>
    </row>
    <row r="115" spans="1:5" x14ac:dyDescent="0.25">
      <c r="A115" s="4">
        <v>209</v>
      </c>
      <c r="B115" s="2">
        <v>1</v>
      </c>
      <c r="D115" s="4">
        <v>234</v>
      </c>
      <c r="E115" s="2">
        <v>0</v>
      </c>
    </row>
    <row r="116" spans="1:5" x14ac:dyDescent="0.25">
      <c r="A116" s="4">
        <v>212</v>
      </c>
      <c r="B116" s="2">
        <v>1</v>
      </c>
      <c r="D116" s="4">
        <v>236</v>
      </c>
      <c r="E116" s="2">
        <v>0</v>
      </c>
    </row>
    <row r="117" spans="1:5" x14ac:dyDescent="0.25">
      <c r="A117" s="4">
        <v>213</v>
      </c>
      <c r="B117" s="2">
        <v>1</v>
      </c>
      <c r="D117" s="4">
        <v>240</v>
      </c>
      <c r="E117" s="2">
        <v>0</v>
      </c>
    </row>
    <row r="118" spans="1:5" x14ac:dyDescent="0.25">
      <c r="A118" s="4">
        <v>217</v>
      </c>
      <c r="B118" s="2">
        <v>1</v>
      </c>
      <c r="D118" s="4">
        <v>242</v>
      </c>
      <c r="E118" s="2">
        <v>0</v>
      </c>
    </row>
    <row r="119" spans="1:5" x14ac:dyDescent="0.25">
      <c r="A119" s="4">
        <v>220</v>
      </c>
      <c r="B119" s="2">
        <v>1</v>
      </c>
      <c r="D119" s="4">
        <v>243</v>
      </c>
      <c r="E119" s="2">
        <v>0</v>
      </c>
    </row>
    <row r="120" spans="1:5" x14ac:dyDescent="0.25">
      <c r="A120" s="4">
        <v>221</v>
      </c>
      <c r="B120" s="2">
        <v>1</v>
      </c>
      <c r="D120" s="4">
        <v>244</v>
      </c>
      <c r="E120" s="2">
        <v>0</v>
      </c>
    </row>
    <row r="121" spans="1:5" x14ac:dyDescent="0.25">
      <c r="A121" s="4">
        <v>222</v>
      </c>
      <c r="B121" s="2">
        <v>1</v>
      </c>
      <c r="D121" s="4">
        <v>248</v>
      </c>
      <c r="E121" s="2">
        <v>0</v>
      </c>
    </row>
    <row r="122" spans="1:5" x14ac:dyDescent="0.25">
      <c r="A122" s="4">
        <v>223</v>
      </c>
      <c r="B122" s="2">
        <v>1</v>
      </c>
      <c r="D122" s="4">
        <v>251</v>
      </c>
      <c r="E122" s="2">
        <v>0</v>
      </c>
    </row>
    <row r="123" spans="1:5" x14ac:dyDescent="0.25">
      <c r="A123" s="4">
        <v>225</v>
      </c>
      <c r="B123" s="2">
        <v>1</v>
      </c>
      <c r="D123" s="4">
        <v>255</v>
      </c>
      <c r="E123" s="2">
        <v>0</v>
      </c>
    </row>
    <row r="124" spans="1:5" x14ac:dyDescent="0.25">
      <c r="A124" s="4">
        <v>226</v>
      </c>
      <c r="B124" s="2">
        <v>0</v>
      </c>
      <c r="D124" s="4">
        <v>260</v>
      </c>
      <c r="E124" s="2">
        <v>0</v>
      </c>
    </row>
    <row r="125" spans="1:5" x14ac:dyDescent="0.25">
      <c r="A125" s="4">
        <v>227</v>
      </c>
      <c r="B125" s="2">
        <v>1</v>
      </c>
      <c r="D125" s="4">
        <v>261</v>
      </c>
      <c r="E125" s="2">
        <v>1</v>
      </c>
    </row>
    <row r="126" spans="1:5" x14ac:dyDescent="0.25">
      <c r="A126" s="4">
        <v>230</v>
      </c>
      <c r="B126" s="2">
        <v>1</v>
      </c>
      <c r="D126" s="4">
        <v>263</v>
      </c>
      <c r="E126" s="2">
        <v>0</v>
      </c>
    </row>
    <row r="127" spans="1:5" x14ac:dyDescent="0.25">
      <c r="A127" s="4">
        <v>232</v>
      </c>
      <c r="B127" s="2">
        <v>1</v>
      </c>
      <c r="D127" s="4">
        <v>264</v>
      </c>
      <c r="E127" s="2">
        <v>0</v>
      </c>
    </row>
    <row r="128" spans="1:5" x14ac:dyDescent="0.25">
      <c r="A128" s="4">
        <v>235</v>
      </c>
      <c r="B128" s="2">
        <v>1</v>
      </c>
      <c r="D128" s="4">
        <v>265</v>
      </c>
      <c r="E128" s="2">
        <v>0</v>
      </c>
    </row>
    <row r="129" spans="1:5" x14ac:dyDescent="0.25">
      <c r="A129" s="4">
        <v>237</v>
      </c>
      <c r="B129" s="2">
        <v>1</v>
      </c>
      <c r="D129" s="4">
        <v>269</v>
      </c>
      <c r="E129" s="2">
        <v>0</v>
      </c>
    </row>
    <row r="130" spans="1:5" x14ac:dyDescent="0.25">
      <c r="A130" s="4">
        <v>238</v>
      </c>
      <c r="B130" s="2">
        <v>1</v>
      </c>
      <c r="D130" s="4">
        <v>270</v>
      </c>
      <c r="E130" s="2">
        <v>0</v>
      </c>
    </row>
    <row r="131" spans="1:5" x14ac:dyDescent="0.25">
      <c r="A131" s="4">
        <v>239</v>
      </c>
      <c r="B131" s="2">
        <v>1</v>
      </c>
      <c r="D131" s="4">
        <v>272</v>
      </c>
      <c r="E131" s="2">
        <v>1</v>
      </c>
    </row>
    <row r="132" spans="1:5" x14ac:dyDescent="0.25">
      <c r="A132" s="4">
        <v>241</v>
      </c>
      <c r="B132" s="2">
        <v>1</v>
      </c>
      <c r="D132" s="4">
        <v>275</v>
      </c>
      <c r="E132" s="2">
        <v>0</v>
      </c>
    </row>
    <row r="133" spans="1:5" x14ac:dyDescent="0.25">
      <c r="A133" s="4">
        <v>245</v>
      </c>
      <c r="B133" s="2">
        <v>1</v>
      </c>
      <c r="D133" s="4">
        <v>278</v>
      </c>
      <c r="E133" s="2">
        <v>0</v>
      </c>
    </row>
    <row r="134" spans="1:5" x14ac:dyDescent="0.25">
      <c r="A134" s="4">
        <v>246</v>
      </c>
      <c r="B134" s="2">
        <v>1</v>
      </c>
      <c r="D134" s="4">
        <v>287</v>
      </c>
      <c r="E134" s="2">
        <v>0</v>
      </c>
    </row>
    <row r="135" spans="1:5" x14ac:dyDescent="0.25">
      <c r="A135" s="4">
        <v>247</v>
      </c>
      <c r="B135" s="2">
        <v>0</v>
      </c>
      <c r="D135" s="4">
        <v>288</v>
      </c>
      <c r="E135" s="2">
        <v>0</v>
      </c>
    </row>
    <row r="136" spans="1:5" x14ac:dyDescent="0.25">
      <c r="A136" s="4">
        <v>249</v>
      </c>
      <c r="B136" s="2">
        <v>1</v>
      </c>
      <c r="D136" s="4">
        <v>289</v>
      </c>
      <c r="E136" s="2">
        <v>0</v>
      </c>
    </row>
    <row r="137" spans="1:5" x14ac:dyDescent="0.25">
      <c r="A137" s="4">
        <v>250</v>
      </c>
      <c r="B137" s="2">
        <v>1</v>
      </c>
      <c r="D137" s="4">
        <v>290</v>
      </c>
      <c r="E137" s="2">
        <v>0</v>
      </c>
    </row>
    <row r="138" spans="1:5" x14ac:dyDescent="0.25">
      <c r="A138" s="4">
        <v>252</v>
      </c>
      <c r="B138" s="2">
        <v>1</v>
      </c>
      <c r="D138" s="4">
        <v>293</v>
      </c>
      <c r="E138" s="2">
        <v>0</v>
      </c>
    </row>
    <row r="139" spans="1:5" x14ac:dyDescent="0.25">
      <c r="A139" s="4">
        <v>253</v>
      </c>
      <c r="B139" s="2">
        <v>1</v>
      </c>
      <c r="D139" s="4">
        <v>295</v>
      </c>
      <c r="E139" s="2">
        <v>1</v>
      </c>
    </row>
    <row r="140" spans="1:5" x14ac:dyDescent="0.25">
      <c r="A140" s="4">
        <v>254</v>
      </c>
      <c r="B140" s="2">
        <v>0</v>
      </c>
      <c r="D140" s="4">
        <v>296</v>
      </c>
      <c r="E140" s="2">
        <v>0</v>
      </c>
    </row>
    <row r="141" spans="1:5" x14ac:dyDescent="0.25">
      <c r="A141" s="4">
        <v>256</v>
      </c>
      <c r="B141" s="2">
        <v>1</v>
      </c>
      <c r="D141" s="4">
        <v>297</v>
      </c>
      <c r="E141" s="2">
        <v>0</v>
      </c>
    </row>
    <row r="142" spans="1:5" x14ac:dyDescent="0.25">
      <c r="A142" s="4">
        <v>257</v>
      </c>
      <c r="B142" s="2">
        <v>1</v>
      </c>
      <c r="D142" s="4">
        <v>299</v>
      </c>
      <c r="E142" s="2">
        <v>1</v>
      </c>
    </row>
    <row r="143" spans="1:5" x14ac:dyDescent="0.25">
      <c r="A143" s="4">
        <v>258</v>
      </c>
      <c r="B143" s="2">
        <v>1</v>
      </c>
      <c r="D143" s="4">
        <v>300</v>
      </c>
      <c r="E143" s="2">
        <v>0</v>
      </c>
    </row>
    <row r="144" spans="1:5" x14ac:dyDescent="0.25">
      <c r="A144" s="4">
        <v>259</v>
      </c>
      <c r="B144" s="2">
        <v>1</v>
      </c>
      <c r="D144" s="4">
        <v>301</v>
      </c>
      <c r="E144" s="2">
        <v>0</v>
      </c>
    </row>
    <row r="145" spans="1:5" x14ac:dyDescent="0.25">
      <c r="A145" s="4">
        <v>262</v>
      </c>
      <c r="B145" s="2">
        <v>1</v>
      </c>
      <c r="D145" s="4">
        <v>304</v>
      </c>
      <c r="E145" s="2">
        <v>0</v>
      </c>
    </row>
    <row r="146" spans="1:5" x14ac:dyDescent="0.25">
      <c r="A146" s="4">
        <v>266</v>
      </c>
      <c r="B146" s="2">
        <v>1</v>
      </c>
      <c r="D146" s="4">
        <v>305</v>
      </c>
      <c r="E146" s="2">
        <v>1</v>
      </c>
    </row>
    <row r="147" spans="1:5" x14ac:dyDescent="0.25">
      <c r="A147" s="4">
        <v>267</v>
      </c>
      <c r="B147" s="2">
        <v>1</v>
      </c>
      <c r="D147" s="4">
        <v>308</v>
      </c>
      <c r="E147" s="2">
        <v>0</v>
      </c>
    </row>
    <row r="148" spans="1:5" x14ac:dyDescent="0.25">
      <c r="A148" s="4">
        <v>268</v>
      </c>
      <c r="B148" s="2">
        <v>1</v>
      </c>
      <c r="D148" s="4">
        <v>309</v>
      </c>
      <c r="E148" s="2">
        <v>0</v>
      </c>
    </row>
    <row r="149" spans="1:5" x14ac:dyDescent="0.25">
      <c r="A149" s="4">
        <v>271</v>
      </c>
      <c r="B149" s="2">
        <v>1</v>
      </c>
      <c r="D149" s="4">
        <v>312</v>
      </c>
      <c r="E149" s="2">
        <v>0</v>
      </c>
    </row>
    <row r="150" spans="1:5" x14ac:dyDescent="0.25">
      <c r="A150" s="4">
        <v>273</v>
      </c>
      <c r="B150" s="2">
        <v>1</v>
      </c>
      <c r="D150" s="4">
        <v>313</v>
      </c>
      <c r="E150" s="2">
        <v>0</v>
      </c>
    </row>
    <row r="151" spans="1:5" x14ac:dyDescent="0.25">
      <c r="A151" s="4">
        <v>274</v>
      </c>
      <c r="B151" s="2">
        <v>0</v>
      </c>
      <c r="D151" s="4">
        <v>315</v>
      </c>
      <c r="E151" s="2">
        <v>1</v>
      </c>
    </row>
    <row r="152" spans="1:5" x14ac:dyDescent="0.25">
      <c r="A152" s="4">
        <v>276</v>
      </c>
      <c r="B152" s="2">
        <v>1</v>
      </c>
      <c r="D152" s="4">
        <v>321</v>
      </c>
      <c r="E152" s="2">
        <v>1</v>
      </c>
    </row>
    <row r="153" spans="1:5" x14ac:dyDescent="0.25">
      <c r="A153" s="4">
        <v>277</v>
      </c>
      <c r="B153" s="2">
        <v>1</v>
      </c>
      <c r="D153" s="4">
        <v>324</v>
      </c>
      <c r="E153" s="2">
        <v>0</v>
      </c>
    </row>
    <row r="154" spans="1:5" x14ac:dyDescent="0.25">
      <c r="A154" s="4">
        <v>279</v>
      </c>
      <c r="B154" s="2">
        <v>1</v>
      </c>
      <c r="D154" s="4">
        <v>326</v>
      </c>
      <c r="E154" s="2">
        <v>0</v>
      </c>
    </row>
    <row r="155" spans="1:5" x14ac:dyDescent="0.25">
      <c r="A155" s="4">
        <v>280</v>
      </c>
      <c r="B155" s="2">
        <v>1</v>
      </c>
      <c r="D155" s="4">
        <v>327</v>
      </c>
      <c r="E155" s="2">
        <v>1</v>
      </c>
    </row>
    <row r="156" spans="1:5" x14ac:dyDescent="0.25">
      <c r="A156" s="4">
        <v>281</v>
      </c>
      <c r="B156" s="2">
        <v>1</v>
      </c>
      <c r="D156" s="4">
        <v>328</v>
      </c>
      <c r="E156" s="2">
        <v>0</v>
      </c>
    </row>
    <row r="157" spans="1:5" x14ac:dyDescent="0.25">
      <c r="A157" s="4">
        <v>282</v>
      </c>
      <c r="B157" s="2">
        <v>1</v>
      </c>
      <c r="D157" s="4">
        <v>330</v>
      </c>
      <c r="E157" s="2">
        <v>0</v>
      </c>
    </row>
    <row r="158" spans="1:5" x14ac:dyDescent="0.25">
      <c r="A158" s="4">
        <v>283</v>
      </c>
      <c r="B158" s="2">
        <v>1</v>
      </c>
      <c r="D158" s="4">
        <v>332</v>
      </c>
      <c r="E158" s="2">
        <v>0</v>
      </c>
    </row>
    <row r="159" spans="1:5" x14ac:dyDescent="0.25">
      <c r="A159" s="4">
        <v>284</v>
      </c>
      <c r="B159" s="2">
        <v>1</v>
      </c>
      <c r="D159" s="4">
        <v>340</v>
      </c>
      <c r="E159" s="2">
        <v>0</v>
      </c>
    </row>
    <row r="160" spans="1:5" x14ac:dyDescent="0.25">
      <c r="A160" s="4">
        <v>285</v>
      </c>
      <c r="B160" s="2">
        <v>1</v>
      </c>
      <c r="D160" s="4">
        <v>342</v>
      </c>
      <c r="E160" s="2">
        <v>0</v>
      </c>
    </row>
    <row r="161" spans="1:5" x14ac:dyDescent="0.25">
      <c r="A161" s="4">
        <v>286</v>
      </c>
      <c r="B161" s="2">
        <v>1</v>
      </c>
      <c r="D161" s="4">
        <v>345</v>
      </c>
      <c r="E161" s="2">
        <v>0</v>
      </c>
    </row>
    <row r="162" spans="1:5" x14ac:dyDescent="0.25">
      <c r="A162" s="4">
        <v>291</v>
      </c>
      <c r="B162" s="2">
        <v>1</v>
      </c>
      <c r="D162" s="4">
        <v>346</v>
      </c>
      <c r="E162" s="2">
        <v>0</v>
      </c>
    </row>
    <row r="163" spans="1:5" x14ac:dyDescent="0.25">
      <c r="A163" s="4">
        <v>292</v>
      </c>
      <c r="B163" s="2">
        <v>0</v>
      </c>
      <c r="D163" s="4">
        <v>347</v>
      </c>
      <c r="E163" s="2">
        <v>0</v>
      </c>
    </row>
    <row r="164" spans="1:5" x14ac:dyDescent="0.25">
      <c r="A164" s="4">
        <v>294</v>
      </c>
      <c r="B164" s="2">
        <v>1</v>
      </c>
      <c r="D164" s="4">
        <v>352</v>
      </c>
      <c r="E164" s="2">
        <v>1</v>
      </c>
    </row>
    <row r="165" spans="1:5" x14ac:dyDescent="0.25">
      <c r="A165" s="4">
        <v>298</v>
      </c>
      <c r="B165" s="2">
        <v>1</v>
      </c>
      <c r="D165" s="4">
        <v>353</v>
      </c>
      <c r="E165" s="2">
        <v>0</v>
      </c>
    </row>
    <row r="166" spans="1:5" x14ac:dyDescent="0.25">
      <c r="A166" s="4">
        <v>302</v>
      </c>
      <c r="B166" s="2">
        <v>1</v>
      </c>
      <c r="D166" s="4">
        <v>354</v>
      </c>
      <c r="E166" s="2">
        <v>0</v>
      </c>
    </row>
    <row r="167" spans="1:5" x14ac:dyDescent="0.25">
      <c r="A167" s="4">
        <v>303</v>
      </c>
      <c r="B167" s="2">
        <v>1</v>
      </c>
      <c r="D167" s="4">
        <v>355</v>
      </c>
      <c r="E167" s="2">
        <v>0</v>
      </c>
    </row>
    <row r="168" spans="1:5" x14ac:dyDescent="0.25">
      <c r="A168" s="4">
        <v>306</v>
      </c>
      <c r="B168" s="2">
        <v>1</v>
      </c>
      <c r="D168" s="4">
        <v>358</v>
      </c>
      <c r="E168" s="2">
        <v>0</v>
      </c>
    </row>
    <row r="169" spans="1:5" x14ac:dyDescent="0.25">
      <c r="A169" s="4">
        <v>307</v>
      </c>
      <c r="B169" s="2">
        <v>1</v>
      </c>
      <c r="D169" s="4">
        <v>359</v>
      </c>
      <c r="E169" s="2">
        <v>0</v>
      </c>
    </row>
    <row r="170" spans="1:5" x14ac:dyDescent="0.25">
      <c r="A170" s="4">
        <v>310</v>
      </c>
      <c r="B170" s="2">
        <v>1</v>
      </c>
      <c r="D170" s="4">
        <v>361</v>
      </c>
      <c r="E170" s="2">
        <v>0</v>
      </c>
    </row>
    <row r="171" spans="1:5" x14ac:dyDescent="0.25">
      <c r="A171" s="4">
        <v>311</v>
      </c>
      <c r="B171" s="2">
        <v>1</v>
      </c>
      <c r="D171" s="4">
        <v>362</v>
      </c>
      <c r="E171" s="2">
        <v>0</v>
      </c>
    </row>
    <row r="172" spans="1:5" x14ac:dyDescent="0.25">
      <c r="A172" s="4">
        <v>314</v>
      </c>
      <c r="B172" s="2">
        <v>1</v>
      </c>
      <c r="D172" s="4">
        <v>363</v>
      </c>
      <c r="E172" s="2">
        <v>1</v>
      </c>
    </row>
    <row r="173" spans="1:5" x14ac:dyDescent="0.25">
      <c r="A173" s="4">
        <v>316</v>
      </c>
      <c r="B173" s="2">
        <v>1</v>
      </c>
      <c r="D173" s="4">
        <v>364</v>
      </c>
      <c r="E173" s="2">
        <v>0</v>
      </c>
    </row>
    <row r="174" spans="1:5" x14ac:dyDescent="0.25">
      <c r="A174" s="4">
        <v>317</v>
      </c>
      <c r="B174" s="2">
        <v>1</v>
      </c>
      <c r="D174" s="4">
        <v>366</v>
      </c>
      <c r="E174" s="2">
        <v>0</v>
      </c>
    </row>
    <row r="175" spans="1:5" x14ac:dyDescent="0.25">
      <c r="A175" s="4">
        <v>318</v>
      </c>
      <c r="B175" s="2">
        <v>1</v>
      </c>
      <c r="D175" s="4">
        <v>367</v>
      </c>
      <c r="E175" s="2">
        <v>0</v>
      </c>
    </row>
    <row r="176" spans="1:5" x14ac:dyDescent="0.25">
      <c r="A176" s="4">
        <v>319</v>
      </c>
      <c r="B176" s="2">
        <v>1</v>
      </c>
      <c r="D176" s="4">
        <v>368</v>
      </c>
      <c r="E176" s="2">
        <v>1</v>
      </c>
    </row>
    <row r="177" spans="1:5" x14ac:dyDescent="0.25">
      <c r="A177" s="4">
        <v>320</v>
      </c>
      <c r="B177" s="2">
        <v>1</v>
      </c>
      <c r="D177" s="4">
        <v>369</v>
      </c>
      <c r="E177" s="2">
        <v>0</v>
      </c>
    </row>
    <row r="178" spans="1:5" x14ac:dyDescent="0.25">
      <c r="A178" s="4">
        <v>322</v>
      </c>
      <c r="B178" s="2">
        <v>1</v>
      </c>
      <c r="D178" s="4">
        <v>370</v>
      </c>
      <c r="E178" s="2">
        <v>0</v>
      </c>
    </row>
    <row r="179" spans="1:5" x14ac:dyDescent="0.25">
      <c r="A179" s="4">
        <v>323</v>
      </c>
      <c r="B179" s="2">
        <v>1</v>
      </c>
      <c r="D179" s="4">
        <v>373</v>
      </c>
      <c r="E179" s="2">
        <v>0</v>
      </c>
    </row>
    <row r="180" spans="1:5" x14ac:dyDescent="0.25">
      <c r="A180" s="4">
        <v>325</v>
      </c>
      <c r="B180" s="2">
        <v>1</v>
      </c>
      <c r="D180" s="4">
        <v>374</v>
      </c>
      <c r="E180" s="2">
        <v>0</v>
      </c>
    </row>
    <row r="181" spans="1:5" x14ac:dyDescent="0.25">
      <c r="A181" s="4">
        <v>329</v>
      </c>
      <c r="B181" s="2">
        <v>1</v>
      </c>
      <c r="D181" s="4">
        <v>376</v>
      </c>
      <c r="E181" s="2">
        <v>0</v>
      </c>
    </row>
    <row r="182" spans="1:5" x14ac:dyDescent="0.25">
      <c r="A182" s="4">
        <v>331</v>
      </c>
      <c r="B182" s="2">
        <v>0</v>
      </c>
      <c r="D182" s="4">
        <v>377</v>
      </c>
      <c r="E182" s="2">
        <v>0</v>
      </c>
    </row>
    <row r="183" spans="1:5" x14ac:dyDescent="0.25">
      <c r="A183" s="4">
        <v>333</v>
      </c>
      <c r="B183" s="2">
        <v>1</v>
      </c>
      <c r="D183" s="4">
        <v>378</v>
      </c>
      <c r="E183" s="2">
        <v>1</v>
      </c>
    </row>
    <row r="184" spans="1:5" x14ac:dyDescent="0.25">
      <c r="A184" s="4">
        <v>334</v>
      </c>
      <c r="B184" s="2">
        <v>1</v>
      </c>
      <c r="D184" s="4">
        <v>379</v>
      </c>
      <c r="E184" s="2">
        <v>1</v>
      </c>
    </row>
    <row r="185" spans="1:5" x14ac:dyDescent="0.25">
      <c r="A185" s="4">
        <v>335</v>
      </c>
      <c r="B185" s="2">
        <v>1</v>
      </c>
      <c r="D185" s="4">
        <v>384</v>
      </c>
      <c r="E185" s="2">
        <v>0</v>
      </c>
    </row>
    <row r="186" spans="1:5" x14ac:dyDescent="0.25">
      <c r="A186" s="4">
        <v>336</v>
      </c>
      <c r="B186" s="2">
        <v>1</v>
      </c>
      <c r="D186" s="4">
        <v>387</v>
      </c>
      <c r="E186" s="2">
        <v>0</v>
      </c>
    </row>
    <row r="187" spans="1:5" x14ac:dyDescent="0.25">
      <c r="A187" s="4">
        <v>337</v>
      </c>
      <c r="B187" s="2">
        <v>1</v>
      </c>
      <c r="D187" s="4">
        <v>388</v>
      </c>
      <c r="E187" s="2">
        <v>0</v>
      </c>
    </row>
    <row r="188" spans="1:5" x14ac:dyDescent="0.25">
      <c r="A188" s="4">
        <v>338</v>
      </c>
      <c r="B188" s="2">
        <v>1</v>
      </c>
      <c r="D188" s="4">
        <v>391</v>
      </c>
      <c r="E188" s="2">
        <v>0</v>
      </c>
    </row>
    <row r="189" spans="1:5" x14ac:dyDescent="0.25">
      <c r="A189" s="4">
        <v>339</v>
      </c>
      <c r="B189" s="2">
        <v>1</v>
      </c>
      <c r="D189" s="4">
        <v>393</v>
      </c>
      <c r="E189" s="2">
        <v>0</v>
      </c>
    </row>
    <row r="190" spans="1:5" x14ac:dyDescent="0.25">
      <c r="A190" s="4">
        <v>341</v>
      </c>
      <c r="B190" s="2">
        <v>1</v>
      </c>
      <c r="D190" s="4">
        <v>394</v>
      </c>
      <c r="E190" s="2">
        <v>0</v>
      </c>
    </row>
    <row r="191" spans="1:5" x14ac:dyDescent="0.25">
      <c r="A191" s="4">
        <v>343</v>
      </c>
      <c r="B191" s="2">
        <v>0</v>
      </c>
      <c r="D191" s="4">
        <v>395</v>
      </c>
      <c r="E191" s="2">
        <v>0</v>
      </c>
    </row>
    <row r="192" spans="1:5" x14ac:dyDescent="0.25">
      <c r="A192" s="4">
        <v>344</v>
      </c>
      <c r="B192" s="2">
        <v>1</v>
      </c>
      <c r="D192" s="4">
        <v>396</v>
      </c>
      <c r="E192" s="2">
        <v>0</v>
      </c>
    </row>
    <row r="193" spans="1:5" x14ac:dyDescent="0.25">
      <c r="A193" s="4">
        <v>348</v>
      </c>
      <c r="B193" s="2">
        <v>0</v>
      </c>
      <c r="D193" s="4">
        <v>397</v>
      </c>
      <c r="E193" s="2">
        <v>0</v>
      </c>
    </row>
    <row r="194" spans="1:5" x14ac:dyDescent="0.25">
      <c r="A194" s="4">
        <v>349</v>
      </c>
      <c r="B194" s="2">
        <v>0</v>
      </c>
      <c r="D194" s="4">
        <v>399</v>
      </c>
      <c r="E194" s="2">
        <v>0</v>
      </c>
    </row>
    <row r="195" spans="1:5" x14ac:dyDescent="0.25">
      <c r="A195" s="4">
        <v>350</v>
      </c>
      <c r="B195" s="2">
        <v>1</v>
      </c>
      <c r="D195" s="4">
        <v>401</v>
      </c>
      <c r="E195" s="2">
        <v>1</v>
      </c>
    </row>
    <row r="196" spans="1:5" x14ac:dyDescent="0.25">
      <c r="A196" s="4">
        <v>351</v>
      </c>
      <c r="B196" s="2">
        <v>1</v>
      </c>
      <c r="D196" s="4">
        <v>403</v>
      </c>
      <c r="E196" s="2">
        <v>0</v>
      </c>
    </row>
    <row r="197" spans="1:5" x14ac:dyDescent="0.25">
      <c r="A197" s="4">
        <v>356</v>
      </c>
      <c r="B197" s="2">
        <v>1</v>
      </c>
      <c r="D197" s="4">
        <v>407</v>
      </c>
      <c r="E197" s="2">
        <v>0</v>
      </c>
    </row>
    <row r="198" spans="1:5" x14ac:dyDescent="0.25">
      <c r="A198" s="4">
        <v>357</v>
      </c>
      <c r="B198" s="2">
        <v>1</v>
      </c>
      <c r="D198" s="4">
        <v>411</v>
      </c>
      <c r="E198" s="2">
        <v>0</v>
      </c>
    </row>
    <row r="199" spans="1:5" x14ac:dyDescent="0.25">
      <c r="A199" s="4">
        <v>360</v>
      </c>
      <c r="B199" s="2">
        <v>1</v>
      </c>
      <c r="D199" s="4">
        <v>412</v>
      </c>
      <c r="E199" s="2">
        <v>0</v>
      </c>
    </row>
    <row r="200" spans="1:5" x14ac:dyDescent="0.25">
      <c r="A200" s="4">
        <v>365</v>
      </c>
      <c r="B200" s="2">
        <v>1</v>
      </c>
      <c r="D200" s="4">
        <v>414</v>
      </c>
      <c r="E200" s="2">
        <v>0</v>
      </c>
    </row>
    <row r="201" spans="1:5" x14ac:dyDescent="0.25">
      <c r="A201" s="4">
        <v>371</v>
      </c>
      <c r="B201" s="2">
        <v>1</v>
      </c>
      <c r="D201" s="4">
        <v>417</v>
      </c>
      <c r="E201" s="2">
        <v>0</v>
      </c>
    </row>
    <row r="202" spans="1:5" x14ac:dyDescent="0.25">
      <c r="A202" s="4">
        <v>372</v>
      </c>
      <c r="B202" s="2">
        <v>0</v>
      </c>
      <c r="D202" s="4">
        <v>419</v>
      </c>
      <c r="E202" s="2">
        <v>0</v>
      </c>
    </row>
    <row r="203" spans="1:5" x14ac:dyDescent="0.25">
      <c r="A203" s="4">
        <v>375</v>
      </c>
      <c r="B203" s="2">
        <v>1</v>
      </c>
      <c r="D203" s="4">
        <v>420</v>
      </c>
      <c r="E203" s="2">
        <v>0</v>
      </c>
    </row>
    <row r="204" spans="1:5" x14ac:dyDescent="0.25">
      <c r="A204" s="4">
        <v>380</v>
      </c>
      <c r="B204" s="2">
        <v>1</v>
      </c>
      <c r="D204" s="4">
        <v>423</v>
      </c>
      <c r="E204" s="2">
        <v>0</v>
      </c>
    </row>
    <row r="205" spans="1:5" x14ac:dyDescent="0.25">
      <c r="A205" s="4">
        <v>381</v>
      </c>
      <c r="B205" s="2">
        <v>0</v>
      </c>
      <c r="D205" s="4">
        <v>425</v>
      </c>
      <c r="E205" s="2">
        <v>0</v>
      </c>
    </row>
    <row r="206" spans="1:5" x14ac:dyDescent="0.25">
      <c r="A206" s="4">
        <v>382</v>
      </c>
      <c r="B206" s="2">
        <v>1</v>
      </c>
      <c r="D206" s="4">
        <v>426</v>
      </c>
      <c r="E206" s="2">
        <v>0</v>
      </c>
    </row>
    <row r="207" spans="1:5" x14ac:dyDescent="0.25">
      <c r="A207" s="4">
        <v>383</v>
      </c>
      <c r="B207" s="2">
        <v>1</v>
      </c>
      <c r="D207" s="4">
        <v>428</v>
      </c>
      <c r="E207" s="2">
        <v>0</v>
      </c>
    </row>
    <row r="208" spans="1:5" x14ac:dyDescent="0.25">
      <c r="A208" s="4">
        <v>385</v>
      </c>
      <c r="B208" s="2">
        <v>1</v>
      </c>
      <c r="D208" s="4">
        <v>431</v>
      </c>
      <c r="E208" s="2">
        <v>0</v>
      </c>
    </row>
    <row r="209" spans="1:5" x14ac:dyDescent="0.25">
      <c r="A209" s="4">
        <v>386</v>
      </c>
      <c r="B209" s="2">
        <v>1</v>
      </c>
      <c r="D209" s="4">
        <v>432</v>
      </c>
      <c r="E209" s="2">
        <v>0</v>
      </c>
    </row>
    <row r="210" spans="1:5" x14ac:dyDescent="0.25">
      <c r="A210" s="4">
        <v>389</v>
      </c>
      <c r="B210" s="2">
        <v>1</v>
      </c>
      <c r="D210" s="4">
        <v>433</v>
      </c>
      <c r="E210" s="2">
        <v>0</v>
      </c>
    </row>
    <row r="211" spans="1:5" x14ac:dyDescent="0.25">
      <c r="A211" s="4">
        <v>390</v>
      </c>
      <c r="B211" s="2">
        <v>1</v>
      </c>
      <c r="D211" s="4">
        <v>435</v>
      </c>
      <c r="E211" s="2">
        <v>0</v>
      </c>
    </row>
    <row r="212" spans="1:5" x14ac:dyDescent="0.25">
      <c r="A212" s="4">
        <v>392</v>
      </c>
      <c r="B212" s="2">
        <v>1</v>
      </c>
      <c r="D212" s="4">
        <v>437</v>
      </c>
      <c r="E212" s="2">
        <v>0</v>
      </c>
    </row>
    <row r="213" spans="1:5" x14ac:dyDescent="0.25">
      <c r="A213" s="4">
        <v>398</v>
      </c>
      <c r="B213" s="2">
        <v>1</v>
      </c>
      <c r="D213" s="4">
        <v>438</v>
      </c>
      <c r="E213" s="2">
        <v>0</v>
      </c>
    </row>
    <row r="214" spans="1:5" x14ac:dyDescent="0.25">
      <c r="A214" s="4">
        <v>400</v>
      </c>
      <c r="B214" s="2">
        <v>1</v>
      </c>
      <c r="D214" s="4">
        <v>439</v>
      </c>
      <c r="E214" s="2">
        <v>0</v>
      </c>
    </row>
    <row r="215" spans="1:5" x14ac:dyDescent="0.25">
      <c r="A215" s="4">
        <v>402</v>
      </c>
      <c r="B215" s="2">
        <v>1</v>
      </c>
      <c r="D215" s="4">
        <v>440</v>
      </c>
      <c r="E215" s="2">
        <v>0</v>
      </c>
    </row>
    <row r="216" spans="1:5" x14ac:dyDescent="0.25">
      <c r="A216" s="4">
        <v>404</v>
      </c>
      <c r="B216" s="2">
        <v>1</v>
      </c>
      <c r="D216" s="4">
        <v>446</v>
      </c>
      <c r="E216" s="2">
        <v>0</v>
      </c>
    </row>
    <row r="217" spans="1:5" x14ac:dyDescent="0.25">
      <c r="A217" s="4">
        <v>405</v>
      </c>
      <c r="B217" s="2">
        <v>1</v>
      </c>
      <c r="D217" s="4">
        <v>450</v>
      </c>
      <c r="E217" s="2">
        <v>0</v>
      </c>
    </row>
    <row r="218" spans="1:5" x14ac:dyDescent="0.25">
      <c r="A218" s="4">
        <v>406</v>
      </c>
      <c r="B218" s="2">
        <v>0</v>
      </c>
      <c r="D218" s="4">
        <v>451</v>
      </c>
      <c r="E218" s="2">
        <v>0</v>
      </c>
    </row>
    <row r="219" spans="1:5" x14ac:dyDescent="0.25">
      <c r="A219" s="4">
        <v>408</v>
      </c>
      <c r="B219" s="2">
        <v>1</v>
      </c>
      <c r="D219" s="4">
        <v>456</v>
      </c>
      <c r="E219" s="2">
        <v>1</v>
      </c>
    </row>
    <row r="220" spans="1:5" x14ac:dyDescent="0.25">
      <c r="A220" s="4">
        <v>409</v>
      </c>
      <c r="B220" s="2">
        <v>1</v>
      </c>
      <c r="D220" s="4">
        <v>457</v>
      </c>
      <c r="E220" s="2">
        <v>0</v>
      </c>
    </row>
    <row r="221" spans="1:5" x14ac:dyDescent="0.25">
      <c r="A221" s="4">
        <v>410</v>
      </c>
      <c r="B221" s="2">
        <v>1</v>
      </c>
      <c r="D221" s="4">
        <v>458</v>
      </c>
      <c r="E221" s="2">
        <v>1</v>
      </c>
    </row>
    <row r="222" spans="1:5" x14ac:dyDescent="0.25">
      <c r="A222" s="4">
        <v>413</v>
      </c>
      <c r="B222" s="2">
        <v>1</v>
      </c>
      <c r="D222" s="4">
        <v>459</v>
      </c>
      <c r="E222" s="2">
        <v>0</v>
      </c>
    </row>
    <row r="223" spans="1:5" x14ac:dyDescent="0.25">
      <c r="A223" s="4">
        <v>415</v>
      </c>
      <c r="B223" s="2">
        <v>1</v>
      </c>
      <c r="D223" s="4">
        <v>460</v>
      </c>
      <c r="E223" s="2">
        <v>0</v>
      </c>
    </row>
    <row r="224" spans="1:5" x14ac:dyDescent="0.25">
      <c r="A224" s="4">
        <v>416</v>
      </c>
      <c r="B224" s="2">
        <v>1</v>
      </c>
      <c r="D224" s="4">
        <v>462</v>
      </c>
      <c r="E224" s="2">
        <v>0</v>
      </c>
    </row>
    <row r="225" spans="1:5" x14ac:dyDescent="0.25">
      <c r="A225" s="4">
        <v>418</v>
      </c>
      <c r="B225" s="2">
        <v>1</v>
      </c>
      <c r="D225" s="4">
        <v>463</v>
      </c>
      <c r="E225" s="2">
        <v>0</v>
      </c>
    </row>
    <row r="226" spans="1:5" x14ac:dyDescent="0.25">
      <c r="A226" s="4">
        <v>421</v>
      </c>
      <c r="B226" s="2">
        <v>1</v>
      </c>
      <c r="D226" s="4">
        <v>464</v>
      </c>
      <c r="E226" s="2">
        <v>1</v>
      </c>
    </row>
    <row r="227" spans="1:5" x14ac:dyDescent="0.25">
      <c r="A227" s="4">
        <v>422</v>
      </c>
      <c r="B227" s="2">
        <v>1</v>
      </c>
      <c r="D227" s="4">
        <v>467</v>
      </c>
      <c r="E227" s="2">
        <v>1</v>
      </c>
    </row>
    <row r="228" spans="1:5" x14ac:dyDescent="0.25">
      <c r="A228" s="4">
        <v>424</v>
      </c>
      <c r="B228" s="2">
        <v>1</v>
      </c>
      <c r="D228" s="4">
        <v>468</v>
      </c>
      <c r="E228" s="2">
        <v>0</v>
      </c>
    </row>
    <row r="229" spans="1:5" x14ac:dyDescent="0.25">
      <c r="A229" s="4">
        <v>427</v>
      </c>
      <c r="B229" s="2">
        <v>1</v>
      </c>
      <c r="D229" s="4">
        <v>471</v>
      </c>
      <c r="E229" s="2">
        <v>1</v>
      </c>
    </row>
    <row r="230" spans="1:5" x14ac:dyDescent="0.25">
      <c r="A230" s="4">
        <v>429</v>
      </c>
      <c r="B230" s="2">
        <v>1</v>
      </c>
      <c r="D230" s="4">
        <v>473</v>
      </c>
      <c r="E230" s="2">
        <v>0</v>
      </c>
    </row>
    <row r="231" spans="1:5" x14ac:dyDescent="0.25">
      <c r="A231" s="4">
        <v>430</v>
      </c>
      <c r="B231" s="2">
        <v>1</v>
      </c>
      <c r="D231" s="4">
        <v>476</v>
      </c>
      <c r="E231" s="2">
        <v>0</v>
      </c>
    </row>
    <row r="232" spans="1:5" x14ac:dyDescent="0.25">
      <c r="A232" s="4">
        <v>434</v>
      </c>
      <c r="B232" s="2">
        <v>1</v>
      </c>
      <c r="D232" s="4">
        <v>480</v>
      </c>
      <c r="E232" s="2">
        <v>0</v>
      </c>
    </row>
    <row r="233" spans="1:5" x14ac:dyDescent="0.25">
      <c r="A233" s="4">
        <v>436</v>
      </c>
      <c r="B233" s="2">
        <v>1</v>
      </c>
      <c r="D233" s="4">
        <v>483</v>
      </c>
      <c r="E233" s="2">
        <v>0</v>
      </c>
    </row>
    <row r="234" spans="1:5" x14ac:dyDescent="0.25">
      <c r="A234" s="4">
        <v>441</v>
      </c>
      <c r="B234" s="2">
        <v>1</v>
      </c>
      <c r="D234" s="4">
        <v>485</v>
      </c>
      <c r="E234" s="2">
        <v>0</v>
      </c>
    </row>
    <row r="235" spans="1:5" x14ac:dyDescent="0.25">
      <c r="A235" s="4">
        <v>442</v>
      </c>
      <c r="B235" s="2">
        <v>0</v>
      </c>
      <c r="D235" s="4">
        <v>486</v>
      </c>
      <c r="E235" s="2">
        <v>0</v>
      </c>
    </row>
    <row r="236" spans="1:5" x14ac:dyDescent="0.25">
      <c r="A236" s="4">
        <v>443</v>
      </c>
      <c r="B236" s="2">
        <v>0</v>
      </c>
      <c r="D236" s="4">
        <v>487</v>
      </c>
      <c r="E236" s="2">
        <v>0</v>
      </c>
    </row>
    <row r="237" spans="1:5" x14ac:dyDescent="0.25">
      <c r="A237" s="4">
        <v>444</v>
      </c>
      <c r="B237" s="2">
        <v>1</v>
      </c>
      <c r="D237" s="4">
        <v>490</v>
      </c>
      <c r="E237" s="2">
        <v>0</v>
      </c>
    </row>
    <row r="238" spans="1:5" x14ac:dyDescent="0.25">
      <c r="A238" s="4">
        <v>445</v>
      </c>
      <c r="B238" s="2">
        <v>1</v>
      </c>
      <c r="D238" s="4">
        <v>491</v>
      </c>
      <c r="E238" s="2">
        <v>0</v>
      </c>
    </row>
    <row r="239" spans="1:5" x14ac:dyDescent="0.25">
      <c r="A239" s="4">
        <v>447</v>
      </c>
      <c r="B239" s="2">
        <v>1</v>
      </c>
      <c r="D239" s="4">
        <v>492</v>
      </c>
      <c r="E239" s="2">
        <v>0</v>
      </c>
    </row>
    <row r="240" spans="1:5" x14ac:dyDescent="0.25">
      <c r="A240" s="4">
        <v>448</v>
      </c>
      <c r="B240" s="2">
        <v>1</v>
      </c>
      <c r="D240" s="4">
        <v>494</v>
      </c>
      <c r="E240" s="2">
        <v>0</v>
      </c>
    </row>
    <row r="241" spans="1:5" x14ac:dyDescent="0.25">
      <c r="A241" s="4">
        <v>449</v>
      </c>
      <c r="B241" s="2">
        <v>0</v>
      </c>
      <c r="D241" s="4">
        <v>495</v>
      </c>
      <c r="E241" s="2">
        <v>0</v>
      </c>
    </row>
    <row r="242" spans="1:5" x14ac:dyDescent="0.25">
      <c r="A242" s="4">
        <v>452</v>
      </c>
      <c r="B242" s="2">
        <v>1</v>
      </c>
      <c r="D242" s="4">
        <v>496</v>
      </c>
      <c r="E242" s="2">
        <v>0</v>
      </c>
    </row>
    <row r="243" spans="1:5" x14ac:dyDescent="0.25">
      <c r="A243" s="4">
        <v>453</v>
      </c>
      <c r="B243" s="2">
        <v>1</v>
      </c>
      <c r="D243" s="4">
        <v>497</v>
      </c>
      <c r="E243" s="2">
        <v>1</v>
      </c>
    </row>
    <row r="244" spans="1:5" x14ac:dyDescent="0.25">
      <c r="A244" s="4">
        <v>454</v>
      </c>
      <c r="B244" s="2">
        <v>1</v>
      </c>
      <c r="D244" s="4">
        <v>499</v>
      </c>
      <c r="E244" s="2">
        <v>0</v>
      </c>
    </row>
    <row r="245" spans="1:5" x14ac:dyDescent="0.25">
      <c r="A245" s="4">
        <v>455</v>
      </c>
      <c r="B245" s="2">
        <v>1</v>
      </c>
      <c r="D245" s="4">
        <v>500</v>
      </c>
      <c r="E245" s="2">
        <v>0</v>
      </c>
    </row>
    <row r="246" spans="1:5" x14ac:dyDescent="0.25">
      <c r="A246" s="4">
        <v>461</v>
      </c>
      <c r="B246" s="2">
        <v>1</v>
      </c>
      <c r="D246" s="4">
        <v>501</v>
      </c>
      <c r="E246" s="2">
        <v>0</v>
      </c>
    </row>
    <row r="247" spans="1:5" x14ac:dyDescent="0.25">
      <c r="A247" s="4">
        <v>465</v>
      </c>
      <c r="B247" s="2">
        <v>0</v>
      </c>
      <c r="D247" s="4">
        <v>503</v>
      </c>
      <c r="E247" s="2">
        <v>0</v>
      </c>
    </row>
    <row r="248" spans="1:5" x14ac:dyDescent="0.25">
      <c r="A248" s="4">
        <v>466</v>
      </c>
      <c r="B248" s="2">
        <v>1</v>
      </c>
      <c r="D248" s="4">
        <v>510</v>
      </c>
      <c r="E248" s="2">
        <v>0</v>
      </c>
    </row>
    <row r="249" spans="1:5" x14ac:dyDescent="0.25">
      <c r="A249" s="4">
        <v>469</v>
      </c>
      <c r="B249" s="2">
        <v>1</v>
      </c>
      <c r="D249" s="4">
        <v>511</v>
      </c>
      <c r="E249" s="2">
        <v>1</v>
      </c>
    </row>
    <row r="250" spans="1:5" x14ac:dyDescent="0.25">
      <c r="A250" s="4">
        <v>470</v>
      </c>
      <c r="B250" s="2">
        <v>1</v>
      </c>
      <c r="D250" s="4">
        <v>513</v>
      </c>
      <c r="E250" s="2">
        <v>0</v>
      </c>
    </row>
    <row r="251" spans="1:5" x14ac:dyDescent="0.25">
      <c r="A251" s="4">
        <v>472</v>
      </c>
      <c r="B251" s="2">
        <v>1</v>
      </c>
      <c r="D251" s="4">
        <v>514</v>
      </c>
      <c r="E251" s="2">
        <v>0</v>
      </c>
    </row>
    <row r="252" spans="1:5" x14ac:dyDescent="0.25">
      <c r="A252" s="4">
        <v>474</v>
      </c>
      <c r="B252" s="2">
        <v>1</v>
      </c>
      <c r="D252" s="4">
        <v>515</v>
      </c>
      <c r="E252" s="2">
        <v>0</v>
      </c>
    </row>
    <row r="253" spans="1:5" x14ac:dyDescent="0.25">
      <c r="A253" s="4">
        <v>475</v>
      </c>
      <c r="B253" s="2">
        <v>1</v>
      </c>
      <c r="D253" s="4">
        <v>520</v>
      </c>
      <c r="E253" s="2">
        <v>1</v>
      </c>
    </row>
    <row r="254" spans="1:5" x14ac:dyDescent="0.25">
      <c r="A254" s="4">
        <v>477</v>
      </c>
      <c r="B254" s="2">
        <v>1</v>
      </c>
      <c r="D254" s="4">
        <v>522</v>
      </c>
      <c r="E254" s="2">
        <v>0</v>
      </c>
    </row>
    <row r="255" spans="1:5" x14ac:dyDescent="0.25">
      <c r="A255" s="4">
        <v>478</v>
      </c>
      <c r="B255" s="2">
        <v>1</v>
      </c>
      <c r="D255" s="4">
        <v>524</v>
      </c>
      <c r="E255" s="2">
        <v>1</v>
      </c>
    </row>
    <row r="256" spans="1:5" x14ac:dyDescent="0.25">
      <c r="A256" s="4">
        <v>479</v>
      </c>
      <c r="B256" s="2">
        <v>1</v>
      </c>
      <c r="D256" s="4">
        <v>527</v>
      </c>
      <c r="E256" s="2">
        <v>0</v>
      </c>
    </row>
    <row r="257" spans="1:5" x14ac:dyDescent="0.25">
      <c r="A257" s="4">
        <v>481</v>
      </c>
      <c r="B257" s="2">
        <v>1</v>
      </c>
      <c r="D257" s="4">
        <v>529</v>
      </c>
      <c r="E257" s="2">
        <v>0</v>
      </c>
    </row>
    <row r="258" spans="1:5" x14ac:dyDescent="0.25">
      <c r="A258" s="4">
        <v>482</v>
      </c>
      <c r="B258" s="2">
        <v>1</v>
      </c>
      <c r="D258" s="4">
        <v>530</v>
      </c>
      <c r="E258" s="2">
        <v>1</v>
      </c>
    </row>
    <row r="259" spans="1:5" x14ac:dyDescent="0.25">
      <c r="A259" s="4">
        <v>484</v>
      </c>
      <c r="B259" s="2">
        <v>1</v>
      </c>
      <c r="D259" s="4">
        <v>533</v>
      </c>
      <c r="E259" s="2">
        <v>0</v>
      </c>
    </row>
    <row r="260" spans="1:5" x14ac:dyDescent="0.25">
      <c r="A260" s="4">
        <v>488</v>
      </c>
      <c r="B260" s="2">
        <v>1</v>
      </c>
      <c r="D260" s="4">
        <v>534</v>
      </c>
      <c r="E260" s="2">
        <v>0</v>
      </c>
    </row>
    <row r="261" spans="1:5" x14ac:dyDescent="0.25">
      <c r="A261" s="4">
        <v>489</v>
      </c>
      <c r="B261" s="2">
        <v>0</v>
      </c>
      <c r="D261" s="4">
        <v>536</v>
      </c>
      <c r="E261" s="2">
        <v>0</v>
      </c>
    </row>
    <row r="262" spans="1:5" x14ac:dyDescent="0.25">
      <c r="A262" s="4">
        <v>493</v>
      </c>
      <c r="B262" s="2">
        <v>1</v>
      </c>
      <c r="D262" s="4">
        <v>538</v>
      </c>
      <c r="E262" s="2">
        <v>0</v>
      </c>
    </row>
    <row r="263" spans="1:5" x14ac:dyDescent="0.25">
      <c r="A263" s="4">
        <v>498</v>
      </c>
      <c r="B263" s="2">
        <v>1</v>
      </c>
      <c r="D263" s="4">
        <v>539</v>
      </c>
      <c r="E263" s="2">
        <v>0</v>
      </c>
    </row>
    <row r="264" spans="1:5" x14ac:dyDescent="0.25">
      <c r="A264" s="4">
        <v>502</v>
      </c>
      <c r="B264" s="2">
        <v>1</v>
      </c>
      <c r="D264" s="4">
        <v>544</v>
      </c>
      <c r="E264" s="2">
        <v>0</v>
      </c>
    </row>
    <row r="265" spans="1:5" x14ac:dyDescent="0.25">
      <c r="A265" s="4">
        <v>504</v>
      </c>
      <c r="B265" s="2">
        <v>1</v>
      </c>
      <c r="D265" s="4">
        <v>547</v>
      </c>
      <c r="E265" s="2">
        <v>1</v>
      </c>
    </row>
    <row r="266" spans="1:5" x14ac:dyDescent="0.25">
      <c r="A266" s="4">
        <v>505</v>
      </c>
      <c r="B266" s="2">
        <v>0</v>
      </c>
      <c r="D266" s="4">
        <v>548</v>
      </c>
      <c r="E266" s="2">
        <v>0</v>
      </c>
    </row>
    <row r="267" spans="1:5" x14ac:dyDescent="0.25">
      <c r="A267" s="4">
        <v>506</v>
      </c>
      <c r="B267" s="2">
        <v>0</v>
      </c>
      <c r="D267" s="4">
        <v>549</v>
      </c>
      <c r="E267" s="2">
        <v>0</v>
      </c>
    </row>
    <row r="268" spans="1:5" x14ac:dyDescent="0.25">
      <c r="A268" s="4">
        <v>507</v>
      </c>
      <c r="B268" s="2">
        <v>1</v>
      </c>
      <c r="D268" s="4">
        <v>552</v>
      </c>
      <c r="E268" s="2">
        <v>0</v>
      </c>
    </row>
    <row r="269" spans="1:5" x14ac:dyDescent="0.25">
      <c r="A269" s="4">
        <v>508</v>
      </c>
      <c r="B269" s="2">
        <v>1</v>
      </c>
      <c r="D269" s="4">
        <v>556</v>
      </c>
      <c r="E269" s="2">
        <v>0</v>
      </c>
    </row>
    <row r="270" spans="1:5" x14ac:dyDescent="0.25">
      <c r="A270" s="4">
        <v>509</v>
      </c>
      <c r="B270" s="2">
        <v>0</v>
      </c>
      <c r="D270" s="4">
        <v>557</v>
      </c>
      <c r="E270" s="2">
        <v>0</v>
      </c>
    </row>
    <row r="271" spans="1:5" x14ac:dyDescent="0.25">
      <c r="A271" s="4">
        <v>512</v>
      </c>
      <c r="B271" s="2">
        <v>1</v>
      </c>
      <c r="D271" s="4">
        <v>558</v>
      </c>
      <c r="E271" s="2">
        <v>0</v>
      </c>
    </row>
    <row r="272" spans="1:5" x14ac:dyDescent="0.25">
      <c r="A272" s="4">
        <v>516</v>
      </c>
      <c r="B272" s="2">
        <v>1</v>
      </c>
      <c r="D272" s="4">
        <v>561</v>
      </c>
      <c r="E272" s="2">
        <v>0</v>
      </c>
    </row>
    <row r="273" spans="1:5" x14ac:dyDescent="0.25">
      <c r="A273" s="4">
        <v>517</v>
      </c>
      <c r="B273" s="2">
        <v>0</v>
      </c>
      <c r="D273" s="4">
        <v>562</v>
      </c>
      <c r="E273" s="2">
        <v>1</v>
      </c>
    </row>
    <row r="274" spans="1:5" x14ac:dyDescent="0.25">
      <c r="A274" s="4">
        <v>518</v>
      </c>
      <c r="B274" s="2">
        <v>1</v>
      </c>
      <c r="D274" s="4">
        <v>563</v>
      </c>
      <c r="E274" s="2">
        <v>0</v>
      </c>
    </row>
    <row r="275" spans="1:5" x14ac:dyDescent="0.25">
      <c r="A275" s="4">
        <v>519</v>
      </c>
      <c r="B275" s="2">
        <v>1</v>
      </c>
      <c r="D275" s="4">
        <v>566</v>
      </c>
      <c r="E275" s="2">
        <v>0</v>
      </c>
    </row>
    <row r="276" spans="1:5" x14ac:dyDescent="0.25">
      <c r="A276" s="4">
        <v>521</v>
      </c>
      <c r="B276" s="2">
        <v>0</v>
      </c>
      <c r="D276" s="4">
        <v>569</v>
      </c>
      <c r="E276" s="2">
        <v>1</v>
      </c>
    </row>
    <row r="277" spans="1:5" x14ac:dyDescent="0.25">
      <c r="A277" s="4">
        <v>523</v>
      </c>
      <c r="B277" s="2">
        <v>0</v>
      </c>
      <c r="D277" s="4">
        <v>570</v>
      </c>
      <c r="E277" s="2">
        <v>0</v>
      </c>
    </row>
    <row r="278" spans="1:5" x14ac:dyDescent="0.25">
      <c r="A278" s="4">
        <v>525</v>
      </c>
      <c r="B278" s="2">
        <v>1</v>
      </c>
      <c r="D278" s="4">
        <v>572</v>
      </c>
      <c r="E278" s="2">
        <v>0</v>
      </c>
    </row>
    <row r="279" spans="1:5" x14ac:dyDescent="0.25">
      <c r="A279" s="4">
        <v>526</v>
      </c>
      <c r="B279" s="2">
        <v>1</v>
      </c>
      <c r="D279" s="4">
        <v>575</v>
      </c>
      <c r="E279" s="2">
        <v>0</v>
      </c>
    </row>
    <row r="280" spans="1:5" x14ac:dyDescent="0.25">
      <c r="A280" s="4">
        <v>528</v>
      </c>
      <c r="B280" s="2">
        <v>1</v>
      </c>
      <c r="D280" s="4">
        <v>576</v>
      </c>
      <c r="E280" s="2">
        <v>0</v>
      </c>
    </row>
    <row r="281" spans="1:5" x14ac:dyDescent="0.25">
      <c r="A281" s="4">
        <v>531</v>
      </c>
      <c r="B281" s="2">
        <v>1</v>
      </c>
      <c r="D281" s="4">
        <v>578</v>
      </c>
      <c r="E281" s="2">
        <v>1</v>
      </c>
    </row>
    <row r="282" spans="1:5" x14ac:dyDescent="0.25">
      <c r="A282" s="4">
        <v>532</v>
      </c>
      <c r="B282" s="2">
        <v>0</v>
      </c>
      <c r="D282" s="4">
        <v>581</v>
      </c>
      <c r="E282" s="2">
        <v>1</v>
      </c>
    </row>
    <row r="283" spans="1:5" x14ac:dyDescent="0.25">
      <c r="A283" s="4">
        <v>535</v>
      </c>
      <c r="B283" s="2">
        <v>1</v>
      </c>
      <c r="D283" s="4">
        <v>583</v>
      </c>
      <c r="E283" s="2">
        <v>0</v>
      </c>
    </row>
    <row r="284" spans="1:5" x14ac:dyDescent="0.25">
      <c r="A284" s="4">
        <v>537</v>
      </c>
      <c r="B284" s="2">
        <v>1</v>
      </c>
      <c r="D284" s="4">
        <v>584</v>
      </c>
      <c r="E284" s="2">
        <v>1</v>
      </c>
    </row>
    <row r="285" spans="1:5" x14ac:dyDescent="0.25">
      <c r="A285" s="4">
        <v>540</v>
      </c>
      <c r="B285" s="2">
        <v>1</v>
      </c>
      <c r="D285" s="4">
        <v>585</v>
      </c>
      <c r="E285" s="2">
        <v>0</v>
      </c>
    </row>
    <row r="286" spans="1:5" x14ac:dyDescent="0.25">
      <c r="A286" s="4">
        <v>541</v>
      </c>
      <c r="B286" s="2">
        <v>1</v>
      </c>
      <c r="D286" s="4">
        <v>587</v>
      </c>
      <c r="E286" s="2">
        <v>0</v>
      </c>
    </row>
    <row r="287" spans="1:5" x14ac:dyDescent="0.25">
      <c r="A287" s="4">
        <v>542</v>
      </c>
      <c r="B287" s="2">
        <v>1</v>
      </c>
      <c r="D287" s="4">
        <v>588</v>
      </c>
      <c r="E287" s="2">
        <v>0</v>
      </c>
    </row>
    <row r="288" spans="1:5" x14ac:dyDescent="0.25">
      <c r="A288" s="4">
        <v>543</v>
      </c>
      <c r="B288" s="2">
        <v>1</v>
      </c>
      <c r="D288" s="4">
        <v>589</v>
      </c>
      <c r="E288" s="2">
        <v>0</v>
      </c>
    </row>
    <row r="289" spans="1:5" x14ac:dyDescent="0.25">
      <c r="A289" s="4">
        <v>545</v>
      </c>
      <c r="B289" s="2">
        <v>1</v>
      </c>
      <c r="D289" s="4">
        <v>590</v>
      </c>
      <c r="E289" s="2">
        <v>0</v>
      </c>
    </row>
    <row r="290" spans="1:5" x14ac:dyDescent="0.25">
      <c r="A290" s="4">
        <v>546</v>
      </c>
      <c r="B290" s="2">
        <v>1</v>
      </c>
      <c r="D290" s="4">
        <v>593</v>
      </c>
      <c r="E290" s="2">
        <v>0</v>
      </c>
    </row>
    <row r="291" spans="1:5" x14ac:dyDescent="0.25">
      <c r="A291" s="4">
        <v>550</v>
      </c>
      <c r="B291" s="2">
        <v>1</v>
      </c>
      <c r="D291" s="4">
        <v>594</v>
      </c>
      <c r="E291" s="2">
        <v>0</v>
      </c>
    </row>
    <row r="292" spans="1:5" x14ac:dyDescent="0.25">
      <c r="A292" s="4">
        <v>551</v>
      </c>
      <c r="B292" s="2">
        <v>0</v>
      </c>
      <c r="D292" s="4">
        <v>595</v>
      </c>
      <c r="E292" s="2">
        <v>0</v>
      </c>
    </row>
    <row r="293" spans="1:5" x14ac:dyDescent="0.25">
      <c r="A293" s="4">
        <v>553</v>
      </c>
      <c r="B293" s="2">
        <v>1</v>
      </c>
      <c r="D293" s="4">
        <v>597</v>
      </c>
      <c r="E293" s="2">
        <v>0</v>
      </c>
    </row>
    <row r="294" spans="1:5" x14ac:dyDescent="0.25">
      <c r="A294" s="4">
        <v>554</v>
      </c>
      <c r="B294" s="2">
        <v>0</v>
      </c>
      <c r="D294" s="4">
        <v>598</v>
      </c>
      <c r="E294" s="2">
        <v>1</v>
      </c>
    </row>
    <row r="295" spans="1:5" x14ac:dyDescent="0.25">
      <c r="A295" s="4">
        <v>555</v>
      </c>
      <c r="B295" s="2">
        <v>1</v>
      </c>
      <c r="D295" s="4">
        <v>602</v>
      </c>
      <c r="E295" s="2">
        <v>0</v>
      </c>
    </row>
    <row r="296" spans="1:5" x14ac:dyDescent="0.25">
      <c r="A296" s="4">
        <v>559</v>
      </c>
      <c r="B296" s="2">
        <v>1</v>
      </c>
      <c r="D296" s="4">
        <v>607</v>
      </c>
      <c r="E296" s="2">
        <v>0</v>
      </c>
    </row>
    <row r="297" spans="1:5" x14ac:dyDescent="0.25">
      <c r="A297" s="4">
        <v>560</v>
      </c>
      <c r="B297" s="2">
        <v>1</v>
      </c>
      <c r="D297" s="4">
        <v>608</v>
      </c>
      <c r="E297" s="2">
        <v>1</v>
      </c>
    </row>
    <row r="298" spans="1:5" x14ac:dyDescent="0.25">
      <c r="A298" s="4">
        <v>564</v>
      </c>
      <c r="B298" s="2">
        <v>1</v>
      </c>
      <c r="D298" s="4">
        <v>610</v>
      </c>
      <c r="E298" s="2">
        <v>0</v>
      </c>
    </row>
    <row r="299" spans="1:5" x14ac:dyDescent="0.25">
      <c r="A299" s="4">
        <v>565</v>
      </c>
      <c r="B299" s="2">
        <v>1</v>
      </c>
      <c r="D299" s="4">
        <v>614</v>
      </c>
      <c r="E299" s="2">
        <v>0</v>
      </c>
    </row>
    <row r="300" spans="1:5" x14ac:dyDescent="0.25">
      <c r="A300" s="4">
        <v>567</v>
      </c>
      <c r="B300" s="2">
        <v>1</v>
      </c>
      <c r="D300" s="4">
        <v>615</v>
      </c>
      <c r="E300" s="2">
        <v>0</v>
      </c>
    </row>
    <row r="301" spans="1:5" x14ac:dyDescent="0.25">
      <c r="A301" s="4">
        <v>568</v>
      </c>
      <c r="B301" s="2">
        <v>1</v>
      </c>
      <c r="D301" s="4">
        <v>616</v>
      </c>
      <c r="E301" s="2">
        <v>0</v>
      </c>
    </row>
    <row r="302" spans="1:5" x14ac:dyDescent="0.25">
      <c r="A302" s="4">
        <v>571</v>
      </c>
      <c r="B302" s="2">
        <v>0</v>
      </c>
      <c r="D302" s="4">
        <v>618</v>
      </c>
      <c r="E302" s="2">
        <v>0</v>
      </c>
    </row>
    <row r="303" spans="1:5" x14ac:dyDescent="0.25">
      <c r="A303" s="4">
        <v>573</v>
      </c>
      <c r="B303" s="2">
        <v>1</v>
      </c>
      <c r="D303" s="4">
        <v>621</v>
      </c>
      <c r="E303" s="2">
        <v>0</v>
      </c>
    </row>
    <row r="304" spans="1:5" x14ac:dyDescent="0.25">
      <c r="A304" s="4">
        <v>574</v>
      </c>
      <c r="B304" s="2">
        <v>1</v>
      </c>
      <c r="D304" s="4">
        <v>623</v>
      </c>
      <c r="E304" s="2">
        <v>0</v>
      </c>
    </row>
    <row r="305" spans="1:5" x14ac:dyDescent="0.25">
      <c r="A305" s="4">
        <v>577</v>
      </c>
      <c r="B305" s="2">
        <v>0</v>
      </c>
      <c r="D305" s="4">
        <v>625</v>
      </c>
      <c r="E305" s="2">
        <v>1</v>
      </c>
    </row>
    <row r="306" spans="1:5" x14ac:dyDescent="0.25">
      <c r="A306" s="4">
        <v>579</v>
      </c>
      <c r="B306" s="2">
        <v>0</v>
      </c>
      <c r="D306" s="4">
        <v>626</v>
      </c>
      <c r="E306" s="2">
        <v>0</v>
      </c>
    </row>
    <row r="307" spans="1:5" x14ac:dyDescent="0.25">
      <c r="A307" s="4">
        <v>580</v>
      </c>
      <c r="B307" s="2">
        <v>0</v>
      </c>
      <c r="D307" s="4">
        <v>627</v>
      </c>
      <c r="E307" s="2">
        <v>0</v>
      </c>
    </row>
    <row r="308" spans="1:5" x14ac:dyDescent="0.25">
      <c r="A308" s="4">
        <v>582</v>
      </c>
      <c r="B308" s="2">
        <v>1</v>
      </c>
      <c r="D308" s="4">
        <v>628</v>
      </c>
      <c r="E308" s="2">
        <v>0</v>
      </c>
    </row>
    <row r="309" spans="1:5" x14ac:dyDescent="0.25">
      <c r="A309" s="4">
        <v>586</v>
      </c>
      <c r="B309" s="2">
        <v>1</v>
      </c>
      <c r="D309" s="4">
        <v>629</v>
      </c>
      <c r="E309" s="2">
        <v>0</v>
      </c>
    </row>
    <row r="310" spans="1:5" x14ac:dyDescent="0.25">
      <c r="A310" s="4">
        <v>591</v>
      </c>
      <c r="B310" s="2">
        <v>1</v>
      </c>
      <c r="D310" s="4">
        <v>630</v>
      </c>
      <c r="E310" s="2">
        <v>1</v>
      </c>
    </row>
    <row r="311" spans="1:5" x14ac:dyDescent="0.25">
      <c r="A311" s="4">
        <v>592</v>
      </c>
      <c r="B311" s="2">
        <v>1</v>
      </c>
      <c r="D311" s="4">
        <v>631</v>
      </c>
      <c r="E311" s="2">
        <v>0</v>
      </c>
    </row>
    <row r="312" spans="1:5" x14ac:dyDescent="0.25">
      <c r="A312" s="4">
        <v>596</v>
      </c>
      <c r="B312" s="2">
        <v>1</v>
      </c>
      <c r="D312" s="4">
        <v>634</v>
      </c>
      <c r="E312" s="2">
        <v>0</v>
      </c>
    </row>
    <row r="313" spans="1:5" x14ac:dyDescent="0.25">
      <c r="A313" s="4">
        <v>599</v>
      </c>
      <c r="B313" s="2">
        <v>1</v>
      </c>
      <c r="D313" s="4">
        <v>635</v>
      </c>
      <c r="E313" s="2">
        <v>0</v>
      </c>
    </row>
    <row r="314" spans="1:5" x14ac:dyDescent="0.25">
      <c r="A314" s="4">
        <v>600</v>
      </c>
      <c r="B314" s="2">
        <v>0</v>
      </c>
      <c r="D314" s="4">
        <v>637</v>
      </c>
      <c r="E314" s="2">
        <v>0</v>
      </c>
    </row>
    <row r="315" spans="1:5" x14ac:dyDescent="0.25">
      <c r="A315" s="4">
        <v>601</v>
      </c>
      <c r="B315" s="2">
        <v>1</v>
      </c>
      <c r="D315" s="4">
        <v>639</v>
      </c>
      <c r="E315" s="2">
        <v>0</v>
      </c>
    </row>
    <row r="316" spans="1:5" x14ac:dyDescent="0.25">
      <c r="A316" s="4">
        <v>603</v>
      </c>
      <c r="B316" s="2">
        <v>1</v>
      </c>
      <c r="D316" s="4">
        <v>641</v>
      </c>
      <c r="E316" s="2">
        <v>1</v>
      </c>
    </row>
    <row r="317" spans="1:5" x14ac:dyDescent="0.25">
      <c r="A317" s="4">
        <v>604</v>
      </c>
      <c r="B317" s="2">
        <v>0</v>
      </c>
      <c r="D317" s="4">
        <v>646</v>
      </c>
      <c r="E317" s="2">
        <v>0</v>
      </c>
    </row>
    <row r="318" spans="1:5" x14ac:dyDescent="0.25">
      <c r="A318" s="4">
        <v>605</v>
      </c>
      <c r="B318" s="2">
        <v>1</v>
      </c>
      <c r="D318" s="4">
        <v>647</v>
      </c>
      <c r="E318" s="2">
        <v>0</v>
      </c>
    </row>
    <row r="319" spans="1:5" x14ac:dyDescent="0.25">
      <c r="A319" s="4">
        <v>606</v>
      </c>
      <c r="B319" s="2">
        <v>1</v>
      </c>
      <c r="D319" s="4">
        <v>648</v>
      </c>
      <c r="E319" s="2">
        <v>0</v>
      </c>
    </row>
    <row r="320" spans="1:5" x14ac:dyDescent="0.25">
      <c r="A320" s="4">
        <v>609</v>
      </c>
      <c r="B320" s="2">
        <v>1</v>
      </c>
      <c r="D320" s="4">
        <v>649</v>
      </c>
      <c r="E320" s="2">
        <v>0</v>
      </c>
    </row>
    <row r="321" spans="1:5" x14ac:dyDescent="0.25">
      <c r="A321" s="4">
        <v>611</v>
      </c>
      <c r="B321" s="2">
        <v>1</v>
      </c>
      <c r="D321" s="4">
        <v>650</v>
      </c>
      <c r="E321" s="2">
        <v>0</v>
      </c>
    </row>
    <row r="322" spans="1:5" x14ac:dyDescent="0.25">
      <c r="A322" s="4">
        <v>612</v>
      </c>
      <c r="B322" s="2">
        <v>0</v>
      </c>
      <c r="D322" s="4">
        <v>652</v>
      </c>
      <c r="E322" s="2">
        <v>0</v>
      </c>
    </row>
    <row r="323" spans="1:5" x14ac:dyDescent="0.25">
      <c r="A323" s="4">
        <v>613</v>
      </c>
      <c r="B323" s="2">
        <v>1</v>
      </c>
      <c r="D323" s="4">
        <v>654</v>
      </c>
      <c r="E323" s="2">
        <v>0</v>
      </c>
    </row>
    <row r="324" spans="1:5" x14ac:dyDescent="0.25">
      <c r="A324" s="4">
        <v>617</v>
      </c>
      <c r="B324" s="2">
        <v>1</v>
      </c>
      <c r="D324" s="4">
        <v>656</v>
      </c>
      <c r="E324" s="2">
        <v>0</v>
      </c>
    </row>
    <row r="325" spans="1:5" x14ac:dyDescent="0.25">
      <c r="A325" s="4">
        <v>619</v>
      </c>
      <c r="B325" s="2">
        <v>1</v>
      </c>
      <c r="D325" s="4">
        <v>657</v>
      </c>
      <c r="E325" s="2">
        <v>0</v>
      </c>
    </row>
    <row r="326" spans="1:5" x14ac:dyDescent="0.25">
      <c r="A326" s="4">
        <v>620</v>
      </c>
      <c r="B326" s="2">
        <v>1</v>
      </c>
      <c r="D326" s="4">
        <v>658</v>
      </c>
      <c r="E326" s="2">
        <v>0</v>
      </c>
    </row>
    <row r="327" spans="1:5" x14ac:dyDescent="0.25">
      <c r="A327" s="4">
        <v>622</v>
      </c>
      <c r="B327" s="2">
        <v>1</v>
      </c>
      <c r="D327" s="4">
        <v>659</v>
      </c>
      <c r="E327" s="2">
        <v>0</v>
      </c>
    </row>
    <row r="328" spans="1:5" x14ac:dyDescent="0.25">
      <c r="A328" s="4">
        <v>624</v>
      </c>
      <c r="B328" s="2">
        <v>1</v>
      </c>
      <c r="D328" s="4">
        <v>660</v>
      </c>
      <c r="E328" s="2">
        <v>1</v>
      </c>
    </row>
    <row r="329" spans="1:5" x14ac:dyDescent="0.25">
      <c r="A329" s="4">
        <v>632</v>
      </c>
      <c r="B329" s="2">
        <v>1</v>
      </c>
      <c r="D329" s="4">
        <v>663</v>
      </c>
      <c r="E329" s="2">
        <v>0</v>
      </c>
    </row>
    <row r="330" spans="1:5" x14ac:dyDescent="0.25">
      <c r="A330" s="4">
        <v>633</v>
      </c>
      <c r="B330" s="2">
        <v>0</v>
      </c>
      <c r="D330" s="4">
        <v>665</v>
      </c>
      <c r="E330" s="2">
        <v>1</v>
      </c>
    </row>
    <row r="331" spans="1:5" x14ac:dyDescent="0.25">
      <c r="A331" s="4">
        <v>636</v>
      </c>
      <c r="B331" s="2">
        <v>1</v>
      </c>
      <c r="D331" s="4">
        <v>669</v>
      </c>
      <c r="E331" s="2">
        <v>1</v>
      </c>
    </row>
    <row r="332" spans="1:5" x14ac:dyDescent="0.25">
      <c r="A332" s="4">
        <v>638</v>
      </c>
      <c r="B332" s="2">
        <v>0</v>
      </c>
      <c r="D332" s="4">
        <v>670</v>
      </c>
      <c r="E332" s="2">
        <v>0</v>
      </c>
    </row>
    <row r="333" spans="1:5" x14ac:dyDescent="0.25">
      <c r="A333" s="4">
        <v>640</v>
      </c>
      <c r="B333" s="2">
        <v>1</v>
      </c>
      <c r="D333" s="4">
        <v>673</v>
      </c>
      <c r="E333" s="2">
        <v>1</v>
      </c>
    </row>
    <row r="334" spans="1:5" x14ac:dyDescent="0.25">
      <c r="A334" s="4">
        <v>642</v>
      </c>
      <c r="B334" s="2">
        <v>1</v>
      </c>
      <c r="D334" s="4">
        <v>675</v>
      </c>
      <c r="E334" s="2">
        <v>0</v>
      </c>
    </row>
    <row r="335" spans="1:5" x14ac:dyDescent="0.25">
      <c r="A335" s="4">
        <v>643</v>
      </c>
      <c r="B335" s="2">
        <v>1</v>
      </c>
      <c r="D335" s="4">
        <v>678</v>
      </c>
      <c r="E335" s="2">
        <v>0</v>
      </c>
    </row>
    <row r="336" spans="1:5" x14ac:dyDescent="0.25">
      <c r="A336" s="4">
        <v>644</v>
      </c>
      <c r="B336" s="2">
        <v>0</v>
      </c>
      <c r="D336" s="4">
        <v>680</v>
      </c>
      <c r="E336" s="2">
        <v>0</v>
      </c>
    </row>
    <row r="337" spans="1:5" x14ac:dyDescent="0.25">
      <c r="A337" s="4">
        <v>645</v>
      </c>
      <c r="B337" s="2">
        <v>1</v>
      </c>
      <c r="D337" s="4">
        <v>682</v>
      </c>
      <c r="E337" s="2">
        <v>0</v>
      </c>
    </row>
    <row r="338" spans="1:5" x14ac:dyDescent="0.25">
      <c r="A338" s="4">
        <v>651</v>
      </c>
      <c r="B338" s="2">
        <v>1</v>
      </c>
      <c r="D338" s="4">
        <v>683</v>
      </c>
      <c r="E338" s="2">
        <v>1</v>
      </c>
    </row>
    <row r="339" spans="1:5" x14ac:dyDescent="0.25">
      <c r="A339" s="4">
        <v>653</v>
      </c>
      <c r="B339" s="2">
        <v>1</v>
      </c>
      <c r="D339" s="4">
        <v>687</v>
      </c>
      <c r="E339" s="2">
        <v>1</v>
      </c>
    </row>
    <row r="340" spans="1:5" x14ac:dyDescent="0.25">
      <c r="A340" s="4">
        <v>655</v>
      </c>
      <c r="B340" s="2">
        <v>1</v>
      </c>
      <c r="D340" s="4">
        <v>691</v>
      </c>
      <c r="E340" s="2">
        <v>0</v>
      </c>
    </row>
    <row r="341" spans="1:5" x14ac:dyDescent="0.25">
      <c r="A341" s="4">
        <v>661</v>
      </c>
      <c r="B341" s="2">
        <v>1</v>
      </c>
      <c r="D341" s="4">
        <v>692</v>
      </c>
      <c r="E341" s="2">
        <v>1</v>
      </c>
    </row>
    <row r="342" spans="1:5" x14ac:dyDescent="0.25">
      <c r="A342" s="4">
        <v>662</v>
      </c>
      <c r="B342" s="2">
        <v>1</v>
      </c>
      <c r="D342" s="4">
        <v>694</v>
      </c>
      <c r="E342" s="2">
        <v>0</v>
      </c>
    </row>
    <row r="343" spans="1:5" x14ac:dyDescent="0.25">
      <c r="A343" s="4">
        <v>664</v>
      </c>
      <c r="B343" s="2">
        <v>0</v>
      </c>
      <c r="D343" s="4">
        <v>695</v>
      </c>
      <c r="E343" s="2">
        <v>0</v>
      </c>
    </row>
    <row r="344" spans="1:5" x14ac:dyDescent="0.25">
      <c r="A344" s="4">
        <v>666</v>
      </c>
      <c r="B344" s="2">
        <v>1</v>
      </c>
      <c r="D344" s="4">
        <v>697</v>
      </c>
      <c r="E344" s="2">
        <v>0</v>
      </c>
    </row>
    <row r="345" spans="1:5" x14ac:dyDescent="0.25">
      <c r="A345" s="4">
        <v>667</v>
      </c>
      <c r="B345" s="2">
        <v>0</v>
      </c>
      <c r="D345" s="4">
        <v>698</v>
      </c>
      <c r="E345" s="2">
        <v>0</v>
      </c>
    </row>
    <row r="346" spans="1:5" x14ac:dyDescent="0.25">
      <c r="A346" s="4">
        <v>668</v>
      </c>
      <c r="B346" s="2">
        <v>1</v>
      </c>
      <c r="D346" s="4">
        <v>699</v>
      </c>
      <c r="E346" s="2">
        <v>0</v>
      </c>
    </row>
    <row r="347" spans="1:5" x14ac:dyDescent="0.25">
      <c r="A347" s="4">
        <v>671</v>
      </c>
      <c r="B347" s="2">
        <v>1</v>
      </c>
      <c r="D347" s="4">
        <v>702</v>
      </c>
      <c r="E347" s="2">
        <v>0</v>
      </c>
    </row>
    <row r="348" spans="1:5" x14ac:dyDescent="0.25">
      <c r="A348" s="4">
        <v>672</v>
      </c>
      <c r="B348" s="2">
        <v>0</v>
      </c>
      <c r="D348" s="4">
        <v>710</v>
      </c>
      <c r="E348" s="2">
        <v>0</v>
      </c>
    </row>
    <row r="349" spans="1:5" x14ac:dyDescent="0.25">
      <c r="A349" s="4">
        <v>674</v>
      </c>
      <c r="B349" s="2">
        <v>1</v>
      </c>
      <c r="D349" s="4">
        <v>711</v>
      </c>
      <c r="E349" s="2">
        <v>0</v>
      </c>
    </row>
    <row r="350" spans="1:5" x14ac:dyDescent="0.25">
      <c r="A350" s="4">
        <v>676</v>
      </c>
      <c r="B350" s="2">
        <v>0</v>
      </c>
      <c r="D350" s="4">
        <v>712</v>
      </c>
      <c r="E350" s="2">
        <v>0</v>
      </c>
    </row>
    <row r="351" spans="1:5" x14ac:dyDescent="0.25">
      <c r="A351" s="4">
        <v>677</v>
      </c>
      <c r="B351" s="2">
        <v>0</v>
      </c>
      <c r="D351" s="4">
        <v>714</v>
      </c>
      <c r="E351" s="2">
        <v>0</v>
      </c>
    </row>
    <row r="352" spans="1:5" x14ac:dyDescent="0.25">
      <c r="A352" s="4">
        <v>679</v>
      </c>
      <c r="B352" s="2">
        <v>1</v>
      </c>
      <c r="D352" s="4">
        <v>717</v>
      </c>
      <c r="E352" s="2">
        <v>0</v>
      </c>
    </row>
    <row r="353" spans="1:5" x14ac:dyDescent="0.25">
      <c r="A353" s="4">
        <v>681</v>
      </c>
      <c r="B353" s="2">
        <v>0</v>
      </c>
      <c r="D353" s="4">
        <v>718</v>
      </c>
      <c r="E353" s="2">
        <v>0</v>
      </c>
    </row>
    <row r="354" spans="1:5" x14ac:dyDescent="0.25">
      <c r="A354" s="4">
        <v>684</v>
      </c>
      <c r="B354" s="2">
        <v>1</v>
      </c>
      <c r="D354" s="4">
        <v>720</v>
      </c>
      <c r="E354" s="2">
        <v>0</v>
      </c>
    </row>
    <row r="355" spans="1:5" x14ac:dyDescent="0.25">
      <c r="A355" s="4">
        <v>685</v>
      </c>
      <c r="B355" s="2">
        <v>1</v>
      </c>
      <c r="D355" s="4">
        <v>722</v>
      </c>
      <c r="E355" s="2">
        <v>0</v>
      </c>
    </row>
    <row r="356" spans="1:5" x14ac:dyDescent="0.25">
      <c r="A356" s="4">
        <v>686</v>
      </c>
      <c r="B356" s="2">
        <v>1</v>
      </c>
      <c r="D356" s="4">
        <v>723</v>
      </c>
      <c r="E356" s="2">
        <v>0</v>
      </c>
    </row>
    <row r="357" spans="1:5" x14ac:dyDescent="0.25">
      <c r="A357" s="4">
        <v>688</v>
      </c>
      <c r="B357" s="2">
        <v>0</v>
      </c>
      <c r="D357" s="4">
        <v>726</v>
      </c>
      <c r="E357" s="2">
        <v>0</v>
      </c>
    </row>
    <row r="358" spans="1:5" x14ac:dyDescent="0.25">
      <c r="A358" s="4">
        <v>689</v>
      </c>
      <c r="B358" s="2">
        <v>1</v>
      </c>
      <c r="D358" s="4">
        <v>730</v>
      </c>
      <c r="E358" s="2">
        <v>0</v>
      </c>
    </row>
    <row r="359" spans="1:5" x14ac:dyDescent="0.25">
      <c r="A359" s="4">
        <v>690</v>
      </c>
      <c r="B359" s="2">
        <v>1</v>
      </c>
      <c r="D359" s="4">
        <v>734</v>
      </c>
      <c r="E359" s="2">
        <v>0</v>
      </c>
    </row>
    <row r="360" spans="1:5" x14ac:dyDescent="0.25">
      <c r="A360" s="4">
        <v>693</v>
      </c>
      <c r="B360" s="2">
        <v>1</v>
      </c>
      <c r="D360" s="4">
        <v>735</v>
      </c>
      <c r="E360" s="2">
        <v>0</v>
      </c>
    </row>
    <row r="361" spans="1:5" x14ac:dyDescent="0.25">
      <c r="A361" s="4">
        <v>696</v>
      </c>
      <c r="B361" s="2">
        <v>1</v>
      </c>
      <c r="D361" s="4">
        <v>736</v>
      </c>
      <c r="E361" s="2">
        <v>0</v>
      </c>
    </row>
    <row r="362" spans="1:5" x14ac:dyDescent="0.25">
      <c r="A362" s="4">
        <v>700</v>
      </c>
      <c r="B362" s="2">
        <v>1</v>
      </c>
      <c r="D362" s="4">
        <v>739</v>
      </c>
      <c r="E362" s="2">
        <v>1</v>
      </c>
    </row>
    <row r="363" spans="1:5" x14ac:dyDescent="0.25">
      <c r="A363" s="4">
        <v>701</v>
      </c>
      <c r="B363" s="2">
        <v>1</v>
      </c>
      <c r="D363" s="4">
        <v>742</v>
      </c>
      <c r="E363" s="2">
        <v>0</v>
      </c>
    </row>
    <row r="364" spans="1:5" x14ac:dyDescent="0.25">
      <c r="A364" s="4">
        <v>703</v>
      </c>
      <c r="B364" s="2">
        <v>1</v>
      </c>
      <c r="D364" s="4">
        <v>746</v>
      </c>
      <c r="E364" s="2">
        <v>1</v>
      </c>
    </row>
    <row r="365" spans="1:5" x14ac:dyDescent="0.25">
      <c r="A365" s="4">
        <v>704</v>
      </c>
      <c r="B365" s="2">
        <v>0</v>
      </c>
      <c r="D365" s="4">
        <v>748</v>
      </c>
      <c r="E365" s="2">
        <v>1</v>
      </c>
    </row>
    <row r="366" spans="1:5" x14ac:dyDescent="0.25">
      <c r="A366" s="4">
        <v>705</v>
      </c>
      <c r="B366" s="2">
        <v>1</v>
      </c>
      <c r="D366" s="4">
        <v>751</v>
      </c>
      <c r="E366" s="2">
        <v>0</v>
      </c>
    </row>
    <row r="367" spans="1:5" x14ac:dyDescent="0.25">
      <c r="A367" s="4">
        <v>706</v>
      </c>
      <c r="B367" s="2">
        <v>0</v>
      </c>
      <c r="D367" s="4">
        <v>755</v>
      </c>
      <c r="E367" s="2">
        <v>0</v>
      </c>
    </row>
    <row r="368" spans="1:5" x14ac:dyDescent="0.25">
      <c r="A368" s="4">
        <v>707</v>
      </c>
      <c r="B368" s="2">
        <v>1</v>
      </c>
      <c r="D368" s="4">
        <v>761</v>
      </c>
      <c r="E368" s="2">
        <v>0</v>
      </c>
    </row>
    <row r="369" spans="1:5" x14ac:dyDescent="0.25">
      <c r="A369" s="4">
        <v>708</v>
      </c>
      <c r="B369" s="2">
        <v>1</v>
      </c>
      <c r="D369" s="4">
        <v>762</v>
      </c>
      <c r="E369" s="2">
        <v>0</v>
      </c>
    </row>
    <row r="370" spans="1:5" x14ac:dyDescent="0.25">
      <c r="A370" s="4">
        <v>709</v>
      </c>
      <c r="B370" s="2">
        <v>1</v>
      </c>
      <c r="D370" s="4">
        <v>765</v>
      </c>
      <c r="E370" s="2">
        <v>1</v>
      </c>
    </row>
    <row r="371" spans="1:5" x14ac:dyDescent="0.25">
      <c r="A371" s="4">
        <v>713</v>
      </c>
      <c r="B371" s="2">
        <v>1</v>
      </c>
      <c r="D371" s="4">
        <v>770</v>
      </c>
      <c r="E371" s="2">
        <v>1</v>
      </c>
    </row>
    <row r="372" spans="1:5" x14ac:dyDescent="0.25">
      <c r="A372" s="4">
        <v>715</v>
      </c>
      <c r="B372" s="2">
        <v>0</v>
      </c>
      <c r="D372" s="4">
        <v>771</v>
      </c>
      <c r="E372" s="2">
        <v>0</v>
      </c>
    </row>
    <row r="373" spans="1:5" x14ac:dyDescent="0.25">
      <c r="A373" s="4">
        <v>716</v>
      </c>
      <c r="B373" s="2">
        <v>1</v>
      </c>
      <c r="D373" s="4">
        <v>772</v>
      </c>
      <c r="E373" s="2">
        <v>0</v>
      </c>
    </row>
    <row r="374" spans="1:5" x14ac:dyDescent="0.25">
      <c r="A374" s="4">
        <v>719</v>
      </c>
      <c r="B374" s="2">
        <v>1</v>
      </c>
      <c r="D374" s="4">
        <v>773</v>
      </c>
      <c r="E374" s="2">
        <v>0</v>
      </c>
    </row>
    <row r="375" spans="1:5" x14ac:dyDescent="0.25">
      <c r="A375" s="4">
        <v>721</v>
      </c>
      <c r="B375" s="2">
        <v>1</v>
      </c>
      <c r="D375" s="4">
        <v>774</v>
      </c>
      <c r="E375" s="2">
        <v>0</v>
      </c>
    </row>
    <row r="376" spans="1:5" x14ac:dyDescent="0.25">
      <c r="A376" s="4">
        <v>724</v>
      </c>
      <c r="B376" s="2">
        <v>0</v>
      </c>
      <c r="D376" s="4">
        <v>778</v>
      </c>
      <c r="E376" s="2">
        <v>0</v>
      </c>
    </row>
    <row r="377" spans="1:5" x14ac:dyDescent="0.25">
      <c r="A377" s="4">
        <v>725</v>
      </c>
      <c r="B377" s="2">
        <v>1</v>
      </c>
      <c r="D377" s="4">
        <v>780</v>
      </c>
      <c r="E377" s="2">
        <v>0</v>
      </c>
    </row>
    <row r="378" spans="1:5" x14ac:dyDescent="0.25">
      <c r="A378" s="4">
        <v>727</v>
      </c>
      <c r="B378" s="2">
        <v>1</v>
      </c>
      <c r="D378" s="4">
        <v>784</v>
      </c>
      <c r="E378" s="2">
        <v>1</v>
      </c>
    </row>
    <row r="379" spans="1:5" x14ac:dyDescent="0.25">
      <c r="A379" s="4">
        <v>728</v>
      </c>
      <c r="B379" s="2">
        <v>1</v>
      </c>
      <c r="D379" s="4">
        <v>789</v>
      </c>
      <c r="E379" s="2">
        <v>0</v>
      </c>
    </row>
    <row r="380" spans="1:5" x14ac:dyDescent="0.25">
      <c r="A380" s="4">
        <v>729</v>
      </c>
      <c r="B380" s="2">
        <v>0</v>
      </c>
      <c r="D380" s="4">
        <v>792</v>
      </c>
      <c r="E380" s="2">
        <v>0</v>
      </c>
    </row>
    <row r="381" spans="1:5" x14ac:dyDescent="0.25">
      <c r="A381" s="4">
        <v>731</v>
      </c>
      <c r="B381" s="2">
        <v>1</v>
      </c>
      <c r="D381" s="4">
        <v>797</v>
      </c>
      <c r="E381" s="2">
        <v>0</v>
      </c>
    </row>
    <row r="382" spans="1:5" x14ac:dyDescent="0.25">
      <c r="A382" s="4">
        <v>732</v>
      </c>
      <c r="B382" s="2">
        <v>1</v>
      </c>
      <c r="D382" s="4">
        <v>798</v>
      </c>
      <c r="E382" s="2">
        <v>0</v>
      </c>
    </row>
    <row r="383" spans="1:5" x14ac:dyDescent="0.25">
      <c r="A383" s="4">
        <v>733</v>
      </c>
      <c r="B383" s="2">
        <v>1</v>
      </c>
      <c r="D383" s="4">
        <v>799</v>
      </c>
      <c r="E383" s="2">
        <v>1</v>
      </c>
    </row>
    <row r="384" spans="1:5" x14ac:dyDescent="0.25">
      <c r="A384" s="4">
        <v>737</v>
      </c>
      <c r="B384" s="2">
        <v>0</v>
      </c>
      <c r="D384" s="4">
        <v>800</v>
      </c>
      <c r="E384" s="2">
        <v>1</v>
      </c>
    </row>
    <row r="385" spans="1:5" x14ac:dyDescent="0.25">
      <c r="A385" s="4">
        <v>738</v>
      </c>
      <c r="B385" s="2">
        <v>1</v>
      </c>
      <c r="D385" s="4">
        <v>802</v>
      </c>
      <c r="E385" s="2">
        <v>0</v>
      </c>
    </row>
    <row r="386" spans="1:5" x14ac:dyDescent="0.25">
      <c r="A386" s="4">
        <v>740</v>
      </c>
      <c r="B386" s="2">
        <v>1</v>
      </c>
      <c r="D386" s="4">
        <v>804</v>
      </c>
      <c r="E386" s="2">
        <v>1</v>
      </c>
    </row>
    <row r="387" spans="1:5" x14ac:dyDescent="0.25">
      <c r="A387" s="4">
        <v>741</v>
      </c>
      <c r="B387" s="2">
        <v>0</v>
      </c>
      <c r="D387" s="4">
        <v>805</v>
      </c>
      <c r="E387" s="2">
        <v>0</v>
      </c>
    </row>
    <row r="388" spans="1:5" x14ac:dyDescent="0.25">
      <c r="A388" s="4">
        <v>743</v>
      </c>
      <c r="B388" s="2">
        <v>1</v>
      </c>
      <c r="D388" s="4">
        <v>808</v>
      </c>
      <c r="E388" s="2">
        <v>1</v>
      </c>
    </row>
    <row r="389" spans="1:5" x14ac:dyDescent="0.25">
      <c r="A389" s="4">
        <v>744</v>
      </c>
      <c r="B389" s="2">
        <v>1</v>
      </c>
      <c r="D389" s="4">
        <v>809</v>
      </c>
      <c r="E389" s="2">
        <v>0</v>
      </c>
    </row>
    <row r="390" spans="1:5" x14ac:dyDescent="0.25">
      <c r="A390" s="4">
        <v>745</v>
      </c>
      <c r="B390" s="2">
        <v>1</v>
      </c>
      <c r="D390" s="4">
        <v>811</v>
      </c>
      <c r="E390" s="2">
        <v>1</v>
      </c>
    </row>
    <row r="391" spans="1:5" x14ac:dyDescent="0.25">
      <c r="A391" s="4">
        <v>747</v>
      </c>
      <c r="B391" s="2">
        <v>1</v>
      </c>
      <c r="D391" s="4">
        <v>812</v>
      </c>
      <c r="E391" s="2">
        <v>0</v>
      </c>
    </row>
    <row r="392" spans="1:5" x14ac:dyDescent="0.25">
      <c r="A392" s="4">
        <v>749</v>
      </c>
      <c r="B392" s="2">
        <v>1</v>
      </c>
      <c r="D392" s="4">
        <v>813</v>
      </c>
      <c r="E392" s="2">
        <v>0</v>
      </c>
    </row>
    <row r="393" spans="1:5" x14ac:dyDescent="0.25">
      <c r="A393" s="4">
        <v>750</v>
      </c>
      <c r="B393" s="2">
        <v>0</v>
      </c>
      <c r="D393" s="4">
        <v>814</v>
      </c>
      <c r="E393" s="2">
        <v>0</v>
      </c>
    </row>
    <row r="394" spans="1:5" x14ac:dyDescent="0.25">
      <c r="A394" s="4">
        <v>752</v>
      </c>
      <c r="B394" s="2">
        <v>0</v>
      </c>
      <c r="D394" s="4">
        <v>815</v>
      </c>
      <c r="E394" s="2">
        <v>0</v>
      </c>
    </row>
    <row r="395" spans="1:5" x14ac:dyDescent="0.25">
      <c r="A395" s="4">
        <v>753</v>
      </c>
      <c r="B395" s="2">
        <v>1</v>
      </c>
      <c r="D395" s="4">
        <v>817</v>
      </c>
      <c r="E395" s="2">
        <v>0</v>
      </c>
    </row>
    <row r="396" spans="1:5" x14ac:dyDescent="0.25">
      <c r="A396" s="4">
        <v>754</v>
      </c>
      <c r="B396" s="2">
        <v>1</v>
      </c>
      <c r="D396" s="4">
        <v>819</v>
      </c>
      <c r="E396" s="2">
        <v>0</v>
      </c>
    </row>
    <row r="397" spans="1:5" x14ac:dyDescent="0.25">
      <c r="A397" s="4">
        <v>756</v>
      </c>
      <c r="B397" s="2">
        <v>1</v>
      </c>
      <c r="D397" s="4">
        <v>822</v>
      </c>
      <c r="E397" s="2">
        <v>0</v>
      </c>
    </row>
    <row r="398" spans="1:5" x14ac:dyDescent="0.25">
      <c r="A398" s="4">
        <v>757</v>
      </c>
      <c r="B398" s="2">
        <v>1</v>
      </c>
      <c r="D398" s="4">
        <v>827</v>
      </c>
      <c r="E398" s="2">
        <v>0</v>
      </c>
    </row>
    <row r="399" spans="1:5" x14ac:dyDescent="0.25">
      <c r="A399" s="4">
        <v>758</v>
      </c>
      <c r="B399" s="2">
        <v>0</v>
      </c>
      <c r="D399" s="4">
        <v>831</v>
      </c>
      <c r="E399" s="2">
        <v>1</v>
      </c>
    </row>
    <row r="400" spans="1:5" x14ac:dyDescent="0.25">
      <c r="A400" s="4">
        <v>759</v>
      </c>
      <c r="B400" s="2">
        <v>1</v>
      </c>
      <c r="D400" s="4">
        <v>834</v>
      </c>
      <c r="E400" s="2">
        <v>1</v>
      </c>
    </row>
    <row r="401" spans="1:5" x14ac:dyDescent="0.25">
      <c r="A401" s="4">
        <v>760</v>
      </c>
      <c r="B401" s="2">
        <v>1</v>
      </c>
      <c r="D401" s="4">
        <v>835</v>
      </c>
      <c r="E401" s="2">
        <v>0</v>
      </c>
    </row>
    <row r="402" spans="1:5" x14ac:dyDescent="0.25">
      <c r="A402" s="4">
        <v>763</v>
      </c>
      <c r="B402" s="2">
        <v>1</v>
      </c>
      <c r="D402" s="4">
        <v>837</v>
      </c>
      <c r="E402" s="2">
        <v>0</v>
      </c>
    </row>
    <row r="403" spans="1:5" x14ac:dyDescent="0.25">
      <c r="A403" s="4">
        <v>764</v>
      </c>
      <c r="B403" s="2">
        <v>1</v>
      </c>
      <c r="D403" s="4">
        <v>838</v>
      </c>
      <c r="E403" s="2">
        <v>0</v>
      </c>
    </row>
    <row r="404" spans="1:5" x14ac:dyDescent="0.25">
      <c r="A404" s="4">
        <v>766</v>
      </c>
      <c r="B404" s="2">
        <v>1</v>
      </c>
      <c r="D404" s="4">
        <v>839</v>
      </c>
      <c r="E404" s="2">
        <v>0</v>
      </c>
    </row>
    <row r="405" spans="1:5" x14ac:dyDescent="0.25">
      <c r="A405" s="4">
        <v>767</v>
      </c>
      <c r="B405" s="2">
        <v>1</v>
      </c>
      <c r="D405" s="4">
        <v>840</v>
      </c>
      <c r="E405" s="2">
        <v>0</v>
      </c>
    </row>
    <row r="406" spans="1:5" x14ac:dyDescent="0.25">
      <c r="A406" s="4">
        <v>768</v>
      </c>
      <c r="B406" s="2">
        <v>0</v>
      </c>
      <c r="D406" s="4">
        <v>843</v>
      </c>
      <c r="E406" s="2">
        <v>1</v>
      </c>
    </row>
    <row r="407" spans="1:5" x14ac:dyDescent="0.25">
      <c r="A407" s="4">
        <v>769</v>
      </c>
      <c r="B407" s="2">
        <v>1</v>
      </c>
      <c r="D407" s="4">
        <v>845</v>
      </c>
      <c r="E407" s="2">
        <v>0</v>
      </c>
    </row>
    <row r="408" spans="1:5" x14ac:dyDescent="0.25">
      <c r="A408" s="4">
        <v>775</v>
      </c>
      <c r="B408" s="2">
        <v>1</v>
      </c>
      <c r="D408" s="4">
        <v>848</v>
      </c>
      <c r="E408" s="2">
        <v>0</v>
      </c>
    </row>
    <row r="409" spans="1:5" x14ac:dyDescent="0.25">
      <c r="A409" s="4">
        <v>776</v>
      </c>
      <c r="B409" s="2">
        <v>0</v>
      </c>
      <c r="D409" s="4">
        <v>849</v>
      </c>
      <c r="E409" s="2">
        <v>1</v>
      </c>
    </row>
    <row r="410" spans="1:5" x14ac:dyDescent="0.25">
      <c r="A410" s="4">
        <v>777</v>
      </c>
      <c r="B410" s="2">
        <v>1</v>
      </c>
      <c r="D410" s="4">
        <v>851</v>
      </c>
      <c r="E410" s="2">
        <v>0</v>
      </c>
    </row>
    <row r="411" spans="1:5" x14ac:dyDescent="0.25">
      <c r="A411" s="4">
        <v>779</v>
      </c>
      <c r="B411" s="2">
        <v>0</v>
      </c>
      <c r="D411" s="4">
        <v>854</v>
      </c>
      <c r="E411" s="2">
        <v>0</v>
      </c>
    </row>
    <row r="412" spans="1:5" x14ac:dyDescent="0.25">
      <c r="A412" s="4">
        <v>781</v>
      </c>
      <c r="B412" s="2">
        <v>1</v>
      </c>
      <c r="D412" s="4">
        <v>855</v>
      </c>
      <c r="E412" s="2">
        <v>1</v>
      </c>
    </row>
    <row r="413" spans="1:5" x14ac:dyDescent="0.25">
      <c r="A413" s="4">
        <v>782</v>
      </c>
      <c r="B413" s="2">
        <v>1</v>
      </c>
      <c r="D413" s="4">
        <v>856</v>
      </c>
      <c r="E413" s="2">
        <v>0</v>
      </c>
    </row>
    <row r="414" spans="1:5" x14ac:dyDescent="0.25">
      <c r="A414" s="4">
        <v>783</v>
      </c>
      <c r="B414" s="2">
        <v>1</v>
      </c>
      <c r="D414" s="4">
        <v>857</v>
      </c>
      <c r="E414" s="2">
        <v>0</v>
      </c>
    </row>
    <row r="415" spans="1:5" x14ac:dyDescent="0.25">
      <c r="A415" s="4">
        <v>785</v>
      </c>
      <c r="B415" s="2">
        <v>0</v>
      </c>
      <c r="D415" s="4">
        <v>861</v>
      </c>
      <c r="E415" s="2">
        <v>1</v>
      </c>
    </row>
    <row r="416" spans="1:5" x14ac:dyDescent="0.25">
      <c r="A416" s="4">
        <v>786</v>
      </c>
      <c r="B416" s="2">
        <v>0</v>
      </c>
      <c r="D416" s="4">
        <v>862</v>
      </c>
      <c r="E416" s="2">
        <v>0</v>
      </c>
    </row>
    <row r="417" spans="1:5" x14ac:dyDescent="0.25">
      <c r="A417" s="4">
        <v>787</v>
      </c>
      <c r="B417" s="2">
        <v>0</v>
      </c>
      <c r="D417" s="4">
        <v>864</v>
      </c>
      <c r="E417" s="2">
        <v>0</v>
      </c>
    </row>
    <row r="418" spans="1:5" x14ac:dyDescent="0.25">
      <c r="A418" s="4">
        <v>788</v>
      </c>
      <c r="B418" s="2">
        <v>1</v>
      </c>
      <c r="D418" s="4">
        <v>866</v>
      </c>
      <c r="E418" s="2">
        <v>0</v>
      </c>
    </row>
    <row r="419" spans="1:5" x14ac:dyDescent="0.25">
      <c r="A419" s="4">
        <v>790</v>
      </c>
      <c r="B419" s="2">
        <v>1</v>
      </c>
      <c r="D419" s="4">
        <v>868</v>
      </c>
      <c r="E419" s="2">
        <v>0</v>
      </c>
    </row>
    <row r="420" spans="1:5" x14ac:dyDescent="0.25">
      <c r="A420" s="4">
        <v>791</v>
      </c>
      <c r="B420" s="2">
        <v>0</v>
      </c>
      <c r="D420" s="4">
        <v>871</v>
      </c>
      <c r="E420" s="2">
        <v>0</v>
      </c>
    </row>
    <row r="421" spans="1:5" x14ac:dyDescent="0.25">
      <c r="A421" s="4">
        <v>793</v>
      </c>
      <c r="B421" s="2">
        <v>1</v>
      </c>
      <c r="D421" s="4">
        <v>873</v>
      </c>
      <c r="E421" s="2">
        <v>0</v>
      </c>
    </row>
    <row r="422" spans="1:5" x14ac:dyDescent="0.25">
      <c r="A422" s="4">
        <v>794</v>
      </c>
      <c r="B422" s="2">
        <v>1</v>
      </c>
      <c r="D422" s="4">
        <v>874</v>
      </c>
      <c r="E422" s="2">
        <v>0</v>
      </c>
    </row>
    <row r="423" spans="1:5" x14ac:dyDescent="0.25">
      <c r="A423" s="4">
        <v>795</v>
      </c>
      <c r="B423" s="2">
        <v>1</v>
      </c>
      <c r="D423" s="4">
        <v>875</v>
      </c>
      <c r="E423" s="2">
        <v>0</v>
      </c>
    </row>
    <row r="424" spans="1:5" x14ac:dyDescent="0.25">
      <c r="A424" s="4">
        <v>796</v>
      </c>
      <c r="B424" s="2">
        <v>1</v>
      </c>
      <c r="D424" s="4">
        <v>877</v>
      </c>
      <c r="E424" s="2">
        <v>0</v>
      </c>
    </row>
    <row r="425" spans="1:5" x14ac:dyDescent="0.25">
      <c r="A425" s="4">
        <v>801</v>
      </c>
      <c r="B425" s="2">
        <v>1</v>
      </c>
      <c r="D425" s="4">
        <v>879</v>
      </c>
      <c r="E425" s="2">
        <v>0</v>
      </c>
    </row>
    <row r="426" spans="1:5" x14ac:dyDescent="0.25">
      <c r="A426" s="4">
        <v>803</v>
      </c>
      <c r="B426" s="2">
        <v>1</v>
      </c>
      <c r="D426" s="4">
        <v>880</v>
      </c>
      <c r="E426" s="2">
        <v>0</v>
      </c>
    </row>
    <row r="427" spans="1:5" x14ac:dyDescent="0.25">
      <c r="A427" s="4">
        <v>806</v>
      </c>
      <c r="B427" s="2">
        <v>1</v>
      </c>
      <c r="D427" s="4">
        <v>881</v>
      </c>
      <c r="E427" s="2">
        <v>0</v>
      </c>
    </row>
    <row r="428" spans="1:5" x14ac:dyDescent="0.25">
      <c r="A428" s="4">
        <v>807</v>
      </c>
      <c r="B428" s="2">
        <v>0</v>
      </c>
      <c r="D428" s="4">
        <v>884</v>
      </c>
      <c r="E428" s="2">
        <v>0</v>
      </c>
    </row>
    <row r="429" spans="1:5" x14ac:dyDescent="0.25">
      <c r="A429" s="4">
        <v>810</v>
      </c>
      <c r="B429" s="2">
        <v>0</v>
      </c>
      <c r="D429" s="4">
        <v>885</v>
      </c>
      <c r="E429" s="2">
        <v>0</v>
      </c>
    </row>
    <row r="430" spans="1:5" x14ac:dyDescent="0.25">
      <c r="A430" s="4">
        <v>816</v>
      </c>
      <c r="B430" s="2">
        <v>1</v>
      </c>
      <c r="D430" s="4">
        <v>888</v>
      </c>
      <c r="E430" s="2">
        <v>0</v>
      </c>
    </row>
    <row r="431" spans="1:5" x14ac:dyDescent="0.25">
      <c r="A431" s="4">
        <v>818</v>
      </c>
      <c r="B431" s="2">
        <v>1</v>
      </c>
      <c r="D431" s="4">
        <v>890</v>
      </c>
      <c r="E431" s="2">
        <v>0</v>
      </c>
    </row>
    <row r="432" spans="1:5" x14ac:dyDescent="0.25">
      <c r="A432" s="4">
        <v>820</v>
      </c>
      <c r="B432" s="2">
        <v>1</v>
      </c>
      <c r="D432" s="4">
        <v>891</v>
      </c>
      <c r="E432" s="2">
        <v>0</v>
      </c>
    </row>
    <row r="433" spans="1:5" x14ac:dyDescent="0.25">
      <c r="A433" s="4">
        <v>821</v>
      </c>
      <c r="B433" s="2">
        <v>1</v>
      </c>
      <c r="D433" s="4">
        <v>893</v>
      </c>
      <c r="E433" s="2">
        <v>0</v>
      </c>
    </row>
    <row r="434" spans="1:5" x14ac:dyDescent="0.25">
      <c r="A434" s="4">
        <v>823</v>
      </c>
      <c r="B434" s="2">
        <v>1</v>
      </c>
      <c r="D434" s="4">
        <v>894</v>
      </c>
      <c r="E434" s="2">
        <v>1</v>
      </c>
    </row>
    <row r="435" spans="1:5" x14ac:dyDescent="0.25">
      <c r="A435" s="4">
        <v>824</v>
      </c>
      <c r="B435" s="2">
        <v>0</v>
      </c>
      <c r="D435" s="4">
        <v>896</v>
      </c>
      <c r="E435" s="2">
        <v>0</v>
      </c>
    </row>
    <row r="436" spans="1:5" x14ac:dyDescent="0.25">
      <c r="A436" s="4">
        <v>825</v>
      </c>
      <c r="B436" s="2">
        <v>1</v>
      </c>
      <c r="D436" s="4">
        <v>897</v>
      </c>
      <c r="E436" s="2">
        <v>0</v>
      </c>
    </row>
    <row r="437" spans="1:5" x14ac:dyDescent="0.25">
      <c r="A437" s="4">
        <v>826</v>
      </c>
      <c r="B437" s="2">
        <v>1</v>
      </c>
      <c r="D437" s="4">
        <v>900</v>
      </c>
      <c r="E437" s="2">
        <v>0</v>
      </c>
    </row>
    <row r="438" spans="1:5" x14ac:dyDescent="0.25">
      <c r="A438" s="4">
        <v>828</v>
      </c>
      <c r="B438" s="2">
        <v>1</v>
      </c>
      <c r="D438" s="4">
        <v>901</v>
      </c>
      <c r="E438" s="2">
        <v>0</v>
      </c>
    </row>
    <row r="439" spans="1:5" x14ac:dyDescent="0.25">
      <c r="A439" s="4">
        <v>829</v>
      </c>
      <c r="B439" s="2">
        <v>1</v>
      </c>
      <c r="D439" s="4">
        <v>902</v>
      </c>
      <c r="E439" s="2">
        <v>0</v>
      </c>
    </row>
    <row r="440" spans="1:5" x14ac:dyDescent="0.25">
      <c r="A440" s="4">
        <v>830</v>
      </c>
      <c r="B440" s="2">
        <v>0</v>
      </c>
      <c r="D440" s="4">
        <v>905</v>
      </c>
      <c r="E440" s="2">
        <v>0</v>
      </c>
    </row>
    <row r="441" spans="1:5" x14ac:dyDescent="0.25">
      <c r="A441" s="4">
        <v>832</v>
      </c>
      <c r="B441" s="2">
        <v>0</v>
      </c>
      <c r="D441" s="4">
        <v>906</v>
      </c>
      <c r="E441" s="2">
        <v>0</v>
      </c>
    </row>
    <row r="442" spans="1:5" x14ac:dyDescent="0.25">
      <c r="A442" s="4">
        <v>833</v>
      </c>
      <c r="B442" s="2">
        <v>1</v>
      </c>
      <c r="D442" s="4">
        <v>908</v>
      </c>
      <c r="E442" s="2">
        <v>1</v>
      </c>
    </row>
    <row r="443" spans="1:5" x14ac:dyDescent="0.25">
      <c r="A443" s="4">
        <v>836</v>
      </c>
      <c r="B443" s="2">
        <v>0</v>
      </c>
      <c r="D443" s="4">
        <v>909</v>
      </c>
      <c r="E443" s="2">
        <v>0</v>
      </c>
    </row>
    <row r="444" spans="1:5" x14ac:dyDescent="0.25">
      <c r="A444" s="4">
        <v>841</v>
      </c>
      <c r="B444" s="2">
        <v>0</v>
      </c>
      <c r="D444" s="4">
        <v>912</v>
      </c>
      <c r="E444" s="2">
        <v>0</v>
      </c>
    </row>
    <row r="445" spans="1:5" x14ac:dyDescent="0.25">
      <c r="A445" s="4">
        <v>842</v>
      </c>
      <c r="B445" s="2">
        <v>0</v>
      </c>
      <c r="D445" s="4">
        <v>913</v>
      </c>
      <c r="E445" s="2">
        <v>0</v>
      </c>
    </row>
    <row r="446" spans="1:5" x14ac:dyDescent="0.25">
      <c r="A446" s="4">
        <v>844</v>
      </c>
      <c r="B446" s="2">
        <v>0</v>
      </c>
      <c r="D446" s="4">
        <v>916</v>
      </c>
      <c r="E446" s="2">
        <v>0</v>
      </c>
    </row>
    <row r="447" spans="1:5" x14ac:dyDescent="0.25">
      <c r="A447" s="4">
        <v>846</v>
      </c>
      <c r="B447" s="2">
        <v>1</v>
      </c>
      <c r="D447" s="4">
        <v>917</v>
      </c>
      <c r="E447" s="2">
        <v>0</v>
      </c>
    </row>
    <row r="448" spans="1:5" x14ac:dyDescent="0.25">
      <c r="A448" s="4">
        <v>847</v>
      </c>
      <c r="B448" s="2">
        <v>1</v>
      </c>
      <c r="D448" s="4">
        <v>918</v>
      </c>
      <c r="E448" s="2">
        <v>0</v>
      </c>
    </row>
    <row r="449" spans="1:5" x14ac:dyDescent="0.25">
      <c r="A449" s="4">
        <v>850</v>
      </c>
      <c r="B449" s="2">
        <v>1</v>
      </c>
      <c r="D449" s="4">
        <v>920</v>
      </c>
      <c r="E449" s="2">
        <v>1</v>
      </c>
    </row>
    <row r="450" spans="1:5" x14ac:dyDescent="0.25">
      <c r="A450" s="4">
        <v>852</v>
      </c>
      <c r="B450" s="2">
        <v>1</v>
      </c>
      <c r="D450" s="4">
        <v>932</v>
      </c>
      <c r="E450" s="2">
        <v>0</v>
      </c>
    </row>
    <row r="451" spans="1:5" x14ac:dyDescent="0.25">
      <c r="A451" s="4">
        <v>853</v>
      </c>
      <c r="B451" s="2">
        <v>1</v>
      </c>
      <c r="D451" s="4">
        <v>936</v>
      </c>
      <c r="E451" s="2">
        <v>0</v>
      </c>
    </row>
    <row r="452" spans="1:5" x14ac:dyDescent="0.25">
      <c r="A452" s="4">
        <v>858</v>
      </c>
      <c r="B452" s="2">
        <v>1</v>
      </c>
      <c r="D452" s="4">
        <v>945</v>
      </c>
      <c r="E452" s="2">
        <v>0</v>
      </c>
    </row>
    <row r="453" spans="1:5" x14ac:dyDescent="0.25">
      <c r="A453" s="4">
        <v>859</v>
      </c>
      <c r="B453" s="2">
        <v>0</v>
      </c>
      <c r="D453" s="4">
        <v>946</v>
      </c>
      <c r="E453" s="2">
        <v>0</v>
      </c>
    </row>
    <row r="454" spans="1:5" x14ac:dyDescent="0.25">
      <c r="A454" s="4">
        <v>860</v>
      </c>
      <c r="B454" s="2">
        <v>1</v>
      </c>
      <c r="D454" s="4">
        <v>947</v>
      </c>
      <c r="E454" s="2">
        <v>0</v>
      </c>
    </row>
    <row r="455" spans="1:5" x14ac:dyDescent="0.25">
      <c r="A455" s="4">
        <v>863</v>
      </c>
      <c r="B455" s="2">
        <v>0</v>
      </c>
      <c r="D455" s="4">
        <v>950</v>
      </c>
      <c r="E455" s="2">
        <v>1</v>
      </c>
    </row>
    <row r="456" spans="1:5" x14ac:dyDescent="0.25">
      <c r="A456" s="4">
        <v>865</v>
      </c>
      <c r="B456" s="2">
        <v>1</v>
      </c>
      <c r="D456" s="4">
        <v>951</v>
      </c>
      <c r="E456" s="2">
        <v>0</v>
      </c>
    </row>
    <row r="457" spans="1:5" x14ac:dyDescent="0.25">
      <c r="A457" s="4">
        <v>867</v>
      </c>
      <c r="B457" s="2">
        <v>1</v>
      </c>
      <c r="D457" s="4">
        <v>952</v>
      </c>
      <c r="E457" s="2">
        <v>0</v>
      </c>
    </row>
    <row r="458" spans="1:5" x14ac:dyDescent="0.25">
      <c r="A458" s="4">
        <v>869</v>
      </c>
      <c r="B458" s="2">
        <v>1</v>
      </c>
      <c r="D458" s="4">
        <v>953</v>
      </c>
      <c r="E458" s="2">
        <v>0</v>
      </c>
    </row>
    <row r="459" spans="1:5" x14ac:dyDescent="0.25">
      <c r="A459" s="4">
        <v>870</v>
      </c>
      <c r="B459" s="2">
        <v>1</v>
      </c>
      <c r="D459" s="4">
        <v>957</v>
      </c>
      <c r="E459" s="2">
        <v>0</v>
      </c>
    </row>
    <row r="460" spans="1:5" x14ac:dyDescent="0.25">
      <c r="A460" s="4">
        <v>872</v>
      </c>
      <c r="B460" s="2">
        <v>1</v>
      </c>
      <c r="D460" s="4">
        <v>958</v>
      </c>
      <c r="E460" s="2">
        <v>0</v>
      </c>
    </row>
    <row r="461" spans="1:5" x14ac:dyDescent="0.25">
      <c r="A461" s="4">
        <v>876</v>
      </c>
      <c r="B461" s="2">
        <v>1</v>
      </c>
      <c r="D461" s="4">
        <v>961</v>
      </c>
      <c r="E461" s="2">
        <v>0</v>
      </c>
    </row>
    <row r="462" spans="1:5" x14ac:dyDescent="0.25">
      <c r="A462" s="4">
        <v>878</v>
      </c>
      <c r="B462" s="2">
        <v>1</v>
      </c>
      <c r="D462" s="4">
        <v>967</v>
      </c>
      <c r="E462" s="2">
        <v>0</v>
      </c>
    </row>
    <row r="463" spans="1:5" x14ac:dyDescent="0.25">
      <c r="A463" s="4">
        <v>882</v>
      </c>
      <c r="B463" s="2">
        <v>1</v>
      </c>
      <c r="D463" s="4">
        <v>968</v>
      </c>
      <c r="E463" s="2">
        <v>0</v>
      </c>
    </row>
    <row r="464" spans="1:5" x14ac:dyDescent="0.25">
      <c r="A464" s="4">
        <v>883</v>
      </c>
      <c r="B464" s="2">
        <v>1</v>
      </c>
      <c r="D464" s="4">
        <v>969</v>
      </c>
      <c r="E464" s="2">
        <v>0</v>
      </c>
    </row>
    <row r="465" spans="1:5" x14ac:dyDescent="0.25">
      <c r="A465" s="4">
        <v>886</v>
      </c>
      <c r="B465" s="2">
        <v>1</v>
      </c>
      <c r="D465" s="4">
        <v>970</v>
      </c>
      <c r="E465" s="2">
        <v>0</v>
      </c>
    </row>
    <row r="466" spans="1:5" x14ac:dyDescent="0.25">
      <c r="A466" s="4">
        <v>887</v>
      </c>
      <c r="B466" s="2">
        <v>0</v>
      </c>
      <c r="D466" s="4">
        <v>971</v>
      </c>
      <c r="E466" s="2">
        <v>0</v>
      </c>
    </row>
    <row r="467" spans="1:5" x14ac:dyDescent="0.25">
      <c r="A467" s="4">
        <v>889</v>
      </c>
      <c r="B467" s="2">
        <v>1</v>
      </c>
      <c r="D467" s="4">
        <v>975</v>
      </c>
      <c r="E467" s="2">
        <v>1</v>
      </c>
    </row>
    <row r="468" spans="1:5" x14ac:dyDescent="0.25">
      <c r="A468" s="4">
        <v>892</v>
      </c>
      <c r="B468" s="2">
        <v>1</v>
      </c>
      <c r="D468" s="4">
        <v>977</v>
      </c>
      <c r="E468" s="2">
        <v>0</v>
      </c>
    </row>
    <row r="469" spans="1:5" x14ac:dyDescent="0.25">
      <c r="A469" s="4">
        <v>895</v>
      </c>
      <c r="B469" s="2">
        <v>0</v>
      </c>
      <c r="D469" s="4">
        <v>978</v>
      </c>
      <c r="E469" s="2">
        <v>1</v>
      </c>
    </row>
    <row r="470" spans="1:5" x14ac:dyDescent="0.25">
      <c r="A470" s="4">
        <v>898</v>
      </c>
      <c r="B470" s="2">
        <v>0</v>
      </c>
      <c r="D470" s="4">
        <v>979</v>
      </c>
      <c r="E470" s="2">
        <v>0</v>
      </c>
    </row>
    <row r="471" spans="1:5" x14ac:dyDescent="0.25">
      <c r="A471" s="4">
        <v>899</v>
      </c>
      <c r="B471" s="2">
        <v>1</v>
      </c>
      <c r="D471" s="4">
        <v>980</v>
      </c>
      <c r="E471" s="2">
        <v>0</v>
      </c>
    </row>
    <row r="472" spans="1:5" x14ac:dyDescent="0.25">
      <c r="A472" s="4">
        <v>903</v>
      </c>
      <c r="B472" s="2">
        <v>1</v>
      </c>
      <c r="D472" s="4">
        <v>981</v>
      </c>
      <c r="E472" s="2">
        <v>1</v>
      </c>
    </row>
    <row r="473" spans="1:5" x14ac:dyDescent="0.25">
      <c r="A473" s="4">
        <v>904</v>
      </c>
      <c r="B473" s="2">
        <v>1</v>
      </c>
      <c r="D473" s="4">
        <v>986</v>
      </c>
      <c r="E473" s="2">
        <v>0</v>
      </c>
    </row>
    <row r="474" spans="1:5" x14ac:dyDescent="0.25">
      <c r="A474" s="4">
        <v>907</v>
      </c>
      <c r="B474" s="2">
        <v>1</v>
      </c>
      <c r="D474" s="4">
        <v>987</v>
      </c>
      <c r="E474" s="2">
        <v>0</v>
      </c>
    </row>
    <row r="475" spans="1:5" x14ac:dyDescent="0.25">
      <c r="A475" s="4">
        <v>910</v>
      </c>
      <c r="B475" s="2">
        <v>1</v>
      </c>
      <c r="D475" s="4">
        <v>992</v>
      </c>
      <c r="E475" s="2">
        <v>1</v>
      </c>
    </row>
    <row r="476" spans="1:5" x14ac:dyDescent="0.25">
      <c r="A476" s="4">
        <v>911</v>
      </c>
      <c r="B476" s="2">
        <v>0</v>
      </c>
      <c r="D476" s="4">
        <v>996</v>
      </c>
      <c r="E476" s="2">
        <v>0</v>
      </c>
    </row>
    <row r="477" spans="1:5" x14ac:dyDescent="0.25">
      <c r="A477" s="4">
        <v>914</v>
      </c>
      <c r="B477" s="2">
        <v>0</v>
      </c>
      <c r="D477" s="4">
        <v>997</v>
      </c>
      <c r="E477" s="2">
        <v>0</v>
      </c>
    </row>
    <row r="478" spans="1:5" x14ac:dyDescent="0.25">
      <c r="A478" s="4">
        <v>915</v>
      </c>
      <c r="B478" s="2">
        <v>1</v>
      </c>
      <c r="D478" s="4">
        <v>999</v>
      </c>
      <c r="E478" s="2">
        <v>0</v>
      </c>
    </row>
    <row r="479" spans="1:5" x14ac:dyDescent="0.25">
      <c r="A479" s="4">
        <v>919</v>
      </c>
      <c r="B479" s="2">
        <v>1</v>
      </c>
      <c r="D479" s="4">
        <v>1001</v>
      </c>
      <c r="E479" s="2">
        <v>0</v>
      </c>
    </row>
    <row r="480" spans="1:5" x14ac:dyDescent="0.25">
      <c r="A480" s="4">
        <v>921</v>
      </c>
      <c r="B480" s="2">
        <v>1</v>
      </c>
      <c r="D480" s="4">
        <v>1002</v>
      </c>
      <c r="E480" s="2">
        <v>0</v>
      </c>
    </row>
    <row r="481" spans="1:5" x14ac:dyDescent="0.25">
      <c r="A481" s="4">
        <v>922</v>
      </c>
      <c r="B481" s="2">
        <v>0</v>
      </c>
      <c r="D481" s="4">
        <v>1008</v>
      </c>
      <c r="E481" s="2">
        <v>0</v>
      </c>
    </row>
    <row r="482" spans="1:5" x14ac:dyDescent="0.25">
      <c r="A482" s="4">
        <v>923</v>
      </c>
      <c r="B482" s="2">
        <v>1</v>
      </c>
      <c r="D482" s="4">
        <v>1013</v>
      </c>
      <c r="E482" s="2">
        <v>1</v>
      </c>
    </row>
    <row r="483" spans="1:5" x14ac:dyDescent="0.25">
      <c r="A483" s="4">
        <v>924</v>
      </c>
      <c r="B483" s="2">
        <v>1</v>
      </c>
      <c r="D483" s="4">
        <v>1014</v>
      </c>
      <c r="E483" s="2">
        <v>0</v>
      </c>
    </row>
    <row r="484" spans="1:5" x14ac:dyDescent="0.25">
      <c r="A484" s="4">
        <v>925</v>
      </c>
      <c r="B484" s="2">
        <v>1</v>
      </c>
      <c r="D484" s="4">
        <v>1015</v>
      </c>
      <c r="E484" s="2">
        <v>0</v>
      </c>
    </row>
    <row r="485" spans="1:5" x14ac:dyDescent="0.25">
      <c r="A485" s="4">
        <v>926</v>
      </c>
      <c r="B485" s="2">
        <v>1</v>
      </c>
      <c r="D485" s="4">
        <v>1018</v>
      </c>
      <c r="E485" s="2">
        <v>1</v>
      </c>
    </row>
    <row r="486" spans="1:5" x14ac:dyDescent="0.25">
      <c r="A486" s="4">
        <v>927</v>
      </c>
      <c r="B486" s="2">
        <v>1</v>
      </c>
      <c r="D486" s="4">
        <v>1021</v>
      </c>
      <c r="E486" s="2">
        <v>1</v>
      </c>
    </row>
    <row r="487" spans="1:5" x14ac:dyDescent="0.25">
      <c r="A487" s="4">
        <v>928</v>
      </c>
      <c r="B487" s="2">
        <v>1</v>
      </c>
      <c r="D487" s="4">
        <v>1023</v>
      </c>
      <c r="E487" s="2">
        <v>0</v>
      </c>
    </row>
    <row r="488" spans="1:5" x14ac:dyDescent="0.25">
      <c r="A488" s="4">
        <v>929</v>
      </c>
      <c r="B488" s="2">
        <v>1</v>
      </c>
      <c r="D488" s="4">
        <v>1026</v>
      </c>
      <c r="E488" s="2">
        <v>0</v>
      </c>
    </row>
    <row r="489" spans="1:5" x14ac:dyDescent="0.25">
      <c r="A489" s="4">
        <v>930</v>
      </c>
      <c r="B489" s="2">
        <v>1</v>
      </c>
      <c r="D489" s="4">
        <v>1027</v>
      </c>
      <c r="E489" s="2">
        <v>1</v>
      </c>
    </row>
    <row r="490" spans="1:5" x14ac:dyDescent="0.25">
      <c r="A490" s="4">
        <v>931</v>
      </c>
      <c r="B490" s="2">
        <v>1</v>
      </c>
      <c r="D490" s="4">
        <v>1029</v>
      </c>
      <c r="E490" s="2">
        <v>0</v>
      </c>
    </row>
    <row r="491" spans="1:5" x14ac:dyDescent="0.25">
      <c r="A491" s="4">
        <v>933</v>
      </c>
      <c r="B491" s="2">
        <v>1</v>
      </c>
      <c r="D491" s="4">
        <v>1030</v>
      </c>
      <c r="E491" s="2">
        <v>0</v>
      </c>
    </row>
    <row r="492" spans="1:5" x14ac:dyDescent="0.25">
      <c r="A492" s="4">
        <v>934</v>
      </c>
      <c r="B492" s="2">
        <v>1</v>
      </c>
      <c r="D492" s="4">
        <v>1035</v>
      </c>
      <c r="E492" s="2">
        <v>0</v>
      </c>
    </row>
    <row r="493" spans="1:5" x14ac:dyDescent="0.25">
      <c r="A493" s="4">
        <v>935</v>
      </c>
      <c r="B493" s="2">
        <v>1</v>
      </c>
      <c r="D493" s="4">
        <v>1036</v>
      </c>
      <c r="E493" s="2">
        <v>0</v>
      </c>
    </row>
    <row r="494" spans="1:5" x14ac:dyDescent="0.25">
      <c r="A494" s="4">
        <v>937</v>
      </c>
      <c r="B494" s="2">
        <v>1</v>
      </c>
      <c r="D494" s="4">
        <v>1039</v>
      </c>
      <c r="E494" s="2">
        <v>0</v>
      </c>
    </row>
    <row r="495" spans="1:5" x14ac:dyDescent="0.25">
      <c r="A495" s="4">
        <v>938</v>
      </c>
      <c r="B495" s="2">
        <v>1</v>
      </c>
      <c r="D495" s="4">
        <v>1040</v>
      </c>
      <c r="E495" s="2">
        <v>0</v>
      </c>
    </row>
    <row r="496" spans="1:5" x14ac:dyDescent="0.25">
      <c r="A496" s="4">
        <v>939</v>
      </c>
      <c r="B496" s="2">
        <v>1</v>
      </c>
      <c r="D496" s="4">
        <v>1042</v>
      </c>
      <c r="E496" s="2">
        <v>1</v>
      </c>
    </row>
    <row r="497" spans="1:5" x14ac:dyDescent="0.25">
      <c r="A497" s="4">
        <v>940</v>
      </c>
      <c r="B497" s="2">
        <v>1</v>
      </c>
      <c r="D497" s="4">
        <v>1047</v>
      </c>
      <c r="E497" s="2">
        <v>1</v>
      </c>
    </row>
    <row r="498" spans="1:5" x14ac:dyDescent="0.25">
      <c r="A498" s="4">
        <v>941</v>
      </c>
      <c r="B498" s="2">
        <v>0</v>
      </c>
      <c r="D498" s="4">
        <v>1048</v>
      </c>
      <c r="E498" s="2">
        <v>0</v>
      </c>
    </row>
    <row r="499" spans="1:5" x14ac:dyDescent="0.25">
      <c r="A499" s="4">
        <v>942</v>
      </c>
      <c r="B499" s="2">
        <v>1</v>
      </c>
      <c r="D499" s="4">
        <v>1049</v>
      </c>
      <c r="E499" s="2">
        <v>0</v>
      </c>
    </row>
    <row r="500" spans="1:5" x14ac:dyDescent="0.25">
      <c r="A500" s="4">
        <v>943</v>
      </c>
      <c r="B500" s="2">
        <v>0</v>
      </c>
      <c r="D500" s="4">
        <v>1050</v>
      </c>
      <c r="E500" s="2">
        <v>0</v>
      </c>
    </row>
    <row r="501" spans="1:5" x14ac:dyDescent="0.25">
      <c r="A501" s="4">
        <v>944</v>
      </c>
      <c r="B501" s="2">
        <v>0</v>
      </c>
      <c r="D501" s="4">
        <v>1053</v>
      </c>
      <c r="E501" s="2">
        <v>1</v>
      </c>
    </row>
    <row r="502" spans="1:5" x14ac:dyDescent="0.25">
      <c r="A502" s="4">
        <v>948</v>
      </c>
      <c r="B502" s="2">
        <v>1</v>
      </c>
      <c r="D502" s="4">
        <v>1054</v>
      </c>
      <c r="E502" s="2">
        <v>0</v>
      </c>
    </row>
    <row r="503" spans="1:5" x14ac:dyDescent="0.25">
      <c r="A503" s="4">
        <v>949</v>
      </c>
      <c r="B503" s="2">
        <v>1</v>
      </c>
      <c r="D503" s="4">
        <v>1060</v>
      </c>
      <c r="E503" s="2">
        <v>1</v>
      </c>
    </row>
    <row r="504" spans="1:5" x14ac:dyDescent="0.25">
      <c r="A504" s="4">
        <v>954</v>
      </c>
      <c r="B504" s="2">
        <v>1</v>
      </c>
      <c r="D504" s="4">
        <v>1062</v>
      </c>
      <c r="E504" s="2">
        <v>0</v>
      </c>
    </row>
    <row r="505" spans="1:5" x14ac:dyDescent="0.25">
      <c r="A505" s="4">
        <v>955</v>
      </c>
      <c r="B505" s="2">
        <v>0</v>
      </c>
      <c r="D505" s="4">
        <v>1064</v>
      </c>
      <c r="E505" s="2">
        <v>0</v>
      </c>
    </row>
    <row r="506" spans="1:5" x14ac:dyDescent="0.25">
      <c r="A506" s="4">
        <v>956</v>
      </c>
      <c r="B506" s="2">
        <v>0</v>
      </c>
      <c r="D506" s="4">
        <v>1065</v>
      </c>
      <c r="E506" s="2">
        <v>0</v>
      </c>
    </row>
    <row r="507" spans="1:5" x14ac:dyDescent="0.25">
      <c r="A507" s="4">
        <v>959</v>
      </c>
      <c r="B507" s="2">
        <v>1</v>
      </c>
      <c r="D507" s="4">
        <v>1068</v>
      </c>
      <c r="E507" s="2">
        <v>1</v>
      </c>
    </row>
    <row r="508" spans="1:5" x14ac:dyDescent="0.25">
      <c r="A508" s="4">
        <v>960</v>
      </c>
      <c r="B508" s="2">
        <v>0</v>
      </c>
      <c r="D508" s="4">
        <v>1070</v>
      </c>
      <c r="E508" s="2">
        <v>0</v>
      </c>
    </row>
    <row r="509" spans="1:5" x14ac:dyDescent="0.25">
      <c r="A509" s="4">
        <v>962</v>
      </c>
      <c r="B509" s="2">
        <v>1</v>
      </c>
      <c r="D509" s="4">
        <v>1071</v>
      </c>
      <c r="E509" s="2">
        <v>0</v>
      </c>
    </row>
    <row r="510" spans="1:5" x14ac:dyDescent="0.25">
      <c r="A510" s="4">
        <v>963</v>
      </c>
      <c r="B510" s="2">
        <v>0</v>
      </c>
      <c r="D510" s="4">
        <v>1072</v>
      </c>
      <c r="E510" s="2">
        <v>0</v>
      </c>
    </row>
    <row r="511" spans="1:5" x14ac:dyDescent="0.25">
      <c r="A511" s="4">
        <v>964</v>
      </c>
      <c r="B511" s="2">
        <v>1</v>
      </c>
      <c r="D511" s="4">
        <v>1073</v>
      </c>
      <c r="E511" s="2">
        <v>0</v>
      </c>
    </row>
    <row r="512" spans="1:5" x14ac:dyDescent="0.25">
      <c r="A512" s="4">
        <v>965</v>
      </c>
      <c r="B512" s="2">
        <v>1</v>
      </c>
      <c r="D512" s="4">
        <v>1074</v>
      </c>
      <c r="E512" s="2">
        <v>0</v>
      </c>
    </row>
    <row r="513" spans="1:5" x14ac:dyDescent="0.25">
      <c r="A513" s="4">
        <v>966</v>
      </c>
      <c r="B513" s="2">
        <v>1</v>
      </c>
      <c r="D513" s="4">
        <v>1076</v>
      </c>
      <c r="E513" s="2">
        <v>1</v>
      </c>
    </row>
    <row r="514" spans="1:5" x14ac:dyDescent="0.25">
      <c r="A514" s="4">
        <v>972</v>
      </c>
      <c r="B514" s="2">
        <v>1</v>
      </c>
      <c r="D514" s="4">
        <v>1078</v>
      </c>
      <c r="E514" s="2">
        <v>0</v>
      </c>
    </row>
    <row r="515" spans="1:5" x14ac:dyDescent="0.25">
      <c r="A515" s="4">
        <v>973</v>
      </c>
      <c r="B515" s="2">
        <v>0</v>
      </c>
      <c r="D515" s="4">
        <v>1079</v>
      </c>
      <c r="E515" s="2">
        <v>0</v>
      </c>
    </row>
    <row r="516" spans="1:5" x14ac:dyDescent="0.25">
      <c r="A516" s="4">
        <v>974</v>
      </c>
      <c r="B516" s="2">
        <v>1</v>
      </c>
      <c r="D516" s="4">
        <v>1080</v>
      </c>
      <c r="E516" s="2">
        <v>0</v>
      </c>
    </row>
    <row r="517" spans="1:5" x14ac:dyDescent="0.25">
      <c r="A517" s="4">
        <v>976</v>
      </c>
      <c r="B517" s="2">
        <v>1</v>
      </c>
      <c r="D517" s="4">
        <v>1082</v>
      </c>
      <c r="E517" s="2">
        <v>0</v>
      </c>
    </row>
    <row r="518" spans="1:5" x14ac:dyDescent="0.25">
      <c r="A518" s="4">
        <v>982</v>
      </c>
      <c r="B518" s="2">
        <v>1</v>
      </c>
      <c r="D518" s="4">
        <v>1084</v>
      </c>
      <c r="E518" s="2">
        <v>0</v>
      </c>
    </row>
    <row r="519" spans="1:5" x14ac:dyDescent="0.25">
      <c r="A519" s="4">
        <v>983</v>
      </c>
      <c r="B519" s="2">
        <v>0</v>
      </c>
      <c r="D519" s="4">
        <v>1086</v>
      </c>
      <c r="E519" s="2">
        <v>0</v>
      </c>
    </row>
    <row r="520" spans="1:5" x14ac:dyDescent="0.25">
      <c r="A520" s="4">
        <v>984</v>
      </c>
      <c r="B520" s="2">
        <v>1</v>
      </c>
      <c r="D520" s="4">
        <v>1087</v>
      </c>
      <c r="E520" s="2">
        <v>0</v>
      </c>
    </row>
    <row r="521" spans="1:5" x14ac:dyDescent="0.25">
      <c r="A521" s="4">
        <v>985</v>
      </c>
      <c r="B521" s="2">
        <v>0</v>
      </c>
      <c r="D521" s="4">
        <v>1090</v>
      </c>
      <c r="E521" s="2">
        <v>1</v>
      </c>
    </row>
    <row r="522" spans="1:5" x14ac:dyDescent="0.25">
      <c r="A522" s="4">
        <v>988</v>
      </c>
      <c r="B522" s="2">
        <v>1</v>
      </c>
      <c r="D522" s="4">
        <v>1094</v>
      </c>
      <c r="E522" s="2">
        <v>0</v>
      </c>
    </row>
    <row r="523" spans="1:5" x14ac:dyDescent="0.25">
      <c r="A523" s="4">
        <v>989</v>
      </c>
      <c r="B523" s="2">
        <v>1</v>
      </c>
      <c r="D523" s="4">
        <v>1095</v>
      </c>
      <c r="E523" s="2">
        <v>0</v>
      </c>
    </row>
    <row r="524" spans="1:5" x14ac:dyDescent="0.25">
      <c r="A524" s="4">
        <v>990</v>
      </c>
      <c r="B524" s="2">
        <v>1</v>
      </c>
      <c r="D524" s="4">
        <v>1097</v>
      </c>
      <c r="E524" s="2">
        <v>0</v>
      </c>
    </row>
    <row r="525" spans="1:5" x14ac:dyDescent="0.25">
      <c r="A525" s="4">
        <v>991</v>
      </c>
      <c r="B525" s="2">
        <v>1</v>
      </c>
      <c r="D525" s="4">
        <v>1098</v>
      </c>
      <c r="E525" s="2">
        <v>1</v>
      </c>
    </row>
    <row r="526" spans="1:5" x14ac:dyDescent="0.25">
      <c r="A526" s="4">
        <v>993</v>
      </c>
      <c r="B526" s="2">
        <v>1</v>
      </c>
      <c r="D526" s="4">
        <v>1099</v>
      </c>
      <c r="E526" s="2">
        <v>0</v>
      </c>
    </row>
    <row r="527" spans="1:5" x14ac:dyDescent="0.25">
      <c r="A527" s="4">
        <v>994</v>
      </c>
      <c r="B527" s="2">
        <v>1</v>
      </c>
      <c r="D527" s="4">
        <v>1101</v>
      </c>
      <c r="E527" s="2">
        <v>0</v>
      </c>
    </row>
    <row r="528" spans="1:5" x14ac:dyDescent="0.25">
      <c r="A528" s="4">
        <v>995</v>
      </c>
      <c r="B528" s="2">
        <v>1</v>
      </c>
      <c r="D528" s="4">
        <v>1102</v>
      </c>
      <c r="E528" s="2">
        <v>0</v>
      </c>
    </row>
    <row r="529" spans="1:5" x14ac:dyDescent="0.25">
      <c r="A529" s="4">
        <v>998</v>
      </c>
      <c r="B529" s="2">
        <v>1</v>
      </c>
      <c r="D529" s="4">
        <v>1103</v>
      </c>
      <c r="E529" s="2">
        <v>0</v>
      </c>
    </row>
    <row r="530" spans="1:5" x14ac:dyDescent="0.25">
      <c r="A530" s="4">
        <v>1000</v>
      </c>
      <c r="B530" s="2">
        <v>1</v>
      </c>
      <c r="D530" s="4">
        <v>1104</v>
      </c>
      <c r="E530" s="2">
        <v>0</v>
      </c>
    </row>
    <row r="531" spans="1:5" x14ac:dyDescent="0.25">
      <c r="A531" s="4">
        <v>1003</v>
      </c>
      <c r="B531" s="2">
        <v>1</v>
      </c>
      <c r="D531" s="4">
        <v>1113</v>
      </c>
      <c r="E531" s="2">
        <v>0</v>
      </c>
    </row>
    <row r="532" spans="1:5" x14ac:dyDescent="0.25">
      <c r="A532" s="4">
        <v>1004</v>
      </c>
      <c r="B532" s="2">
        <v>0</v>
      </c>
      <c r="D532" s="4">
        <v>1114</v>
      </c>
      <c r="E532" s="2">
        <v>0</v>
      </c>
    </row>
    <row r="533" spans="1:5" x14ac:dyDescent="0.25">
      <c r="A533" s="4">
        <v>1005</v>
      </c>
      <c r="B533" s="2">
        <v>1</v>
      </c>
      <c r="D533" s="4">
        <v>1115</v>
      </c>
      <c r="E533" s="2">
        <v>0</v>
      </c>
    </row>
    <row r="534" spans="1:5" x14ac:dyDescent="0.25">
      <c r="A534" s="4">
        <v>1006</v>
      </c>
      <c r="B534" s="2">
        <v>0</v>
      </c>
      <c r="D534" s="4">
        <v>1118</v>
      </c>
      <c r="E534" s="2">
        <v>0</v>
      </c>
    </row>
    <row r="535" spans="1:5" x14ac:dyDescent="0.25">
      <c r="A535" s="4">
        <v>1007</v>
      </c>
      <c r="B535" s="2">
        <v>1</v>
      </c>
      <c r="D535" s="4">
        <v>1119</v>
      </c>
      <c r="E535" s="2">
        <v>0</v>
      </c>
    </row>
    <row r="536" spans="1:5" x14ac:dyDescent="0.25">
      <c r="A536" s="4">
        <v>1009</v>
      </c>
      <c r="B536" s="2">
        <v>1</v>
      </c>
      <c r="D536" s="4">
        <v>1120</v>
      </c>
      <c r="E536" s="2">
        <v>0</v>
      </c>
    </row>
    <row r="537" spans="1:5" x14ac:dyDescent="0.25">
      <c r="A537" s="4">
        <v>1010</v>
      </c>
      <c r="B537" s="2">
        <v>0</v>
      </c>
      <c r="D537" s="4">
        <v>1121</v>
      </c>
      <c r="E537" s="2">
        <v>0</v>
      </c>
    </row>
    <row r="538" spans="1:5" x14ac:dyDescent="0.25">
      <c r="A538" s="4">
        <v>1011</v>
      </c>
      <c r="B538" s="2">
        <v>0</v>
      </c>
      <c r="D538" s="4">
        <v>1123</v>
      </c>
      <c r="E538" s="2">
        <v>0</v>
      </c>
    </row>
    <row r="539" spans="1:5" x14ac:dyDescent="0.25">
      <c r="A539" s="4">
        <v>1012</v>
      </c>
      <c r="B539" s="2">
        <v>0</v>
      </c>
      <c r="D539" s="4">
        <v>1124</v>
      </c>
      <c r="E539" s="2">
        <v>0</v>
      </c>
    </row>
    <row r="540" spans="1:5" x14ac:dyDescent="0.25">
      <c r="A540" s="4">
        <v>1016</v>
      </c>
      <c r="B540" s="2">
        <v>1</v>
      </c>
      <c r="D540" s="4">
        <v>1126</v>
      </c>
      <c r="E540" s="2">
        <v>0</v>
      </c>
    </row>
    <row r="541" spans="1:5" x14ac:dyDescent="0.25">
      <c r="A541" s="4">
        <v>1017</v>
      </c>
      <c r="B541" s="2">
        <v>1</v>
      </c>
      <c r="D541" s="4">
        <v>1130</v>
      </c>
      <c r="E541" s="2">
        <v>0</v>
      </c>
    </row>
    <row r="542" spans="1:5" x14ac:dyDescent="0.25">
      <c r="A542" s="4">
        <v>1019</v>
      </c>
      <c r="B542" s="2">
        <v>0</v>
      </c>
      <c r="D542" s="4">
        <v>1132</v>
      </c>
      <c r="E542" s="2">
        <v>0</v>
      </c>
    </row>
    <row r="543" spans="1:5" x14ac:dyDescent="0.25">
      <c r="A543" s="4">
        <v>1020</v>
      </c>
      <c r="B543" s="2">
        <v>1</v>
      </c>
      <c r="D543" s="4">
        <v>1136</v>
      </c>
      <c r="E543" s="2">
        <v>0</v>
      </c>
    </row>
    <row r="544" spans="1:5" x14ac:dyDescent="0.25">
      <c r="A544" s="4">
        <v>1022</v>
      </c>
      <c r="B544" s="2">
        <v>1</v>
      </c>
      <c r="D544" s="4">
        <v>1137</v>
      </c>
      <c r="E544" s="2">
        <v>0</v>
      </c>
    </row>
    <row r="545" spans="1:5" x14ac:dyDescent="0.25">
      <c r="A545" s="4">
        <v>1024</v>
      </c>
      <c r="B545" s="2">
        <v>1</v>
      </c>
      <c r="D545" s="4">
        <v>1138</v>
      </c>
      <c r="E545" s="2">
        <v>0</v>
      </c>
    </row>
    <row r="546" spans="1:5" x14ac:dyDescent="0.25">
      <c r="A546" s="4">
        <v>1025</v>
      </c>
      <c r="B546" s="2">
        <v>1</v>
      </c>
      <c r="D546" s="4">
        <v>1140</v>
      </c>
      <c r="E546" s="2">
        <v>0</v>
      </c>
    </row>
    <row r="547" spans="1:5" x14ac:dyDescent="0.25">
      <c r="A547" s="4">
        <v>1028</v>
      </c>
      <c r="B547" s="2">
        <v>1</v>
      </c>
      <c r="D547" s="4">
        <v>1141</v>
      </c>
      <c r="E547" s="2">
        <v>0</v>
      </c>
    </row>
    <row r="548" spans="1:5" x14ac:dyDescent="0.25">
      <c r="A548" s="4">
        <v>1031</v>
      </c>
      <c r="B548" s="2">
        <v>0</v>
      </c>
      <c r="D548" s="4">
        <v>1143</v>
      </c>
      <c r="E548" s="2">
        <v>1</v>
      </c>
    </row>
    <row r="549" spans="1:5" x14ac:dyDescent="0.25">
      <c r="A549" s="4">
        <v>1032</v>
      </c>
      <c r="B549" s="2">
        <v>1</v>
      </c>
      <c r="D549" s="4">
        <v>1144</v>
      </c>
      <c r="E549" s="2">
        <v>0</v>
      </c>
    </row>
    <row r="550" spans="1:5" x14ac:dyDescent="0.25">
      <c r="A550" s="4">
        <v>1033</v>
      </c>
      <c r="B550" s="2">
        <v>1</v>
      </c>
      <c r="D550" s="4">
        <v>1145</v>
      </c>
      <c r="E550" s="2">
        <v>0</v>
      </c>
    </row>
    <row r="551" spans="1:5" x14ac:dyDescent="0.25">
      <c r="A551" s="4">
        <v>1034</v>
      </c>
      <c r="B551" s="2">
        <v>1</v>
      </c>
      <c r="D551" s="4">
        <v>1146</v>
      </c>
      <c r="E551" s="2">
        <v>0</v>
      </c>
    </row>
    <row r="552" spans="1:5" x14ac:dyDescent="0.25">
      <c r="A552" s="4">
        <v>1037</v>
      </c>
      <c r="B552" s="2">
        <v>1</v>
      </c>
      <c r="D552" s="4">
        <v>1148</v>
      </c>
      <c r="E552" s="2">
        <v>1</v>
      </c>
    </row>
    <row r="553" spans="1:5" x14ac:dyDescent="0.25">
      <c r="A553" s="4">
        <v>1038</v>
      </c>
      <c r="B553" s="2">
        <v>1</v>
      </c>
      <c r="D553" s="4">
        <v>1149</v>
      </c>
      <c r="E553" s="2">
        <v>0</v>
      </c>
    </row>
    <row r="554" spans="1:5" x14ac:dyDescent="0.25">
      <c r="A554" s="4">
        <v>1041</v>
      </c>
      <c r="B554" s="2">
        <v>0</v>
      </c>
      <c r="D554" s="4">
        <v>1150</v>
      </c>
      <c r="E554" s="2">
        <v>0</v>
      </c>
    </row>
    <row r="555" spans="1:5" x14ac:dyDescent="0.25">
      <c r="A555" s="4">
        <v>1043</v>
      </c>
      <c r="B555" s="2">
        <v>1</v>
      </c>
      <c r="D555" s="4">
        <v>1151</v>
      </c>
      <c r="E555" s="2">
        <v>0</v>
      </c>
    </row>
    <row r="556" spans="1:5" x14ac:dyDescent="0.25">
      <c r="A556" s="4">
        <v>1044</v>
      </c>
      <c r="B556" s="2">
        <v>1</v>
      </c>
      <c r="D556" s="4">
        <v>1152</v>
      </c>
      <c r="E556" s="2">
        <v>0</v>
      </c>
    </row>
    <row r="557" spans="1:5" x14ac:dyDescent="0.25">
      <c r="A557" s="4">
        <v>1045</v>
      </c>
      <c r="B557" s="2">
        <v>1</v>
      </c>
      <c r="D557" s="4">
        <v>1153</v>
      </c>
      <c r="E557" s="2">
        <v>1</v>
      </c>
    </row>
    <row r="558" spans="1:5" x14ac:dyDescent="0.25">
      <c r="A558" s="4">
        <v>1046</v>
      </c>
      <c r="B558" s="2">
        <v>0</v>
      </c>
      <c r="D558" s="4">
        <v>1154</v>
      </c>
      <c r="E558" s="2">
        <v>0</v>
      </c>
    </row>
    <row r="559" spans="1:5" x14ac:dyDescent="0.25">
      <c r="A559" s="4">
        <v>1051</v>
      </c>
      <c r="B559" s="2">
        <v>1</v>
      </c>
      <c r="D559" s="4">
        <v>1155</v>
      </c>
      <c r="E559" s="2">
        <v>1</v>
      </c>
    </row>
    <row r="560" spans="1:5" x14ac:dyDescent="0.25">
      <c r="A560" s="4">
        <v>1052</v>
      </c>
      <c r="B560" s="2">
        <v>1</v>
      </c>
      <c r="D560" s="4">
        <v>1162</v>
      </c>
      <c r="E560" s="2">
        <v>1</v>
      </c>
    </row>
    <row r="561" spans="1:5" x14ac:dyDescent="0.25">
      <c r="A561" s="4">
        <v>1055</v>
      </c>
      <c r="B561" s="2">
        <v>1</v>
      </c>
      <c r="D561" s="4">
        <v>1163</v>
      </c>
      <c r="E561" s="2">
        <v>0</v>
      </c>
    </row>
    <row r="562" spans="1:5" x14ac:dyDescent="0.25">
      <c r="A562" s="4">
        <v>1056</v>
      </c>
      <c r="B562" s="2">
        <v>1</v>
      </c>
      <c r="D562" s="4">
        <v>1164</v>
      </c>
      <c r="E562" s="2">
        <v>0</v>
      </c>
    </row>
    <row r="563" spans="1:5" x14ac:dyDescent="0.25">
      <c r="A563" s="4">
        <v>1057</v>
      </c>
      <c r="B563" s="2">
        <v>1</v>
      </c>
      <c r="D563" s="4">
        <v>1165</v>
      </c>
      <c r="E563" s="2">
        <v>1</v>
      </c>
    </row>
    <row r="564" spans="1:5" x14ac:dyDescent="0.25">
      <c r="A564" s="4">
        <v>1058</v>
      </c>
      <c r="B564" s="2">
        <v>1</v>
      </c>
      <c r="D564" s="4">
        <v>1170</v>
      </c>
      <c r="E564" s="2">
        <v>1</v>
      </c>
    </row>
    <row r="565" spans="1:5" x14ac:dyDescent="0.25">
      <c r="A565" s="4">
        <v>1059</v>
      </c>
      <c r="B565" s="2">
        <v>1</v>
      </c>
      <c r="D565" s="4">
        <v>1171</v>
      </c>
      <c r="E565" s="2">
        <v>1</v>
      </c>
    </row>
    <row r="566" spans="1:5" x14ac:dyDescent="0.25">
      <c r="A566" s="4">
        <v>1061</v>
      </c>
      <c r="B566" s="2">
        <v>1</v>
      </c>
      <c r="D566" s="4">
        <v>1172</v>
      </c>
      <c r="E566" s="2">
        <v>0</v>
      </c>
    </row>
    <row r="567" spans="1:5" x14ac:dyDescent="0.25">
      <c r="A567" s="4">
        <v>1063</v>
      </c>
      <c r="B567" s="2">
        <v>0</v>
      </c>
      <c r="D567" s="4">
        <v>1174</v>
      </c>
      <c r="E567" s="2">
        <v>1</v>
      </c>
    </row>
    <row r="568" spans="1:5" x14ac:dyDescent="0.25">
      <c r="A568" s="4">
        <v>1066</v>
      </c>
      <c r="B568" s="2">
        <v>1</v>
      </c>
      <c r="D568" s="4">
        <v>1177</v>
      </c>
      <c r="E568" s="2">
        <v>0</v>
      </c>
    </row>
    <row r="569" spans="1:5" x14ac:dyDescent="0.25">
      <c r="A569" s="4">
        <v>1067</v>
      </c>
      <c r="B569" s="2">
        <v>1</v>
      </c>
      <c r="D569" s="4">
        <v>1178</v>
      </c>
      <c r="E569" s="2">
        <v>0</v>
      </c>
    </row>
    <row r="570" spans="1:5" x14ac:dyDescent="0.25">
      <c r="A570" s="4">
        <v>1069</v>
      </c>
      <c r="B570" s="2">
        <v>0</v>
      </c>
      <c r="D570" s="4">
        <v>1179</v>
      </c>
      <c r="E570" s="2">
        <v>0</v>
      </c>
    </row>
    <row r="571" spans="1:5" x14ac:dyDescent="0.25">
      <c r="A571" s="4">
        <v>1075</v>
      </c>
      <c r="B571" s="2">
        <v>1</v>
      </c>
      <c r="D571" s="4">
        <v>1180</v>
      </c>
      <c r="E571" s="2">
        <v>0</v>
      </c>
    </row>
    <row r="572" spans="1:5" x14ac:dyDescent="0.25">
      <c r="A572" s="4">
        <v>1077</v>
      </c>
      <c r="B572" s="2">
        <v>1</v>
      </c>
      <c r="D572" s="4">
        <v>1183</v>
      </c>
      <c r="E572" s="2">
        <v>1</v>
      </c>
    </row>
    <row r="573" spans="1:5" x14ac:dyDescent="0.25">
      <c r="A573" s="4">
        <v>1081</v>
      </c>
      <c r="B573" s="2">
        <v>0</v>
      </c>
      <c r="D573" s="4">
        <v>1184</v>
      </c>
      <c r="E573" s="2">
        <v>0</v>
      </c>
    </row>
    <row r="574" spans="1:5" x14ac:dyDescent="0.25">
      <c r="A574" s="4">
        <v>1083</v>
      </c>
      <c r="B574" s="2">
        <v>1</v>
      </c>
      <c r="D574" s="4">
        <v>1185</v>
      </c>
      <c r="E574" s="2">
        <v>1</v>
      </c>
    </row>
    <row r="575" spans="1:5" x14ac:dyDescent="0.25">
      <c r="A575" s="4">
        <v>1085</v>
      </c>
      <c r="B575" s="2">
        <v>1</v>
      </c>
      <c r="D575" s="4">
        <v>1186</v>
      </c>
      <c r="E575" s="2">
        <v>0</v>
      </c>
    </row>
    <row r="576" spans="1:5" x14ac:dyDescent="0.25">
      <c r="A576" s="4">
        <v>1088</v>
      </c>
      <c r="B576" s="2">
        <v>1</v>
      </c>
      <c r="D576" s="4">
        <v>1191</v>
      </c>
      <c r="E576" s="2">
        <v>1</v>
      </c>
    </row>
    <row r="577" spans="1:5" x14ac:dyDescent="0.25">
      <c r="A577" s="4">
        <v>1089</v>
      </c>
      <c r="B577" s="2">
        <v>0</v>
      </c>
      <c r="D577" s="4">
        <v>1193</v>
      </c>
      <c r="E577" s="2">
        <v>0</v>
      </c>
    </row>
    <row r="578" spans="1:5" x14ac:dyDescent="0.25">
      <c r="A578" s="4">
        <v>1091</v>
      </c>
      <c r="B578" s="2">
        <v>0</v>
      </c>
      <c r="D578" s="4">
        <v>1195</v>
      </c>
      <c r="E578" s="2">
        <v>0</v>
      </c>
    </row>
    <row r="579" spans="1:5" x14ac:dyDescent="0.25">
      <c r="A579" s="4">
        <v>1092</v>
      </c>
      <c r="B579" s="2">
        <v>0</v>
      </c>
      <c r="D579" s="4">
        <v>1198</v>
      </c>
      <c r="E579" s="2">
        <v>0</v>
      </c>
    </row>
    <row r="580" spans="1:5" x14ac:dyDescent="0.25">
      <c r="A580" s="4">
        <v>1093</v>
      </c>
      <c r="B580" s="2">
        <v>0</v>
      </c>
      <c r="D580" s="4">
        <v>1200</v>
      </c>
      <c r="E580" s="2">
        <v>0</v>
      </c>
    </row>
    <row r="581" spans="1:5" x14ac:dyDescent="0.25">
      <c r="A581" s="4">
        <v>1096</v>
      </c>
      <c r="B581" s="2">
        <v>1</v>
      </c>
      <c r="D581" s="4">
        <v>1201</v>
      </c>
      <c r="E581" s="2">
        <v>0</v>
      </c>
    </row>
    <row r="582" spans="1:5" x14ac:dyDescent="0.25">
      <c r="A582" s="4">
        <v>1100</v>
      </c>
      <c r="B582" s="2">
        <v>0</v>
      </c>
      <c r="D582" s="4">
        <v>1203</v>
      </c>
      <c r="E582" s="2">
        <v>0</v>
      </c>
    </row>
    <row r="583" spans="1:5" x14ac:dyDescent="0.25">
      <c r="A583" s="4">
        <v>1105</v>
      </c>
      <c r="B583" s="2">
        <v>0</v>
      </c>
      <c r="D583" s="4">
        <v>1205</v>
      </c>
      <c r="E583" s="2">
        <v>0</v>
      </c>
    </row>
    <row r="584" spans="1:5" x14ac:dyDescent="0.25">
      <c r="A584" s="4">
        <v>1106</v>
      </c>
      <c r="B584" s="2">
        <v>1</v>
      </c>
      <c r="D584" s="4">
        <v>1207</v>
      </c>
      <c r="E584" s="2">
        <v>0</v>
      </c>
    </row>
    <row r="585" spans="1:5" x14ac:dyDescent="0.25">
      <c r="A585" s="4">
        <v>1107</v>
      </c>
      <c r="B585" s="2">
        <v>1</v>
      </c>
      <c r="D585" s="4">
        <v>1209</v>
      </c>
      <c r="E585" s="2">
        <v>0</v>
      </c>
    </row>
    <row r="586" spans="1:5" x14ac:dyDescent="0.25">
      <c r="A586" s="4">
        <v>1108</v>
      </c>
      <c r="B586" s="2">
        <v>1</v>
      </c>
      <c r="D586" s="4">
        <v>1213</v>
      </c>
      <c r="E586" s="2">
        <v>0</v>
      </c>
    </row>
    <row r="587" spans="1:5" x14ac:dyDescent="0.25">
      <c r="A587" s="4">
        <v>1109</v>
      </c>
      <c r="B587" s="2">
        <v>1</v>
      </c>
      <c r="D587" s="4">
        <v>1214</v>
      </c>
      <c r="E587" s="2">
        <v>0</v>
      </c>
    </row>
    <row r="588" spans="1:5" x14ac:dyDescent="0.25">
      <c r="A588" s="4">
        <v>1110</v>
      </c>
      <c r="B588" s="2">
        <v>1</v>
      </c>
      <c r="D588" s="4">
        <v>1215</v>
      </c>
      <c r="E588" s="2">
        <v>0</v>
      </c>
    </row>
    <row r="589" spans="1:5" x14ac:dyDescent="0.25">
      <c r="A589" s="4">
        <v>1111</v>
      </c>
      <c r="B589" s="2">
        <v>1</v>
      </c>
      <c r="D589" s="4">
        <v>1216</v>
      </c>
      <c r="E589" s="2">
        <v>0</v>
      </c>
    </row>
    <row r="590" spans="1:5" x14ac:dyDescent="0.25">
      <c r="A590" s="4">
        <v>1112</v>
      </c>
      <c r="B590" s="2">
        <v>1</v>
      </c>
      <c r="D590" s="4">
        <v>1219</v>
      </c>
      <c r="E590" s="2">
        <v>0</v>
      </c>
    </row>
    <row r="591" spans="1:5" x14ac:dyDescent="0.25">
      <c r="A591" s="4">
        <v>1116</v>
      </c>
      <c r="B591" s="2">
        <v>1</v>
      </c>
      <c r="D591" s="4">
        <v>1220</v>
      </c>
      <c r="E591" s="2">
        <v>0</v>
      </c>
    </row>
    <row r="592" spans="1:5" x14ac:dyDescent="0.25">
      <c r="A592" s="4">
        <v>1117</v>
      </c>
      <c r="B592" s="2">
        <v>1</v>
      </c>
      <c r="D592" s="4">
        <v>1221</v>
      </c>
      <c r="E592" s="2">
        <v>0</v>
      </c>
    </row>
    <row r="593" spans="1:5" x14ac:dyDescent="0.25">
      <c r="A593" s="4">
        <v>1122</v>
      </c>
      <c r="B593" s="2">
        <v>1</v>
      </c>
      <c r="D593" s="4">
        <v>1222</v>
      </c>
      <c r="E593" s="2">
        <v>0</v>
      </c>
    </row>
    <row r="594" spans="1:5" x14ac:dyDescent="0.25">
      <c r="A594" s="4">
        <v>1125</v>
      </c>
      <c r="B594" s="2">
        <v>1</v>
      </c>
      <c r="D594" s="4">
        <v>1226</v>
      </c>
      <c r="E594" s="2">
        <v>0</v>
      </c>
    </row>
    <row r="595" spans="1:5" x14ac:dyDescent="0.25">
      <c r="A595" s="4">
        <v>1127</v>
      </c>
      <c r="B595" s="2">
        <v>1</v>
      </c>
      <c r="D595" s="4">
        <v>1228</v>
      </c>
      <c r="E595" s="2">
        <v>0</v>
      </c>
    </row>
    <row r="596" spans="1:5" x14ac:dyDescent="0.25">
      <c r="A596" s="4">
        <v>1128</v>
      </c>
      <c r="B596" s="2">
        <v>1</v>
      </c>
      <c r="D596" s="4">
        <v>1229</v>
      </c>
      <c r="E596" s="2">
        <v>1</v>
      </c>
    </row>
    <row r="597" spans="1:5" x14ac:dyDescent="0.25">
      <c r="A597" s="4">
        <v>1129</v>
      </c>
      <c r="B597" s="2">
        <v>1</v>
      </c>
      <c r="D597" s="4">
        <v>1232</v>
      </c>
      <c r="E597" s="2">
        <v>0</v>
      </c>
    </row>
    <row r="598" spans="1:5" x14ac:dyDescent="0.25">
      <c r="A598" s="4">
        <v>1131</v>
      </c>
      <c r="B598" s="2">
        <v>0</v>
      </c>
      <c r="D598" s="4">
        <v>1234</v>
      </c>
      <c r="E598" s="2">
        <v>0</v>
      </c>
    </row>
    <row r="599" spans="1:5" x14ac:dyDescent="0.25">
      <c r="A599" s="4">
        <v>1133</v>
      </c>
      <c r="B599" s="2">
        <v>0</v>
      </c>
      <c r="D599" s="4">
        <v>1235</v>
      </c>
      <c r="E599" s="2">
        <v>0</v>
      </c>
    </row>
    <row r="600" spans="1:5" x14ac:dyDescent="0.25">
      <c r="A600" s="4">
        <v>1134</v>
      </c>
      <c r="B600" s="2">
        <v>1</v>
      </c>
      <c r="D600" s="4">
        <v>1236</v>
      </c>
      <c r="E600" s="2">
        <v>0</v>
      </c>
    </row>
    <row r="601" spans="1:5" x14ac:dyDescent="0.25">
      <c r="A601" s="4">
        <v>1135</v>
      </c>
      <c r="B601" s="2">
        <v>1</v>
      </c>
      <c r="D601" s="4">
        <v>1239</v>
      </c>
      <c r="E601" s="2">
        <v>0</v>
      </c>
    </row>
    <row r="602" spans="1:5" x14ac:dyDescent="0.25">
      <c r="A602" s="4">
        <v>1139</v>
      </c>
      <c r="B602" s="2">
        <v>1</v>
      </c>
      <c r="D602" s="4">
        <v>1245</v>
      </c>
      <c r="E602" s="2">
        <v>1</v>
      </c>
    </row>
    <row r="603" spans="1:5" x14ac:dyDescent="0.25">
      <c r="A603" s="4">
        <v>1142</v>
      </c>
      <c r="B603" s="2">
        <v>1</v>
      </c>
      <c r="D603" s="4">
        <v>1246</v>
      </c>
      <c r="E603" s="2">
        <v>1</v>
      </c>
    </row>
    <row r="604" spans="1:5" x14ac:dyDescent="0.25">
      <c r="A604" s="4">
        <v>1147</v>
      </c>
      <c r="B604" s="2">
        <v>1</v>
      </c>
      <c r="D604" s="4">
        <v>1248</v>
      </c>
      <c r="E604" s="2">
        <v>1</v>
      </c>
    </row>
    <row r="605" spans="1:5" x14ac:dyDescent="0.25">
      <c r="A605" s="4">
        <v>1156</v>
      </c>
      <c r="B605" s="2">
        <v>1</v>
      </c>
      <c r="D605" s="4">
        <v>1249</v>
      </c>
      <c r="E605" s="2">
        <v>0</v>
      </c>
    </row>
    <row r="606" spans="1:5" x14ac:dyDescent="0.25">
      <c r="A606" s="4">
        <v>1157</v>
      </c>
      <c r="B606" s="2">
        <v>1</v>
      </c>
      <c r="D606" s="4">
        <v>1250</v>
      </c>
      <c r="E606" s="2">
        <v>0</v>
      </c>
    </row>
    <row r="607" spans="1:5" x14ac:dyDescent="0.25">
      <c r="A607" s="4">
        <v>1158</v>
      </c>
      <c r="B607" s="2">
        <v>1</v>
      </c>
      <c r="D607" s="4">
        <v>1253</v>
      </c>
      <c r="E607" s="2">
        <v>0</v>
      </c>
    </row>
    <row r="608" spans="1:5" x14ac:dyDescent="0.25">
      <c r="A608" s="4">
        <v>1159</v>
      </c>
      <c r="B608" s="2">
        <v>1</v>
      </c>
      <c r="D608" s="4">
        <v>1256</v>
      </c>
      <c r="E608" s="2">
        <v>0</v>
      </c>
    </row>
    <row r="609" spans="1:5" x14ac:dyDescent="0.25">
      <c r="A609" s="4">
        <v>1160</v>
      </c>
      <c r="B609" s="2">
        <v>1</v>
      </c>
      <c r="D609" s="4">
        <v>1258</v>
      </c>
      <c r="E609" s="2">
        <v>0</v>
      </c>
    </row>
    <row r="610" spans="1:5" x14ac:dyDescent="0.25">
      <c r="A610" s="4">
        <v>1161</v>
      </c>
      <c r="B610" s="2">
        <v>0</v>
      </c>
      <c r="D610" s="4">
        <v>1260</v>
      </c>
      <c r="E610" s="2">
        <v>0</v>
      </c>
    </row>
    <row r="611" spans="1:5" x14ac:dyDescent="0.25">
      <c r="A611" s="4">
        <v>1166</v>
      </c>
      <c r="B611" s="2">
        <v>1</v>
      </c>
      <c r="D611" s="4">
        <v>1262</v>
      </c>
      <c r="E611" s="2">
        <v>0</v>
      </c>
    </row>
    <row r="612" spans="1:5" x14ac:dyDescent="0.25">
      <c r="A612" s="4">
        <v>1167</v>
      </c>
      <c r="B612" s="2">
        <v>1</v>
      </c>
      <c r="D612" s="4">
        <v>1263</v>
      </c>
      <c r="E612" s="2">
        <v>0</v>
      </c>
    </row>
    <row r="613" spans="1:5" x14ac:dyDescent="0.25">
      <c r="A613" s="4">
        <v>1168</v>
      </c>
      <c r="B613" s="2">
        <v>1</v>
      </c>
      <c r="D613" s="4">
        <v>1264</v>
      </c>
      <c r="E613" s="2">
        <v>1</v>
      </c>
    </row>
    <row r="614" spans="1:5" x14ac:dyDescent="0.25">
      <c r="A614" s="4">
        <v>1169</v>
      </c>
      <c r="B614" s="2">
        <v>1</v>
      </c>
      <c r="D614" s="4">
        <v>1267</v>
      </c>
      <c r="E614" s="2">
        <v>0</v>
      </c>
    </row>
    <row r="615" spans="1:5" x14ac:dyDescent="0.25">
      <c r="A615" s="4">
        <v>1173</v>
      </c>
      <c r="B615" s="2">
        <v>1</v>
      </c>
      <c r="D615" s="4">
        <v>1269</v>
      </c>
      <c r="E615" s="2">
        <v>1</v>
      </c>
    </row>
    <row r="616" spans="1:5" x14ac:dyDescent="0.25">
      <c r="A616" s="4">
        <v>1175</v>
      </c>
      <c r="B616" s="2">
        <v>1</v>
      </c>
      <c r="D616" s="4">
        <v>1270</v>
      </c>
      <c r="E616" s="2">
        <v>0</v>
      </c>
    </row>
    <row r="617" spans="1:5" x14ac:dyDescent="0.25">
      <c r="A617" s="4">
        <v>1176</v>
      </c>
      <c r="B617" s="2">
        <v>1</v>
      </c>
      <c r="D617" s="4">
        <v>1271</v>
      </c>
      <c r="E617" s="2">
        <v>1</v>
      </c>
    </row>
    <row r="618" spans="1:5" x14ac:dyDescent="0.25">
      <c r="A618" s="4">
        <v>1181</v>
      </c>
      <c r="B618" s="2">
        <v>1</v>
      </c>
      <c r="D618" s="4">
        <v>1273</v>
      </c>
      <c r="E618" s="2">
        <v>0</v>
      </c>
    </row>
    <row r="619" spans="1:5" x14ac:dyDescent="0.25">
      <c r="A619" s="4">
        <v>1182</v>
      </c>
      <c r="B619" s="2">
        <v>1</v>
      </c>
      <c r="D619" s="4">
        <v>1274</v>
      </c>
      <c r="E619" s="2">
        <v>1</v>
      </c>
    </row>
    <row r="620" spans="1:5" x14ac:dyDescent="0.25">
      <c r="A620" s="4">
        <v>1187</v>
      </c>
      <c r="B620" s="2">
        <v>0</v>
      </c>
      <c r="D620" s="4">
        <v>1277</v>
      </c>
      <c r="E620" s="2">
        <v>0</v>
      </c>
    </row>
    <row r="621" spans="1:5" x14ac:dyDescent="0.25">
      <c r="A621" s="4">
        <v>1188</v>
      </c>
      <c r="B621" s="2">
        <v>1</v>
      </c>
      <c r="D621" s="4">
        <v>1278</v>
      </c>
      <c r="E621" s="2">
        <v>1</v>
      </c>
    </row>
    <row r="622" spans="1:5" x14ac:dyDescent="0.25">
      <c r="A622" s="4">
        <v>1189</v>
      </c>
      <c r="B622" s="2">
        <v>1</v>
      </c>
      <c r="D622" s="4">
        <v>1280</v>
      </c>
      <c r="E622" s="2">
        <v>0</v>
      </c>
    </row>
    <row r="623" spans="1:5" x14ac:dyDescent="0.25">
      <c r="A623" s="4">
        <v>1190</v>
      </c>
      <c r="B623" s="2">
        <v>1</v>
      </c>
      <c r="D623" s="4">
        <v>1286</v>
      </c>
      <c r="E623" s="2">
        <v>0</v>
      </c>
    </row>
    <row r="624" spans="1:5" x14ac:dyDescent="0.25">
      <c r="A624" s="4">
        <v>1192</v>
      </c>
      <c r="B624" s="2">
        <v>1</v>
      </c>
      <c r="D624" s="4">
        <v>1287</v>
      </c>
      <c r="E624" s="2">
        <v>0</v>
      </c>
    </row>
    <row r="625" spans="1:5" x14ac:dyDescent="0.25">
      <c r="A625" s="4">
        <v>1194</v>
      </c>
      <c r="B625" s="2">
        <v>1</v>
      </c>
      <c r="D625" s="4">
        <v>1291</v>
      </c>
      <c r="E625" s="2">
        <v>1</v>
      </c>
    </row>
    <row r="626" spans="1:5" x14ac:dyDescent="0.25">
      <c r="A626" s="4">
        <v>1196</v>
      </c>
      <c r="B626" s="2">
        <v>1</v>
      </c>
      <c r="D626" s="4">
        <v>1295</v>
      </c>
      <c r="E626" s="2">
        <v>0</v>
      </c>
    </row>
    <row r="627" spans="1:5" x14ac:dyDescent="0.25">
      <c r="A627" s="4">
        <v>1197</v>
      </c>
      <c r="B627" s="2">
        <v>1</v>
      </c>
      <c r="D627" s="4">
        <v>1296</v>
      </c>
      <c r="E627" s="2">
        <v>0</v>
      </c>
    </row>
    <row r="628" spans="1:5" x14ac:dyDescent="0.25">
      <c r="A628" s="4">
        <v>1199</v>
      </c>
      <c r="B628" s="2">
        <v>1</v>
      </c>
      <c r="D628" s="4">
        <v>1300</v>
      </c>
      <c r="E628" s="2">
        <v>0</v>
      </c>
    </row>
    <row r="629" spans="1:5" x14ac:dyDescent="0.25">
      <c r="A629" s="4">
        <v>1202</v>
      </c>
      <c r="B629" s="2">
        <v>1</v>
      </c>
      <c r="D629" s="4">
        <v>1302</v>
      </c>
      <c r="E629" s="2">
        <v>1</v>
      </c>
    </row>
    <row r="630" spans="1:5" x14ac:dyDescent="0.25">
      <c r="A630" s="4">
        <v>1204</v>
      </c>
      <c r="B630" s="2">
        <v>1</v>
      </c>
      <c r="D630" s="4">
        <v>1308</v>
      </c>
      <c r="E630" s="2">
        <v>0</v>
      </c>
    </row>
    <row r="631" spans="1:5" x14ac:dyDescent="0.25">
      <c r="A631" s="4">
        <v>1206</v>
      </c>
      <c r="B631" s="2">
        <v>1</v>
      </c>
      <c r="D631" s="4">
        <v>1309</v>
      </c>
      <c r="E631" s="2">
        <v>0</v>
      </c>
    </row>
    <row r="632" spans="1:5" x14ac:dyDescent="0.25">
      <c r="A632" s="4">
        <v>1208</v>
      </c>
      <c r="B632" s="2">
        <v>1</v>
      </c>
      <c r="D632" s="4">
        <v>1315</v>
      </c>
      <c r="E632" s="2">
        <v>0</v>
      </c>
    </row>
    <row r="633" spans="1:5" x14ac:dyDescent="0.25">
      <c r="A633" s="4">
        <v>1210</v>
      </c>
      <c r="B633" s="2">
        <v>1</v>
      </c>
      <c r="D633" s="4">
        <v>1320</v>
      </c>
      <c r="E633" s="2">
        <v>0</v>
      </c>
    </row>
    <row r="634" spans="1:5" x14ac:dyDescent="0.25">
      <c r="A634" s="4">
        <v>1211</v>
      </c>
      <c r="B634" s="2">
        <v>1</v>
      </c>
      <c r="D634" s="4">
        <v>1321</v>
      </c>
      <c r="E634" s="2">
        <v>0</v>
      </c>
    </row>
    <row r="635" spans="1:5" x14ac:dyDescent="0.25">
      <c r="A635" s="4">
        <v>1212</v>
      </c>
      <c r="B635" s="2">
        <v>1</v>
      </c>
      <c r="D635" s="4">
        <v>1322</v>
      </c>
      <c r="E635" s="2">
        <v>0</v>
      </c>
    </row>
    <row r="636" spans="1:5" x14ac:dyDescent="0.25">
      <c r="A636" s="4">
        <v>1217</v>
      </c>
      <c r="B636" s="2">
        <v>0</v>
      </c>
      <c r="D636" s="4">
        <v>1324</v>
      </c>
      <c r="E636" s="2">
        <v>0</v>
      </c>
    </row>
    <row r="637" spans="1:5" x14ac:dyDescent="0.25">
      <c r="A637" s="4">
        <v>1218</v>
      </c>
      <c r="B637" s="2">
        <v>1</v>
      </c>
      <c r="D637" s="4">
        <v>1326</v>
      </c>
      <c r="E637" s="2">
        <v>0</v>
      </c>
    </row>
    <row r="638" spans="1:5" x14ac:dyDescent="0.25">
      <c r="A638" s="4">
        <v>1223</v>
      </c>
      <c r="B638" s="2">
        <v>0</v>
      </c>
      <c r="D638" s="4">
        <v>1327</v>
      </c>
      <c r="E638" s="2">
        <v>0</v>
      </c>
    </row>
    <row r="639" spans="1:5" x14ac:dyDescent="0.25">
      <c r="A639" s="4">
        <v>1224</v>
      </c>
      <c r="B639" s="2">
        <v>0</v>
      </c>
      <c r="D639" s="4">
        <v>1328</v>
      </c>
      <c r="E639" s="2">
        <v>0</v>
      </c>
    </row>
    <row r="640" spans="1:5" x14ac:dyDescent="0.25">
      <c r="A640" s="4">
        <v>1225</v>
      </c>
      <c r="B640" s="2">
        <v>1</v>
      </c>
      <c r="D640" s="4">
        <v>1332</v>
      </c>
      <c r="E640" s="2">
        <v>0</v>
      </c>
    </row>
    <row r="641" spans="1:5" x14ac:dyDescent="0.25">
      <c r="A641" s="4">
        <v>1227</v>
      </c>
      <c r="B641" s="2">
        <v>1</v>
      </c>
      <c r="D641" s="4">
        <v>1333</v>
      </c>
      <c r="E641" s="2">
        <v>0</v>
      </c>
    </row>
    <row r="642" spans="1:5" x14ac:dyDescent="0.25">
      <c r="A642" s="4">
        <v>1230</v>
      </c>
      <c r="B642" s="2">
        <v>0</v>
      </c>
      <c r="D642" s="4">
        <v>1334</v>
      </c>
      <c r="E642" s="2">
        <v>0</v>
      </c>
    </row>
    <row r="643" spans="1:5" x14ac:dyDescent="0.25">
      <c r="A643" s="4">
        <v>1231</v>
      </c>
      <c r="B643" s="2">
        <v>1</v>
      </c>
      <c r="D643" s="4">
        <v>1335</v>
      </c>
      <c r="E643" s="2">
        <v>0</v>
      </c>
    </row>
    <row r="644" spans="1:5" x14ac:dyDescent="0.25">
      <c r="A644" s="4">
        <v>1233</v>
      </c>
      <c r="B644" s="2">
        <v>0</v>
      </c>
      <c r="D644" s="4">
        <v>1338</v>
      </c>
      <c r="E644" s="2">
        <v>0</v>
      </c>
    </row>
    <row r="645" spans="1:5" x14ac:dyDescent="0.25">
      <c r="A645" s="4">
        <v>1237</v>
      </c>
      <c r="B645" s="2">
        <v>1</v>
      </c>
      <c r="D645" s="4">
        <v>1340</v>
      </c>
      <c r="E645" s="2">
        <v>0</v>
      </c>
    </row>
    <row r="646" spans="1:5" x14ac:dyDescent="0.25">
      <c r="A646" s="4">
        <v>1238</v>
      </c>
      <c r="B646" s="2">
        <v>1</v>
      </c>
      <c r="D646" s="4">
        <v>1341</v>
      </c>
      <c r="E646" s="2">
        <v>0</v>
      </c>
    </row>
    <row r="647" spans="1:5" x14ac:dyDescent="0.25">
      <c r="A647" s="4">
        <v>1240</v>
      </c>
      <c r="B647" s="2">
        <v>1</v>
      </c>
      <c r="D647" s="4">
        <v>1342</v>
      </c>
      <c r="E647" s="2">
        <v>0</v>
      </c>
    </row>
    <row r="648" spans="1:5" x14ac:dyDescent="0.25">
      <c r="A648" s="4">
        <v>1241</v>
      </c>
      <c r="B648" s="2">
        <v>1</v>
      </c>
      <c r="D648" s="4">
        <v>1344</v>
      </c>
      <c r="E648" s="2">
        <v>1</v>
      </c>
    </row>
    <row r="649" spans="1:5" x14ac:dyDescent="0.25">
      <c r="A649" s="4">
        <v>1242</v>
      </c>
      <c r="B649" s="2">
        <v>1</v>
      </c>
      <c r="D649" s="4">
        <v>1346</v>
      </c>
      <c r="E649" s="2">
        <v>0</v>
      </c>
    </row>
    <row r="650" spans="1:5" x14ac:dyDescent="0.25">
      <c r="A650" s="4">
        <v>1243</v>
      </c>
      <c r="B650" s="2">
        <v>1</v>
      </c>
      <c r="D650" s="4">
        <v>1352</v>
      </c>
      <c r="E650" s="2">
        <v>1</v>
      </c>
    </row>
    <row r="651" spans="1:5" x14ac:dyDescent="0.25">
      <c r="A651" s="4">
        <v>1244</v>
      </c>
      <c r="B651" s="2">
        <v>1</v>
      </c>
      <c r="D651" s="4">
        <v>1353</v>
      </c>
      <c r="E651" s="2">
        <v>0</v>
      </c>
    </row>
    <row r="652" spans="1:5" x14ac:dyDescent="0.25">
      <c r="A652" s="4">
        <v>1247</v>
      </c>
      <c r="B652" s="2">
        <v>1</v>
      </c>
      <c r="D652" s="4">
        <v>1356</v>
      </c>
      <c r="E652" s="2">
        <v>1</v>
      </c>
    </row>
    <row r="653" spans="1:5" x14ac:dyDescent="0.25">
      <c r="A653" s="4">
        <v>1251</v>
      </c>
      <c r="B653" s="2">
        <v>1</v>
      </c>
      <c r="D653" s="4">
        <v>1357</v>
      </c>
      <c r="E653" s="2">
        <v>0</v>
      </c>
    </row>
    <row r="654" spans="1:5" x14ac:dyDescent="0.25">
      <c r="A654" s="4">
        <v>1252</v>
      </c>
      <c r="B654" s="2">
        <v>1</v>
      </c>
      <c r="D654" s="4">
        <v>1358</v>
      </c>
      <c r="E654" s="2">
        <v>0</v>
      </c>
    </row>
    <row r="655" spans="1:5" x14ac:dyDescent="0.25">
      <c r="A655" s="4">
        <v>1254</v>
      </c>
      <c r="B655" s="2">
        <v>1</v>
      </c>
      <c r="D655" s="4">
        <v>1361</v>
      </c>
      <c r="E655" s="2">
        <v>1</v>
      </c>
    </row>
    <row r="656" spans="1:5" x14ac:dyDescent="0.25">
      <c r="A656" s="4">
        <v>1255</v>
      </c>
      <c r="B656" s="2">
        <v>1</v>
      </c>
      <c r="D656" s="4">
        <v>1369</v>
      </c>
      <c r="E656" s="2">
        <v>0</v>
      </c>
    </row>
    <row r="657" spans="1:5" x14ac:dyDescent="0.25">
      <c r="A657" s="4">
        <v>1257</v>
      </c>
      <c r="B657" s="2">
        <v>1</v>
      </c>
      <c r="D657" s="4">
        <v>1371</v>
      </c>
      <c r="E657" s="2">
        <v>0</v>
      </c>
    </row>
    <row r="658" spans="1:5" x14ac:dyDescent="0.25">
      <c r="A658" s="4">
        <v>1259</v>
      </c>
      <c r="B658" s="2">
        <v>1</v>
      </c>
      <c r="D658" s="4">
        <v>1372</v>
      </c>
      <c r="E658" s="2">
        <v>1</v>
      </c>
    </row>
    <row r="659" spans="1:5" x14ac:dyDescent="0.25">
      <c r="A659" s="4">
        <v>1261</v>
      </c>
      <c r="B659" s="2">
        <v>1</v>
      </c>
      <c r="D659" s="4">
        <v>1377</v>
      </c>
      <c r="E659" s="2">
        <v>0</v>
      </c>
    </row>
    <row r="660" spans="1:5" x14ac:dyDescent="0.25">
      <c r="A660" s="4">
        <v>1265</v>
      </c>
      <c r="B660" s="2">
        <v>1</v>
      </c>
      <c r="D660" s="4">
        <v>1379</v>
      </c>
      <c r="E660" s="2">
        <v>0</v>
      </c>
    </row>
    <row r="661" spans="1:5" x14ac:dyDescent="0.25">
      <c r="A661" s="4">
        <v>1266</v>
      </c>
      <c r="B661" s="2">
        <v>1</v>
      </c>
      <c r="D661" s="4">
        <v>1381</v>
      </c>
      <c r="E661" s="2">
        <v>0</v>
      </c>
    </row>
    <row r="662" spans="1:5" x14ac:dyDescent="0.25">
      <c r="A662" s="4">
        <v>1268</v>
      </c>
      <c r="B662" s="2">
        <v>1</v>
      </c>
      <c r="D662" s="4">
        <v>1383</v>
      </c>
      <c r="E662" s="2">
        <v>0</v>
      </c>
    </row>
    <row r="663" spans="1:5" x14ac:dyDescent="0.25">
      <c r="A663" s="4">
        <v>1272</v>
      </c>
      <c r="B663" s="2">
        <v>1</v>
      </c>
      <c r="D663" s="4">
        <v>1385</v>
      </c>
      <c r="E663" s="2">
        <v>0</v>
      </c>
    </row>
    <row r="664" spans="1:5" x14ac:dyDescent="0.25">
      <c r="A664" s="4">
        <v>1275</v>
      </c>
      <c r="B664" s="2">
        <v>0</v>
      </c>
      <c r="D664" s="4">
        <v>1386</v>
      </c>
      <c r="E664" s="2">
        <v>0</v>
      </c>
    </row>
    <row r="665" spans="1:5" x14ac:dyDescent="0.25">
      <c r="A665" s="4">
        <v>1276</v>
      </c>
      <c r="B665" s="2">
        <v>0</v>
      </c>
      <c r="D665" s="4">
        <v>1387</v>
      </c>
      <c r="E665" s="2">
        <v>1</v>
      </c>
    </row>
    <row r="666" spans="1:5" x14ac:dyDescent="0.25">
      <c r="A666" s="4">
        <v>1279</v>
      </c>
      <c r="B666" s="2">
        <v>1</v>
      </c>
      <c r="D666" s="4">
        <v>1390</v>
      </c>
      <c r="E666" s="2">
        <v>0</v>
      </c>
    </row>
    <row r="667" spans="1:5" x14ac:dyDescent="0.25">
      <c r="A667" s="4">
        <v>1281</v>
      </c>
      <c r="B667" s="2">
        <v>1</v>
      </c>
      <c r="D667" s="4">
        <v>1393</v>
      </c>
      <c r="E667" s="2">
        <v>0</v>
      </c>
    </row>
    <row r="668" spans="1:5" x14ac:dyDescent="0.25">
      <c r="A668" s="4">
        <v>1282</v>
      </c>
      <c r="B668" s="2">
        <v>1</v>
      </c>
      <c r="D668" s="4">
        <v>1397</v>
      </c>
      <c r="E668" s="2">
        <v>0</v>
      </c>
    </row>
    <row r="669" spans="1:5" x14ac:dyDescent="0.25">
      <c r="A669" s="4">
        <v>1283</v>
      </c>
      <c r="B669" s="2">
        <v>0</v>
      </c>
      <c r="D669" s="4">
        <v>1398</v>
      </c>
      <c r="E669" s="2">
        <v>0</v>
      </c>
    </row>
    <row r="670" spans="1:5" x14ac:dyDescent="0.25">
      <c r="A670" s="4">
        <v>1284</v>
      </c>
      <c r="B670" s="2">
        <v>0</v>
      </c>
      <c r="D670" s="4">
        <v>1399</v>
      </c>
      <c r="E670" s="2">
        <v>0</v>
      </c>
    </row>
    <row r="671" spans="1:5" x14ac:dyDescent="0.25">
      <c r="A671" s="4">
        <v>1285</v>
      </c>
      <c r="B671" s="2">
        <v>1</v>
      </c>
      <c r="D671" s="4">
        <v>1401</v>
      </c>
      <c r="E671" s="2">
        <v>0</v>
      </c>
    </row>
    <row r="672" spans="1:5" x14ac:dyDescent="0.25">
      <c r="A672" s="4">
        <v>1288</v>
      </c>
      <c r="B672" s="2">
        <v>1</v>
      </c>
      <c r="D672" s="4">
        <v>1405</v>
      </c>
      <c r="E672" s="2">
        <v>0</v>
      </c>
    </row>
    <row r="673" spans="1:5" x14ac:dyDescent="0.25">
      <c r="A673" s="4">
        <v>1289</v>
      </c>
      <c r="B673" s="2">
        <v>1</v>
      </c>
      <c r="D673" s="4">
        <v>1407</v>
      </c>
      <c r="E673" s="2">
        <v>0</v>
      </c>
    </row>
    <row r="674" spans="1:5" x14ac:dyDescent="0.25">
      <c r="A674" s="4">
        <v>1290</v>
      </c>
      <c r="B674" s="2">
        <v>1</v>
      </c>
      <c r="D674" s="4">
        <v>1408</v>
      </c>
      <c r="E674" s="2">
        <v>0</v>
      </c>
    </row>
    <row r="675" spans="1:5" x14ac:dyDescent="0.25">
      <c r="A675" s="4">
        <v>1292</v>
      </c>
      <c r="B675" s="2">
        <v>0</v>
      </c>
      <c r="D675" s="4">
        <v>1409</v>
      </c>
      <c r="E675" s="2">
        <v>0</v>
      </c>
    </row>
    <row r="676" spans="1:5" x14ac:dyDescent="0.25">
      <c r="A676" s="4">
        <v>1293</v>
      </c>
      <c r="B676" s="2">
        <v>0</v>
      </c>
      <c r="D676" s="4">
        <v>1412</v>
      </c>
      <c r="E676" s="2">
        <v>0</v>
      </c>
    </row>
    <row r="677" spans="1:5" x14ac:dyDescent="0.25">
      <c r="A677" s="4">
        <v>1294</v>
      </c>
      <c r="B677" s="2">
        <v>0</v>
      </c>
      <c r="D677" s="4">
        <v>1415</v>
      </c>
      <c r="E677" s="2">
        <v>1</v>
      </c>
    </row>
    <row r="678" spans="1:5" x14ac:dyDescent="0.25">
      <c r="A678" s="4">
        <v>1297</v>
      </c>
      <c r="B678" s="2">
        <v>0</v>
      </c>
      <c r="D678" s="4">
        <v>1419</v>
      </c>
      <c r="E678" s="2">
        <v>0</v>
      </c>
    </row>
    <row r="679" spans="1:5" x14ac:dyDescent="0.25">
      <c r="A679" s="4">
        <v>1298</v>
      </c>
      <c r="B679" s="2">
        <v>0</v>
      </c>
      <c r="D679" s="4">
        <v>1423</v>
      </c>
      <c r="E679" s="2">
        <v>0</v>
      </c>
    </row>
    <row r="680" spans="1:5" x14ac:dyDescent="0.25">
      <c r="A680" s="4">
        <v>1299</v>
      </c>
      <c r="B680" s="2">
        <v>0</v>
      </c>
      <c r="D680" s="4">
        <v>1425</v>
      </c>
      <c r="E680" s="2">
        <v>0</v>
      </c>
    </row>
    <row r="681" spans="1:5" x14ac:dyDescent="0.25">
      <c r="A681" s="4">
        <v>1301</v>
      </c>
      <c r="B681" s="2">
        <v>1</v>
      </c>
      <c r="D681" s="4">
        <v>1426</v>
      </c>
      <c r="E681" s="2">
        <v>0</v>
      </c>
    </row>
    <row r="682" spans="1:5" x14ac:dyDescent="0.25">
      <c r="A682" s="4">
        <v>1303</v>
      </c>
      <c r="B682" s="2">
        <v>1</v>
      </c>
      <c r="D682" s="4">
        <v>1428</v>
      </c>
      <c r="E682" s="2">
        <v>0</v>
      </c>
    </row>
    <row r="683" spans="1:5" x14ac:dyDescent="0.25">
      <c r="A683" s="4">
        <v>1304</v>
      </c>
      <c r="B683" s="2">
        <v>1</v>
      </c>
      <c r="D683" s="4">
        <v>1429</v>
      </c>
      <c r="E683" s="2">
        <v>0</v>
      </c>
    </row>
    <row r="684" spans="1:5" x14ac:dyDescent="0.25">
      <c r="A684" s="4">
        <v>1305</v>
      </c>
      <c r="B684" s="2">
        <v>0</v>
      </c>
      <c r="D684" s="4">
        <v>1436</v>
      </c>
      <c r="E684" s="2">
        <v>1</v>
      </c>
    </row>
    <row r="685" spans="1:5" x14ac:dyDescent="0.25">
      <c r="A685" s="4">
        <v>1306</v>
      </c>
      <c r="B685" s="2">
        <v>1</v>
      </c>
      <c r="D685" s="4">
        <v>1437</v>
      </c>
      <c r="E685" s="2">
        <v>0</v>
      </c>
    </row>
    <row r="686" spans="1:5" x14ac:dyDescent="0.25">
      <c r="A686" s="4">
        <v>1307</v>
      </c>
      <c r="B686" s="2">
        <v>1</v>
      </c>
      <c r="D686" s="4">
        <v>1439</v>
      </c>
      <c r="E686" s="2">
        <v>0</v>
      </c>
    </row>
    <row r="687" spans="1:5" x14ac:dyDescent="0.25">
      <c r="A687" s="4">
        <v>1310</v>
      </c>
      <c r="B687" s="2">
        <v>1</v>
      </c>
      <c r="D687" s="4">
        <v>1442</v>
      </c>
      <c r="E687" s="2">
        <v>0</v>
      </c>
    </row>
    <row r="688" spans="1:5" x14ac:dyDescent="0.25">
      <c r="A688" s="4">
        <v>1311</v>
      </c>
      <c r="B688" s="2">
        <v>1</v>
      </c>
      <c r="D688" s="4">
        <v>1444</v>
      </c>
      <c r="E688" s="2">
        <v>0</v>
      </c>
    </row>
    <row r="689" spans="1:5" x14ac:dyDescent="0.25">
      <c r="A689" s="4">
        <v>1312</v>
      </c>
      <c r="B689" s="2">
        <v>1</v>
      </c>
      <c r="D689" s="4">
        <v>1446</v>
      </c>
      <c r="E689" s="2">
        <v>0</v>
      </c>
    </row>
    <row r="690" spans="1:5" x14ac:dyDescent="0.25">
      <c r="A690" s="4">
        <v>1313</v>
      </c>
      <c r="B690" s="2">
        <v>1</v>
      </c>
      <c r="D690" s="4">
        <v>1447</v>
      </c>
      <c r="E690" s="2">
        <v>0</v>
      </c>
    </row>
    <row r="691" spans="1:5" x14ac:dyDescent="0.25">
      <c r="A691" s="4">
        <v>1314</v>
      </c>
      <c r="B691" s="2">
        <v>1</v>
      </c>
      <c r="D691" s="4">
        <v>1449</v>
      </c>
      <c r="E691" s="2">
        <v>0</v>
      </c>
    </row>
    <row r="692" spans="1:5" x14ac:dyDescent="0.25">
      <c r="A692" s="4">
        <v>1316</v>
      </c>
      <c r="B692" s="2">
        <v>1</v>
      </c>
      <c r="D692" s="4">
        <v>1450</v>
      </c>
      <c r="E692" s="2">
        <v>0</v>
      </c>
    </row>
    <row r="693" spans="1:5" x14ac:dyDescent="0.25">
      <c r="A693" s="4">
        <v>1317</v>
      </c>
      <c r="B693" s="2">
        <v>1</v>
      </c>
      <c r="D693" s="4">
        <v>1453</v>
      </c>
      <c r="E693" s="2">
        <v>0</v>
      </c>
    </row>
    <row r="694" spans="1:5" x14ac:dyDescent="0.25">
      <c r="A694" s="4">
        <v>1318</v>
      </c>
      <c r="B694" s="2">
        <v>1</v>
      </c>
      <c r="D694" s="4">
        <v>1454</v>
      </c>
      <c r="E694" s="2">
        <v>0</v>
      </c>
    </row>
    <row r="695" spans="1:5" x14ac:dyDescent="0.25">
      <c r="A695" s="4">
        <v>1319</v>
      </c>
      <c r="B695" s="2">
        <v>1</v>
      </c>
      <c r="D695" s="4">
        <v>1459</v>
      </c>
      <c r="E695" s="2">
        <v>0</v>
      </c>
    </row>
    <row r="696" spans="1:5" x14ac:dyDescent="0.25">
      <c r="A696" s="4">
        <v>1323</v>
      </c>
      <c r="B696" s="2">
        <v>1</v>
      </c>
      <c r="D696" s="4">
        <v>1460</v>
      </c>
      <c r="E696" s="2">
        <v>0</v>
      </c>
    </row>
    <row r="697" spans="1:5" x14ac:dyDescent="0.25">
      <c r="A697" s="4">
        <v>1325</v>
      </c>
      <c r="B697" s="2">
        <v>0</v>
      </c>
      <c r="D697" s="4" t="s">
        <v>257</v>
      </c>
      <c r="E697" s="2">
        <v>132</v>
      </c>
    </row>
    <row r="698" spans="1:5" x14ac:dyDescent="0.25">
      <c r="A698" s="4">
        <v>1329</v>
      </c>
      <c r="B698" s="2">
        <v>1</v>
      </c>
    </row>
    <row r="699" spans="1:5" x14ac:dyDescent="0.25">
      <c r="A699" s="4">
        <v>1330</v>
      </c>
      <c r="B699" s="2">
        <v>1</v>
      </c>
    </row>
    <row r="700" spans="1:5" x14ac:dyDescent="0.25">
      <c r="A700" s="4">
        <v>1331</v>
      </c>
      <c r="B700" s="2">
        <v>1</v>
      </c>
    </row>
    <row r="701" spans="1:5" x14ac:dyDescent="0.25">
      <c r="A701" s="4">
        <v>1336</v>
      </c>
      <c r="B701" s="2">
        <v>1</v>
      </c>
    </row>
    <row r="702" spans="1:5" x14ac:dyDescent="0.25">
      <c r="A702" s="4">
        <v>1337</v>
      </c>
      <c r="B702" s="2">
        <v>0</v>
      </c>
    </row>
    <row r="703" spans="1:5" x14ac:dyDescent="0.25">
      <c r="A703" s="4">
        <v>1339</v>
      </c>
      <c r="B703" s="2">
        <v>1</v>
      </c>
    </row>
    <row r="704" spans="1:5" x14ac:dyDescent="0.25">
      <c r="A704" s="4">
        <v>1343</v>
      </c>
      <c r="B704" s="2">
        <v>1</v>
      </c>
    </row>
    <row r="705" spans="1:2" x14ac:dyDescent="0.25">
      <c r="A705" s="4">
        <v>1345</v>
      </c>
      <c r="B705" s="2">
        <v>0</v>
      </c>
    </row>
    <row r="706" spans="1:2" x14ac:dyDescent="0.25">
      <c r="A706" s="4">
        <v>1347</v>
      </c>
      <c r="B706" s="2">
        <v>1</v>
      </c>
    </row>
    <row r="707" spans="1:2" x14ac:dyDescent="0.25">
      <c r="A707" s="4">
        <v>1348</v>
      </c>
      <c r="B707" s="2">
        <v>1</v>
      </c>
    </row>
    <row r="708" spans="1:2" x14ac:dyDescent="0.25">
      <c r="A708" s="4">
        <v>1349</v>
      </c>
      <c r="B708" s="2">
        <v>1</v>
      </c>
    </row>
    <row r="709" spans="1:2" x14ac:dyDescent="0.25">
      <c r="A709" s="4">
        <v>1350</v>
      </c>
      <c r="B709" s="2">
        <v>0</v>
      </c>
    </row>
    <row r="710" spans="1:2" x14ac:dyDescent="0.25">
      <c r="A710" s="4">
        <v>1351</v>
      </c>
      <c r="B710" s="2">
        <v>1</v>
      </c>
    </row>
    <row r="711" spans="1:2" x14ac:dyDescent="0.25">
      <c r="A711" s="4">
        <v>1354</v>
      </c>
      <c r="B711" s="2">
        <v>1</v>
      </c>
    </row>
    <row r="712" spans="1:2" x14ac:dyDescent="0.25">
      <c r="A712" s="4">
        <v>1355</v>
      </c>
      <c r="B712" s="2">
        <v>1</v>
      </c>
    </row>
    <row r="713" spans="1:2" x14ac:dyDescent="0.25">
      <c r="A713" s="4">
        <v>1359</v>
      </c>
      <c r="B713" s="2">
        <v>1</v>
      </c>
    </row>
    <row r="714" spans="1:2" x14ac:dyDescent="0.25">
      <c r="A714" s="4">
        <v>1360</v>
      </c>
      <c r="B714" s="2">
        <v>1</v>
      </c>
    </row>
    <row r="715" spans="1:2" x14ac:dyDescent="0.25">
      <c r="A715" s="4">
        <v>1362</v>
      </c>
      <c r="B715" s="2">
        <v>1</v>
      </c>
    </row>
    <row r="716" spans="1:2" x14ac:dyDescent="0.25">
      <c r="A716" s="4">
        <v>1363</v>
      </c>
      <c r="B716" s="2">
        <v>0</v>
      </c>
    </row>
    <row r="717" spans="1:2" x14ac:dyDescent="0.25">
      <c r="A717" s="4">
        <v>1364</v>
      </c>
      <c r="B717" s="2">
        <v>0</v>
      </c>
    </row>
    <row r="718" spans="1:2" x14ac:dyDescent="0.25">
      <c r="A718" s="4">
        <v>1365</v>
      </c>
      <c r="B718" s="2">
        <v>0</v>
      </c>
    </row>
    <row r="719" spans="1:2" x14ac:dyDescent="0.25">
      <c r="A719" s="4">
        <v>1366</v>
      </c>
      <c r="B719" s="2">
        <v>1</v>
      </c>
    </row>
    <row r="720" spans="1:2" x14ac:dyDescent="0.25">
      <c r="A720" s="4">
        <v>1367</v>
      </c>
      <c r="B720" s="2">
        <v>1</v>
      </c>
    </row>
    <row r="721" spans="1:2" x14ac:dyDescent="0.25">
      <c r="A721" s="4">
        <v>1368</v>
      </c>
      <c r="B721" s="2">
        <v>0</v>
      </c>
    </row>
    <row r="722" spans="1:2" x14ac:dyDescent="0.25">
      <c r="A722" s="4">
        <v>1370</v>
      </c>
      <c r="B722" s="2">
        <v>1</v>
      </c>
    </row>
    <row r="723" spans="1:2" x14ac:dyDescent="0.25">
      <c r="A723" s="4">
        <v>1373</v>
      </c>
      <c r="B723" s="2">
        <v>1</v>
      </c>
    </row>
    <row r="724" spans="1:2" x14ac:dyDescent="0.25">
      <c r="A724" s="4">
        <v>1374</v>
      </c>
      <c r="B724" s="2">
        <v>1</v>
      </c>
    </row>
    <row r="725" spans="1:2" x14ac:dyDescent="0.25">
      <c r="A725" s="4">
        <v>1375</v>
      </c>
      <c r="B725" s="2">
        <v>1</v>
      </c>
    </row>
    <row r="726" spans="1:2" x14ac:dyDescent="0.25">
      <c r="A726" s="4">
        <v>1376</v>
      </c>
      <c r="B726" s="2">
        <v>1</v>
      </c>
    </row>
    <row r="727" spans="1:2" x14ac:dyDescent="0.25">
      <c r="A727" s="4">
        <v>1378</v>
      </c>
      <c r="B727" s="2">
        <v>0</v>
      </c>
    </row>
    <row r="728" spans="1:2" x14ac:dyDescent="0.25">
      <c r="A728" s="4">
        <v>1380</v>
      </c>
      <c r="B728" s="2">
        <v>1</v>
      </c>
    </row>
    <row r="729" spans="1:2" x14ac:dyDescent="0.25">
      <c r="A729" s="4">
        <v>1382</v>
      </c>
      <c r="B729" s="2">
        <v>1</v>
      </c>
    </row>
    <row r="730" spans="1:2" x14ac:dyDescent="0.25">
      <c r="A730" s="4">
        <v>1384</v>
      </c>
      <c r="B730" s="2">
        <v>0</v>
      </c>
    </row>
    <row r="731" spans="1:2" x14ac:dyDescent="0.25">
      <c r="A731" s="4">
        <v>1388</v>
      </c>
      <c r="B731" s="2">
        <v>0</v>
      </c>
    </row>
    <row r="732" spans="1:2" x14ac:dyDescent="0.25">
      <c r="A732" s="4">
        <v>1389</v>
      </c>
      <c r="B732" s="2">
        <v>1</v>
      </c>
    </row>
    <row r="733" spans="1:2" x14ac:dyDescent="0.25">
      <c r="A733" s="4">
        <v>1391</v>
      </c>
      <c r="B733" s="2">
        <v>1</v>
      </c>
    </row>
    <row r="734" spans="1:2" x14ac:dyDescent="0.25">
      <c r="A734" s="4">
        <v>1392</v>
      </c>
      <c r="B734" s="2">
        <v>0</v>
      </c>
    </row>
    <row r="735" spans="1:2" x14ac:dyDescent="0.25">
      <c r="A735" s="4">
        <v>1394</v>
      </c>
      <c r="B735" s="2">
        <v>0</v>
      </c>
    </row>
    <row r="736" spans="1:2" x14ac:dyDescent="0.25">
      <c r="A736" s="4">
        <v>1395</v>
      </c>
      <c r="B736" s="2">
        <v>1</v>
      </c>
    </row>
    <row r="737" spans="1:2" x14ac:dyDescent="0.25">
      <c r="A737" s="4">
        <v>1396</v>
      </c>
      <c r="B737" s="2">
        <v>1</v>
      </c>
    </row>
    <row r="738" spans="1:2" x14ac:dyDescent="0.25">
      <c r="A738" s="4">
        <v>1400</v>
      </c>
      <c r="B738" s="2">
        <v>0</v>
      </c>
    </row>
    <row r="739" spans="1:2" x14ac:dyDescent="0.25">
      <c r="A739" s="4">
        <v>1402</v>
      </c>
      <c r="B739" s="2">
        <v>1</v>
      </c>
    </row>
    <row r="740" spans="1:2" x14ac:dyDescent="0.25">
      <c r="A740" s="4">
        <v>1403</v>
      </c>
      <c r="B740" s="2">
        <v>1</v>
      </c>
    </row>
    <row r="741" spans="1:2" x14ac:dyDescent="0.25">
      <c r="A741" s="4">
        <v>1404</v>
      </c>
      <c r="B741" s="2">
        <v>1</v>
      </c>
    </row>
    <row r="742" spans="1:2" x14ac:dyDescent="0.25">
      <c r="A742" s="4">
        <v>1406</v>
      </c>
      <c r="B742" s="2">
        <v>1</v>
      </c>
    </row>
    <row r="743" spans="1:2" x14ac:dyDescent="0.25">
      <c r="A743" s="4">
        <v>1410</v>
      </c>
      <c r="B743" s="2">
        <v>1</v>
      </c>
    </row>
    <row r="744" spans="1:2" x14ac:dyDescent="0.25">
      <c r="A744" s="4">
        <v>1411</v>
      </c>
      <c r="B744" s="2">
        <v>1</v>
      </c>
    </row>
    <row r="745" spans="1:2" x14ac:dyDescent="0.25">
      <c r="A745" s="4">
        <v>1413</v>
      </c>
      <c r="B745" s="2">
        <v>0</v>
      </c>
    </row>
    <row r="746" spans="1:2" x14ac:dyDescent="0.25">
      <c r="A746" s="4">
        <v>1414</v>
      </c>
      <c r="B746" s="2">
        <v>1</v>
      </c>
    </row>
    <row r="747" spans="1:2" x14ac:dyDescent="0.25">
      <c r="A747" s="4">
        <v>1416</v>
      </c>
      <c r="B747" s="2">
        <v>1</v>
      </c>
    </row>
    <row r="748" spans="1:2" x14ac:dyDescent="0.25">
      <c r="A748" s="4">
        <v>1417</v>
      </c>
      <c r="B748" s="2">
        <v>0</v>
      </c>
    </row>
    <row r="749" spans="1:2" x14ac:dyDescent="0.25">
      <c r="A749" s="4">
        <v>1418</v>
      </c>
      <c r="B749" s="2">
        <v>1</v>
      </c>
    </row>
    <row r="750" spans="1:2" x14ac:dyDescent="0.25">
      <c r="A750" s="4">
        <v>1420</v>
      </c>
      <c r="B750" s="2">
        <v>1</v>
      </c>
    </row>
    <row r="751" spans="1:2" x14ac:dyDescent="0.25">
      <c r="A751" s="4">
        <v>1421</v>
      </c>
      <c r="B751" s="2">
        <v>1</v>
      </c>
    </row>
    <row r="752" spans="1:2" x14ac:dyDescent="0.25">
      <c r="A752" s="4">
        <v>1422</v>
      </c>
      <c r="B752" s="2">
        <v>0</v>
      </c>
    </row>
    <row r="753" spans="1:2" x14ac:dyDescent="0.25">
      <c r="A753" s="4">
        <v>1424</v>
      </c>
      <c r="B753" s="2">
        <v>1</v>
      </c>
    </row>
    <row r="754" spans="1:2" x14ac:dyDescent="0.25">
      <c r="A754" s="4">
        <v>1427</v>
      </c>
      <c r="B754" s="2">
        <v>1</v>
      </c>
    </row>
    <row r="755" spans="1:2" x14ac:dyDescent="0.25">
      <c r="A755" s="4">
        <v>1430</v>
      </c>
      <c r="B755" s="2">
        <v>1</v>
      </c>
    </row>
    <row r="756" spans="1:2" x14ac:dyDescent="0.25">
      <c r="A756" s="4">
        <v>1431</v>
      </c>
      <c r="B756" s="2">
        <v>1</v>
      </c>
    </row>
    <row r="757" spans="1:2" x14ac:dyDescent="0.25">
      <c r="A757" s="4">
        <v>1432</v>
      </c>
      <c r="B757" s="2">
        <v>0</v>
      </c>
    </row>
    <row r="758" spans="1:2" x14ac:dyDescent="0.25">
      <c r="A758" s="4">
        <v>1433</v>
      </c>
      <c r="B758" s="2">
        <v>0</v>
      </c>
    </row>
    <row r="759" spans="1:2" x14ac:dyDescent="0.25">
      <c r="A759" s="4">
        <v>1434</v>
      </c>
      <c r="B759" s="2">
        <v>1</v>
      </c>
    </row>
    <row r="760" spans="1:2" x14ac:dyDescent="0.25">
      <c r="A760" s="4">
        <v>1435</v>
      </c>
      <c r="B760" s="2">
        <v>0</v>
      </c>
    </row>
    <row r="761" spans="1:2" x14ac:dyDescent="0.25">
      <c r="A761" s="4">
        <v>1438</v>
      </c>
      <c r="B761" s="2">
        <v>1</v>
      </c>
    </row>
    <row r="762" spans="1:2" x14ac:dyDescent="0.25">
      <c r="A762" s="4">
        <v>1440</v>
      </c>
      <c r="B762" s="2">
        <v>1</v>
      </c>
    </row>
    <row r="763" spans="1:2" x14ac:dyDescent="0.25">
      <c r="A763" s="4">
        <v>1441</v>
      </c>
      <c r="B763" s="2">
        <v>1</v>
      </c>
    </row>
    <row r="764" spans="1:2" x14ac:dyDescent="0.25">
      <c r="A764" s="4">
        <v>1443</v>
      </c>
      <c r="B764" s="2">
        <v>1</v>
      </c>
    </row>
    <row r="765" spans="1:2" x14ac:dyDescent="0.25">
      <c r="A765" s="4">
        <v>1445</v>
      </c>
      <c r="B765" s="2">
        <v>1</v>
      </c>
    </row>
    <row r="766" spans="1:2" x14ac:dyDescent="0.25">
      <c r="A766" s="4">
        <v>1448</v>
      </c>
      <c r="B766" s="2">
        <v>1</v>
      </c>
    </row>
    <row r="767" spans="1:2" x14ac:dyDescent="0.25">
      <c r="A767" s="4">
        <v>1451</v>
      </c>
      <c r="B767" s="2">
        <v>0</v>
      </c>
    </row>
    <row r="768" spans="1:2" x14ac:dyDescent="0.25">
      <c r="A768" s="4">
        <v>1452</v>
      </c>
      <c r="B768" s="2">
        <v>1</v>
      </c>
    </row>
    <row r="769" spans="1:2" x14ac:dyDescent="0.25">
      <c r="A769" s="4">
        <v>1455</v>
      </c>
      <c r="B769" s="2">
        <v>1</v>
      </c>
    </row>
    <row r="770" spans="1:2" x14ac:dyDescent="0.25">
      <c r="A770" s="4">
        <v>1456</v>
      </c>
      <c r="B770" s="2">
        <v>1</v>
      </c>
    </row>
    <row r="771" spans="1:2" x14ac:dyDescent="0.25">
      <c r="A771" s="4">
        <v>1457</v>
      </c>
      <c r="B771" s="2">
        <v>1</v>
      </c>
    </row>
    <row r="772" spans="1:2" x14ac:dyDescent="0.25">
      <c r="A772" s="4">
        <v>1458</v>
      </c>
      <c r="B772" s="2">
        <v>1</v>
      </c>
    </row>
    <row r="773" spans="1:2" x14ac:dyDescent="0.25">
      <c r="A773" s="4" t="s">
        <v>257</v>
      </c>
      <c r="B773" s="2">
        <v>596</v>
      </c>
    </row>
  </sheetData>
  <pageMargins left="0.7" right="0.7" top="0.75" bottom="0.75" header="0.3" footer="0.3"/>
  <pageSetup orientation="portrait" horizontalDpi="360" verticalDpi="360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calculated data</vt:lpstr>
      <vt:lpstr>years</vt:lpstr>
      <vt:lpstr>2 bathroom</vt:lpstr>
      <vt:lpstr>fire_place</vt:lpstr>
      <vt:lpstr>a-a_bias</vt:lpstr>
      <vt:lpstr>Z-test 2bathrom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raymo</cp:lastModifiedBy>
  <dcterms:created xsi:type="dcterms:W3CDTF">2020-11-23T10:13:10Z</dcterms:created>
  <dcterms:modified xsi:type="dcterms:W3CDTF">2020-11-29T03:41:12Z</dcterms:modified>
</cp:coreProperties>
</file>