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shmi/Desktop/Final Task Submission/"/>
    </mc:Choice>
  </mc:AlternateContent>
  <xr:revisionPtr revIDLastSave="0" documentId="13_ncr:1_{0E1779A2-1607-1E4B-AFB5-CEE5E8C63580}" xr6:coauthVersionLast="47" xr6:coauthVersionMax="47" xr10:uidLastSave="{00000000-0000-0000-0000-000000000000}"/>
  <bookViews>
    <workbookView xWindow="0" yWindow="760" windowWidth="29400" windowHeight="17120" xr2:uid="{4ECA6269-0D07-6747-AB3C-2707861D7C1A}"/>
  </bookViews>
  <sheets>
    <sheet name="Notes" sheetId="1" r:id="rId1"/>
    <sheet name="CENTER" sheetId="2" r:id="rId2"/>
    <sheet name="NORTH" sheetId="3" r:id="rId3"/>
    <sheet name="SOUTH" sheetId="4" r:id="rId4"/>
    <sheet name="WEST" sheetId="5" r:id="rId5"/>
    <sheet name="RE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6" l="1"/>
  <c r="L21" i="6"/>
  <c r="K21" i="6"/>
  <c r="J21" i="6"/>
  <c r="I21" i="6"/>
  <c r="H21" i="6"/>
  <c r="G21" i="6"/>
  <c r="F21" i="6"/>
  <c r="E21" i="6"/>
  <c r="D21" i="6"/>
  <c r="M13" i="6"/>
  <c r="L13" i="6"/>
  <c r="K13" i="6"/>
  <c r="J13" i="6"/>
  <c r="I13" i="6"/>
  <c r="H13" i="6"/>
  <c r="G13" i="6"/>
  <c r="F13" i="6"/>
  <c r="E13" i="6"/>
  <c r="D13" i="6"/>
  <c r="M5" i="6"/>
  <c r="L5" i="6"/>
  <c r="K5" i="6"/>
  <c r="J5" i="6"/>
  <c r="I5" i="6"/>
  <c r="H5" i="6"/>
  <c r="G5" i="6"/>
  <c r="F5" i="6"/>
  <c r="E5" i="6"/>
  <c r="D5" i="6"/>
  <c r="M24" i="5"/>
  <c r="L24" i="5"/>
  <c r="K24" i="5"/>
  <c r="J24" i="5"/>
  <c r="I24" i="5"/>
  <c r="H24" i="5"/>
  <c r="G24" i="5"/>
  <c r="F24" i="5"/>
  <c r="E24" i="5"/>
  <c r="D24" i="5"/>
  <c r="M15" i="5"/>
  <c r="L15" i="5"/>
  <c r="K15" i="5"/>
  <c r="J15" i="5"/>
  <c r="I15" i="5"/>
  <c r="H15" i="5"/>
  <c r="G15" i="5"/>
  <c r="F15" i="5"/>
  <c r="E15" i="5"/>
  <c r="D15" i="5"/>
  <c r="M6" i="5"/>
  <c r="L6" i="5"/>
  <c r="K6" i="5"/>
  <c r="J6" i="5"/>
  <c r="I6" i="5"/>
  <c r="H6" i="5"/>
  <c r="G6" i="5"/>
  <c r="F6" i="5"/>
  <c r="E6" i="5"/>
  <c r="D6" i="5"/>
  <c r="M27" i="4"/>
  <c r="L27" i="4"/>
  <c r="K27" i="4"/>
  <c r="J27" i="4"/>
  <c r="I27" i="4"/>
  <c r="H27" i="4"/>
  <c r="G27" i="4"/>
  <c r="F27" i="4"/>
  <c r="E27" i="4"/>
  <c r="D27" i="4"/>
  <c r="M17" i="4"/>
  <c r="L17" i="4"/>
  <c r="K17" i="4"/>
  <c r="J17" i="4"/>
  <c r="I17" i="4"/>
  <c r="H17" i="4"/>
  <c r="G17" i="4"/>
  <c r="F17" i="4"/>
  <c r="E17" i="4"/>
  <c r="D17" i="4"/>
  <c r="M7" i="4"/>
  <c r="L7" i="4"/>
  <c r="K7" i="4"/>
  <c r="J7" i="4"/>
  <c r="I7" i="4"/>
  <c r="H7" i="4"/>
  <c r="G7" i="4"/>
  <c r="F7" i="4"/>
  <c r="E7" i="4"/>
  <c r="D7" i="4"/>
  <c r="M39" i="3"/>
  <c r="L39" i="3"/>
  <c r="K39" i="3"/>
  <c r="J39" i="3"/>
  <c r="I39" i="3"/>
  <c r="H39" i="3"/>
  <c r="G39" i="3"/>
  <c r="F39" i="3"/>
  <c r="E39" i="3"/>
  <c r="D39" i="3"/>
  <c r="M25" i="3"/>
  <c r="L25" i="3"/>
  <c r="K25" i="3"/>
  <c r="J25" i="3"/>
  <c r="I25" i="3"/>
  <c r="H25" i="3"/>
  <c r="G25" i="3"/>
  <c r="F25" i="3"/>
  <c r="E25" i="3"/>
  <c r="D25" i="3"/>
  <c r="M11" i="3"/>
  <c r="L11" i="3"/>
  <c r="K11" i="3"/>
  <c r="J11" i="3"/>
  <c r="I11" i="3"/>
  <c r="H11" i="3"/>
  <c r="G11" i="3"/>
  <c r="F11" i="3"/>
  <c r="E11" i="3"/>
  <c r="D11" i="3"/>
  <c r="M10" i="2"/>
  <c r="L10" i="2"/>
  <c r="K10" i="2"/>
  <c r="J10" i="2"/>
  <c r="I10" i="2"/>
  <c r="H10" i="2"/>
  <c r="G10" i="2"/>
  <c r="F10" i="2"/>
  <c r="E10" i="2"/>
  <c r="D10" i="2"/>
  <c r="M23" i="2"/>
  <c r="L23" i="2"/>
  <c r="K23" i="2"/>
  <c r="J23" i="2"/>
  <c r="I23" i="2"/>
  <c r="H23" i="2"/>
  <c r="G23" i="2"/>
  <c r="F23" i="2"/>
  <c r="E23" i="2"/>
  <c r="D23" i="2"/>
  <c r="M36" i="2"/>
  <c r="L36" i="2"/>
  <c r="K36" i="2"/>
  <c r="J36" i="2"/>
  <c r="I36" i="2"/>
  <c r="H36" i="2"/>
  <c r="G36" i="2"/>
  <c r="F36" i="2"/>
  <c r="E36" i="2"/>
  <c r="D36" i="2"/>
</calcChain>
</file>

<file path=xl/sharedStrings.xml><?xml version="1.0" encoding="utf-8"?>
<sst xmlns="http://schemas.openxmlformats.org/spreadsheetml/2006/main" count="373" uniqueCount="61">
  <si>
    <t>Metrics</t>
  </si>
  <si>
    <t>Formulas</t>
  </si>
  <si>
    <t>GMV (Gross Merchandise Value)</t>
  </si>
  <si>
    <t>SUM(GMV) FOR ALL DATES IN THE YEAR</t>
  </si>
  <si>
    <t>RIDES</t>
  </si>
  <si>
    <t>SUM(RIDES) FOR ALL DATES IN THE YEAR</t>
  </si>
  <si>
    <t>ASP (Average Selling Price)</t>
  </si>
  <si>
    <t>ASP = GMV / RIDES</t>
  </si>
  <si>
    <t>COMMISSION %</t>
  </si>
  <si>
    <t>(Total Commission / GMV) * 100</t>
  </si>
  <si>
    <t>EBITDA</t>
  </si>
  <si>
    <t>SUM(EBITDA) FOR ALL DATES IN THE YEAR</t>
  </si>
  <si>
    <t>EBITDA % OF GMV</t>
  </si>
  <si>
    <t>(EBITDA / GMV) * 100</t>
  </si>
  <si>
    <t>Net Revenue</t>
  </si>
  <si>
    <t>Commission – OPEX</t>
  </si>
  <si>
    <t>NET RATE %</t>
  </si>
  <si>
    <t>(Net Revenue / GMV) * 100</t>
  </si>
  <si>
    <t>COUNTRY</t>
  </si>
  <si>
    <t>REGION</t>
  </si>
  <si>
    <t>GMV (€)</t>
  </si>
  <si>
    <t>Rides</t>
  </si>
  <si>
    <t xml:space="preserve">ASP (PRICE) </t>
  </si>
  <si>
    <t>OPEX (€)</t>
  </si>
  <si>
    <t>Net Revenue (€)</t>
  </si>
  <si>
    <t>TOTAL_COMMISSION (€)</t>
  </si>
  <si>
    <t>EBITDA (€)</t>
  </si>
  <si>
    <t>COUNTRY3</t>
  </si>
  <si>
    <t>Center</t>
  </si>
  <si>
    <t>COUNTRY8</t>
  </si>
  <si>
    <t>COUNTRY18</t>
  </si>
  <si>
    <t>COUNTRY22</t>
  </si>
  <si>
    <t>COUNTRY30</t>
  </si>
  <si>
    <t>COUNTRY31</t>
  </si>
  <si>
    <t>COUNTRY44</t>
  </si>
  <si>
    <t>Year 2023</t>
  </si>
  <si>
    <t>Year 2024</t>
  </si>
  <si>
    <t>TOTAL</t>
  </si>
  <si>
    <t>Year 2025</t>
  </si>
  <si>
    <t>COUNTRY1</t>
  </si>
  <si>
    <t>North</t>
  </si>
  <si>
    <t>COUNTRY11</t>
  </si>
  <si>
    <t>COUNTRY16</t>
  </si>
  <si>
    <t>COUNTRY28</t>
  </si>
  <si>
    <t>COUNTRY48</t>
  </si>
  <si>
    <t>COUNTRY55</t>
  </si>
  <si>
    <t>COUNTRY56</t>
  </si>
  <si>
    <t>COUNTRY60</t>
  </si>
  <si>
    <t>COUNTRY14</t>
  </si>
  <si>
    <t>South</t>
  </si>
  <si>
    <t>COUNTRY32</t>
  </si>
  <si>
    <t>COUNTRY51</t>
  </si>
  <si>
    <t>COUNTRY65</t>
  </si>
  <si>
    <t>COUNTRY12</t>
  </si>
  <si>
    <t>West</t>
  </si>
  <si>
    <t>COUNTRY13</t>
  </si>
  <si>
    <t>COUNTRY42</t>
  </si>
  <si>
    <t>COUNTRY21</t>
  </si>
  <si>
    <t>Rest</t>
  </si>
  <si>
    <t>COUNTRY25</t>
  </si>
  <si>
    <t>I used Pivot Tables to sum the metrics, mapped each country to its region, calculated final KPIs (ASP, Commission %, Net Rate %, EBITDA %), and formatted the table clearly for leadership.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</si>
</sst>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"/>
    <numFmt numFmtId="165" formatCode="#,##0.000000000"/>
    <numFmt numFmtId="166" formatCode="0.000000000"/>
  </numFmts>
  <fonts count="7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theme="1"/>
      <name val="Arial"/>
      <family val="2"/>
    </font>
    <font>
      <b/>
      <sz val="12"/>
      <color theme="1"/>
      <name val="Aptos Narrow"/>
      <scheme val="minor"/>
    </font>
    <font>
      <b/>
      <sz val="14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2" fillId="3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left"/>
    </xf>
    <xf numFmtId="4" fontId="0" fillId="0" borderId="4" xfId="0" applyNumberFormat="1" applyBorder="1" applyAlignment="1">
      <alignment horizontal="left"/>
    </xf>
    <xf numFmtId="1" fontId="0" fillId="0" borderId="4" xfId="0" applyNumberFormat="1" applyBorder="1" applyAlignment="1">
      <alignment horizontal="left"/>
    </xf>
    <xf numFmtId="2" fontId="0" fillId="0" borderId="4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0" fontId="2" fillId="7" borderId="4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2" fillId="9" borderId="4" xfId="0" applyFont="1" applyFill="1" applyBorder="1" applyAlignment="1">
      <alignment horizontal="left" vertical="center"/>
    </xf>
    <xf numFmtId="0" fontId="2" fillId="10" borderId="4" xfId="0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4" fontId="0" fillId="0" borderId="6" xfId="0" applyNumberFormat="1" applyBorder="1" applyAlignment="1">
      <alignment horizontal="left"/>
    </xf>
    <xf numFmtId="1" fontId="0" fillId="0" borderId="6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0" fontId="4" fillId="14" borderId="0" xfId="0" applyFont="1" applyFill="1" applyAlignment="1">
      <alignment vertical="center"/>
    </xf>
    <xf numFmtId="0" fontId="0" fillId="0" borderId="4" xfId="0" applyBorder="1" applyAlignment="1">
      <alignment horizontal="left"/>
    </xf>
    <xf numFmtId="0" fontId="3" fillId="6" borderId="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11" borderId="4" xfId="0" applyFont="1" applyFill="1" applyBorder="1" applyAlignment="1">
      <alignment vertical="center"/>
    </xf>
    <xf numFmtId="0" fontId="2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4" fontId="5" fillId="13" borderId="3" xfId="0" applyNumberFormat="1" applyFont="1" applyFill="1" applyBorder="1" applyAlignment="1">
      <alignment horizontal="left" vertical="center"/>
    </xf>
    <xf numFmtId="1" fontId="5" fillId="13" borderId="3" xfId="0" applyNumberFormat="1" applyFont="1" applyFill="1" applyBorder="1" applyAlignment="1">
      <alignment horizontal="left" vertical="center"/>
    </xf>
    <xf numFmtId="165" fontId="5" fillId="13" borderId="3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6" fontId="5" fillId="13" borderId="3" xfId="0" applyNumberFormat="1" applyFont="1" applyFill="1" applyBorder="1" applyAlignment="1">
      <alignment horizontal="left" vertical="center"/>
    </xf>
    <xf numFmtId="0" fontId="5" fillId="12" borderId="5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5" fillId="12" borderId="5" xfId="0" applyFont="1" applyFill="1" applyBorder="1" applyAlignment="1">
      <alignment horizontal="left" vertical="center"/>
    </xf>
    <xf numFmtId="0" fontId="0" fillId="12" borderId="5" xfId="0" applyFill="1" applyBorder="1" applyAlignment="1">
      <alignment horizontal="left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2379B-D4C0-734A-B093-1B128DB0E439}">
  <dimension ref="B1:C15"/>
  <sheetViews>
    <sheetView tabSelected="1" workbookViewId="0">
      <selection activeCell="N19" sqref="N19"/>
    </sheetView>
  </sheetViews>
  <sheetFormatPr baseColWidth="10" defaultRowHeight="16" x14ac:dyDescent="0.2"/>
  <cols>
    <col min="1" max="1" width="3.5" customWidth="1"/>
    <col min="2" max="2" width="32.33203125" customWidth="1"/>
    <col min="3" max="3" width="40.1640625" customWidth="1"/>
  </cols>
  <sheetData>
    <row r="1" spans="2:3" ht="22" x14ac:dyDescent="0.3">
      <c r="B1" s="1" t="s">
        <v>0</v>
      </c>
      <c r="C1" s="2" t="s">
        <v>1</v>
      </c>
    </row>
    <row r="2" spans="2:3" x14ac:dyDescent="0.2">
      <c r="B2" s="3" t="s">
        <v>2</v>
      </c>
      <c r="C2" s="3" t="s">
        <v>3</v>
      </c>
    </row>
    <row r="3" spans="2:3" x14ac:dyDescent="0.2">
      <c r="B3" s="3" t="s">
        <v>4</v>
      </c>
      <c r="C3" s="3" t="s">
        <v>5</v>
      </c>
    </row>
    <row r="4" spans="2:3" x14ac:dyDescent="0.2">
      <c r="B4" s="3" t="s">
        <v>6</v>
      </c>
      <c r="C4" s="3" t="s">
        <v>7</v>
      </c>
    </row>
    <row r="5" spans="2:3" x14ac:dyDescent="0.2">
      <c r="B5" s="3" t="s">
        <v>8</v>
      </c>
      <c r="C5" s="3" t="s">
        <v>9</v>
      </c>
    </row>
    <row r="6" spans="2:3" x14ac:dyDescent="0.2">
      <c r="B6" s="3"/>
      <c r="C6" s="3"/>
    </row>
    <row r="7" spans="2:3" x14ac:dyDescent="0.2">
      <c r="B7" s="3" t="s">
        <v>10</v>
      </c>
      <c r="C7" s="3" t="s">
        <v>11</v>
      </c>
    </row>
    <row r="8" spans="2:3" x14ac:dyDescent="0.2">
      <c r="B8" s="3" t="s">
        <v>12</v>
      </c>
      <c r="C8" s="3" t="s">
        <v>13</v>
      </c>
    </row>
    <row r="9" spans="2:3" x14ac:dyDescent="0.2">
      <c r="B9" s="3"/>
      <c r="C9" s="3"/>
    </row>
    <row r="10" spans="2:3" x14ac:dyDescent="0.2">
      <c r="B10" s="3" t="s">
        <v>14</v>
      </c>
      <c r="C10" s="3" t="s">
        <v>15</v>
      </c>
    </row>
    <row r="11" spans="2:3" x14ac:dyDescent="0.2">
      <c r="B11" s="3" t="s">
        <v>16</v>
      </c>
      <c r="C11" s="3" t="s">
        <v>17</v>
      </c>
    </row>
    <row r="15" spans="2:3" ht="18" x14ac:dyDescent="0.2">
      <c r="B15" s="44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BB051-4FB3-2849-9640-17B7996A3185}">
  <sheetPr>
    <tabColor theme="5" tint="0.59999389629810485"/>
  </sheetPr>
  <dimension ref="B1:M36"/>
  <sheetViews>
    <sheetView workbookViewId="0">
      <selection activeCell="D12" sqref="D12"/>
    </sheetView>
  </sheetViews>
  <sheetFormatPr baseColWidth="10" defaultRowHeight="16" x14ac:dyDescent="0.2"/>
  <cols>
    <col min="1" max="1" width="4.33203125" customWidth="1"/>
    <col min="2" max="2" width="14.5" customWidth="1"/>
    <col min="3" max="3" width="10.33203125" customWidth="1"/>
    <col min="4" max="4" width="20.1640625" customWidth="1"/>
    <col min="5" max="5" width="16.83203125" customWidth="1"/>
    <col min="6" max="6" width="17" customWidth="1"/>
    <col min="7" max="7" width="19.6640625" customWidth="1"/>
    <col min="8" max="8" width="22" customWidth="1"/>
    <col min="9" max="9" width="24.6640625" bestFit="1" customWidth="1"/>
    <col min="10" max="10" width="17.83203125" customWidth="1"/>
    <col min="11" max="11" width="20.5" customWidth="1"/>
    <col min="12" max="12" width="19" customWidth="1"/>
    <col min="13" max="13" width="20.6640625" customWidth="1"/>
  </cols>
  <sheetData>
    <row r="1" spans="2:13" ht="33" customHeight="1" x14ac:dyDescent="0.2">
      <c r="G1" s="25" t="s">
        <v>38</v>
      </c>
    </row>
    <row r="2" spans="2:13" ht="19" x14ac:dyDescent="0.2">
      <c r="B2" s="8" t="s">
        <v>18</v>
      </c>
      <c r="C2" s="21" t="s">
        <v>19</v>
      </c>
      <c r="D2" s="9" t="s">
        <v>20</v>
      </c>
      <c r="E2" s="10" t="s">
        <v>21</v>
      </c>
      <c r="F2" s="17" t="s">
        <v>22</v>
      </c>
      <c r="G2" s="18" t="s">
        <v>23</v>
      </c>
      <c r="H2" s="9" t="s">
        <v>24</v>
      </c>
      <c r="I2" s="19" t="s">
        <v>25</v>
      </c>
      <c r="J2" s="20" t="s">
        <v>26</v>
      </c>
      <c r="K2" s="21" t="s">
        <v>12</v>
      </c>
      <c r="L2" s="9" t="s">
        <v>16</v>
      </c>
      <c r="M2" s="11" t="s">
        <v>8</v>
      </c>
    </row>
    <row r="3" spans="2:13" x14ac:dyDescent="0.2">
      <c r="B3" s="12" t="s">
        <v>27</v>
      </c>
      <c r="C3" s="27" t="s">
        <v>28</v>
      </c>
      <c r="D3" s="13">
        <v>815786579.90767395</v>
      </c>
      <c r="E3" s="14">
        <v>49077926.329999998</v>
      </c>
      <c r="F3" s="13">
        <v>16.622270762263359</v>
      </c>
      <c r="G3" s="13">
        <v>157051606.85520011</v>
      </c>
      <c r="H3" s="13">
        <v>-157579117.36128274</v>
      </c>
      <c r="I3" s="15">
        <v>-527510.50608261977</v>
      </c>
      <c r="J3" s="26">
        <v>-41758685.853692695</v>
      </c>
      <c r="K3" s="15">
        <v>-5.1188248105795884</v>
      </c>
      <c r="L3" s="13">
        <v>-19.31621838877475</v>
      </c>
      <c r="M3" s="16">
        <v>-6.4662807537520456E-4</v>
      </c>
    </row>
    <row r="4" spans="2:13" x14ac:dyDescent="0.2">
      <c r="B4" s="12" t="s">
        <v>29</v>
      </c>
      <c r="C4" s="27" t="s">
        <v>28</v>
      </c>
      <c r="D4" s="13">
        <v>460575493.03259999</v>
      </c>
      <c r="E4" s="14">
        <v>98217466.719999999</v>
      </c>
      <c r="F4" s="13">
        <v>4.6893440486061033</v>
      </c>
      <c r="G4" s="13">
        <v>3868606.4639106002</v>
      </c>
      <c r="H4" s="13">
        <v>-3868523.6987383692</v>
      </c>
      <c r="I4" s="15">
        <v>82.765172230789986</v>
      </c>
      <c r="J4" s="26">
        <v>10923908.766637709</v>
      </c>
      <c r="K4" s="15">
        <v>2.3717954888807999</v>
      </c>
      <c r="L4" s="13">
        <v>-0.83993259677508525</v>
      </c>
      <c r="M4" s="16">
        <v>1.796994705164041E-7</v>
      </c>
    </row>
    <row r="5" spans="2:13" x14ac:dyDescent="0.2">
      <c r="B5" s="12" t="s">
        <v>30</v>
      </c>
      <c r="C5" s="27" t="s">
        <v>28</v>
      </c>
      <c r="D5" s="13">
        <v>229353256.70955998</v>
      </c>
      <c r="E5" s="14">
        <v>97037082.900000006</v>
      </c>
      <c r="F5" s="13">
        <v>2.3635629787626269</v>
      </c>
      <c r="G5" s="13">
        <v>1656085.9315324151</v>
      </c>
      <c r="H5" s="13">
        <v>-1656060.0169241722</v>
      </c>
      <c r="I5" s="15">
        <v>25.914608242861</v>
      </c>
      <c r="J5" s="26">
        <v>11246935.430414783</v>
      </c>
      <c r="K5" s="15">
        <v>4.9037609457873392</v>
      </c>
      <c r="L5" s="13">
        <v>-0.72205646463582296</v>
      </c>
      <c r="M5" s="16">
        <v>1.1298992922379906E-7</v>
      </c>
    </row>
    <row r="6" spans="2:13" x14ac:dyDescent="0.2">
      <c r="B6" s="12" t="s">
        <v>31</v>
      </c>
      <c r="C6" s="27" t="s">
        <v>28</v>
      </c>
      <c r="D6" s="13">
        <v>80788029.964000002</v>
      </c>
      <c r="E6" s="14">
        <v>12618017.07</v>
      </c>
      <c r="F6" s="13">
        <v>6.4025931741745534</v>
      </c>
      <c r="G6" s="13">
        <v>719244.29100510001</v>
      </c>
      <c r="H6" s="13">
        <v>-719218.50872725958</v>
      </c>
      <c r="I6" s="15">
        <v>25.782277840470002</v>
      </c>
      <c r="J6" s="26">
        <v>5592697.8739892449</v>
      </c>
      <c r="K6" s="15">
        <v>6.9226813384128931</v>
      </c>
      <c r="L6" s="13">
        <v>-0.89025380250979136</v>
      </c>
      <c r="M6" s="16">
        <v>3.1913487495559501E-7</v>
      </c>
    </row>
    <row r="7" spans="2:13" x14ac:dyDescent="0.2">
      <c r="B7" s="12" t="s">
        <v>32</v>
      </c>
      <c r="C7" s="27" t="s">
        <v>28</v>
      </c>
      <c r="D7" s="13">
        <v>501473484.70260006</v>
      </c>
      <c r="E7" s="14">
        <v>87175397.932500005</v>
      </c>
      <c r="F7" s="13">
        <v>5.7524656794901183</v>
      </c>
      <c r="G7" s="13">
        <v>6645946.2944639996</v>
      </c>
      <c r="H7" s="13">
        <v>-6645864.7910271678</v>
      </c>
      <c r="I7" s="15">
        <v>81.50343683137001</v>
      </c>
      <c r="J7" s="26">
        <v>2761944.0200501364</v>
      </c>
      <c r="K7" s="15">
        <v>0.55076571430055032</v>
      </c>
      <c r="L7" s="13">
        <v>-1.3252674356189564</v>
      </c>
      <c r="M7" s="16">
        <v>1.6252790888775665E-7</v>
      </c>
    </row>
    <row r="8" spans="2:13" x14ac:dyDescent="0.2">
      <c r="B8" s="12" t="s">
        <v>33</v>
      </c>
      <c r="C8" s="27" t="s">
        <v>28</v>
      </c>
      <c r="D8" s="13">
        <v>272543211.46483999</v>
      </c>
      <c r="E8" s="14">
        <v>79247725.650000006</v>
      </c>
      <c r="F8" s="13">
        <v>3.4391297570927826</v>
      </c>
      <c r="G8" s="13">
        <v>11274751.81607122</v>
      </c>
      <c r="H8" s="13">
        <v>-11274705.030998049</v>
      </c>
      <c r="I8" s="15">
        <v>46.785073170694005</v>
      </c>
      <c r="J8" s="26">
        <v>-61475.830469263135</v>
      </c>
      <c r="K8" s="15">
        <v>-2.2556360930381842E-2</v>
      </c>
      <c r="L8" s="13">
        <v>-4.13685043571616</v>
      </c>
      <c r="M8" s="16">
        <v>1.716611208888232E-7</v>
      </c>
    </row>
    <row r="9" spans="2:13" x14ac:dyDescent="0.2">
      <c r="B9" s="12" t="s">
        <v>34</v>
      </c>
      <c r="C9" s="27" t="s">
        <v>28</v>
      </c>
      <c r="D9" s="13">
        <v>88874201.100600988</v>
      </c>
      <c r="E9" s="14">
        <v>11455654</v>
      </c>
      <c r="F9" s="13">
        <v>7.7581080137896086</v>
      </c>
      <c r="G9" s="13">
        <v>671630.61788089992</v>
      </c>
      <c r="H9" s="13">
        <v>-671609.03530953953</v>
      </c>
      <c r="I9" s="15">
        <v>21.582571360359999</v>
      </c>
      <c r="J9" s="26">
        <v>6853744.785248993</v>
      </c>
      <c r="K9" s="15">
        <v>7.7117371524846785</v>
      </c>
      <c r="L9" s="13">
        <v>-0.75568503231811102</v>
      </c>
      <c r="M9" s="16">
        <v>2.4284405477726487E-7</v>
      </c>
    </row>
    <row r="10" spans="2:13" s="37" customFormat="1" ht="24" customHeight="1" x14ac:dyDescent="0.2">
      <c r="B10" s="40" t="s">
        <v>37</v>
      </c>
      <c r="C10" s="41"/>
      <c r="D10" s="34">
        <f t="shared" ref="D10:M10" si="0">SUM(D3:D9)</f>
        <v>2449394256.881875</v>
      </c>
      <c r="E10" s="35">
        <f t="shared" si="0"/>
        <v>434829270.60249996</v>
      </c>
      <c r="F10" s="34">
        <f t="shared" si="0"/>
        <v>47.027474414179153</v>
      </c>
      <c r="G10" s="34">
        <f t="shared" si="0"/>
        <v>181887872.27006435</v>
      </c>
      <c r="H10" s="34">
        <f t="shared" si="0"/>
        <v>-182415098.44300729</v>
      </c>
      <c r="I10" s="34">
        <f t="shared" si="0"/>
        <v>-527226.17294294329</v>
      </c>
      <c r="J10" s="34">
        <f t="shared" si="0"/>
        <v>-4440930.8078210913</v>
      </c>
      <c r="K10" s="34">
        <f t="shared" si="0"/>
        <v>17.319359468356289</v>
      </c>
      <c r="L10" s="34">
        <f t="shared" si="0"/>
        <v>-27.986264156348678</v>
      </c>
      <c r="M10" s="36">
        <f t="shared" si="0"/>
        <v>-6.4543921801595483E-4</v>
      </c>
    </row>
    <row r="14" spans="2:13" ht="31" customHeight="1" x14ac:dyDescent="0.2">
      <c r="G14" s="25" t="s">
        <v>36</v>
      </c>
    </row>
    <row r="15" spans="2:13" ht="19" x14ac:dyDescent="0.2">
      <c r="B15" s="8" t="s">
        <v>18</v>
      </c>
      <c r="C15" s="21" t="s">
        <v>19</v>
      </c>
      <c r="D15" s="9" t="s">
        <v>20</v>
      </c>
      <c r="E15" s="10" t="s">
        <v>21</v>
      </c>
      <c r="F15" s="17" t="s">
        <v>22</v>
      </c>
      <c r="G15" s="18" t="s">
        <v>23</v>
      </c>
      <c r="H15" s="9" t="s">
        <v>24</v>
      </c>
      <c r="I15" s="19" t="s">
        <v>25</v>
      </c>
      <c r="J15" s="20" t="s">
        <v>26</v>
      </c>
      <c r="K15" s="21" t="s">
        <v>12</v>
      </c>
      <c r="L15" s="9" t="s">
        <v>16</v>
      </c>
      <c r="M15" s="11" t="s">
        <v>8</v>
      </c>
    </row>
    <row r="16" spans="2:13" x14ac:dyDescent="0.2">
      <c r="B16" s="12" t="s">
        <v>27</v>
      </c>
      <c r="C16" s="12" t="s">
        <v>28</v>
      </c>
      <c r="D16" s="13">
        <v>531121795.06499994</v>
      </c>
      <c r="E16" s="14">
        <v>33900105.600000001</v>
      </c>
      <c r="F16" s="13">
        <v>15.667260784727464</v>
      </c>
      <c r="G16" s="26">
        <v>162861601.46399999</v>
      </c>
      <c r="H16" s="13">
        <v>-162861557.23540229</v>
      </c>
      <c r="I16" s="13">
        <v>44.228597714259877</v>
      </c>
      <c r="J16" s="26">
        <v>-44168127.821999997</v>
      </c>
      <c r="K16" s="15">
        <v>-8.316007407791389</v>
      </c>
      <c r="L16" s="13">
        <v>-30.663693101781092</v>
      </c>
      <c r="M16" s="16">
        <v>8.3273927233295103E-8</v>
      </c>
    </row>
    <row r="17" spans="2:13" x14ac:dyDescent="0.2">
      <c r="B17" s="12" t="s">
        <v>29</v>
      </c>
      <c r="C17" s="12" t="s">
        <v>28</v>
      </c>
      <c r="D17" s="13">
        <v>299957871.18600005</v>
      </c>
      <c r="E17" s="14">
        <v>66489027.300000004</v>
      </c>
      <c r="F17" s="13">
        <v>4.5113890722537313</v>
      </c>
      <c r="G17" s="26">
        <v>3340296.6390000004</v>
      </c>
      <c r="H17" s="13">
        <v>-3340220.7538945833</v>
      </c>
      <c r="I17" s="13">
        <v>75.885105417120002</v>
      </c>
      <c r="J17" s="26">
        <v>9376185.2490000017</v>
      </c>
      <c r="K17" s="15">
        <v>3.1258340419364918</v>
      </c>
      <c r="L17" s="13">
        <v>-1.1135632949679639</v>
      </c>
      <c r="M17" s="16">
        <v>2.5298587804040196E-7</v>
      </c>
    </row>
    <row r="18" spans="2:13" x14ac:dyDescent="0.2">
      <c r="B18" s="12" t="s">
        <v>30</v>
      </c>
      <c r="C18" s="12" t="s">
        <v>28</v>
      </c>
      <c r="D18" s="13">
        <v>178241158.98899999</v>
      </c>
      <c r="E18" s="14">
        <v>84615189.300000012</v>
      </c>
      <c r="F18" s="13">
        <v>2.1064912867718415</v>
      </c>
      <c r="G18" s="26">
        <v>3658634.4599999995</v>
      </c>
      <c r="H18" s="13">
        <v>-3658616.1861938722</v>
      </c>
      <c r="I18" s="13">
        <v>18.273806127135003</v>
      </c>
      <c r="J18" s="26">
        <v>6782077.4670000011</v>
      </c>
      <c r="K18" s="15">
        <v>3.8050007672013351</v>
      </c>
      <c r="L18" s="13">
        <v>-2.0526214073931492</v>
      </c>
      <c r="M18" s="16">
        <v>1.0252293146423468E-7</v>
      </c>
    </row>
    <row r="19" spans="2:13" x14ac:dyDescent="0.2">
      <c r="B19" s="12" t="s">
        <v>31</v>
      </c>
      <c r="C19" s="12" t="s">
        <v>28</v>
      </c>
      <c r="D19" s="13">
        <v>55534429.979999989</v>
      </c>
      <c r="E19" s="14">
        <v>8578908.8999999985</v>
      </c>
      <c r="F19" s="13">
        <v>6.4733674908239207</v>
      </c>
      <c r="G19" s="26">
        <v>560329.65</v>
      </c>
      <c r="H19" s="13">
        <v>-560292.49457887234</v>
      </c>
      <c r="I19" s="13">
        <v>37.155421127711527</v>
      </c>
      <c r="J19" s="26">
        <v>5938322.6430000002</v>
      </c>
      <c r="K19" s="15">
        <v>10.693046899263413</v>
      </c>
      <c r="L19" s="13">
        <v>-1.0089101387745485</v>
      </c>
      <c r="M19" s="16">
        <v>6.6905199425100022E-7</v>
      </c>
    </row>
    <row r="20" spans="2:13" x14ac:dyDescent="0.2">
      <c r="B20" s="12" t="s">
        <v>32</v>
      </c>
      <c r="C20" s="12" t="s">
        <v>28</v>
      </c>
      <c r="D20" s="13">
        <v>267460410.06</v>
      </c>
      <c r="E20" s="14">
        <v>50797814.399999999</v>
      </c>
      <c r="F20" s="13">
        <v>5.2651952297380733</v>
      </c>
      <c r="G20" s="26">
        <v>3451990.2660000003</v>
      </c>
      <c r="H20" s="13">
        <v>-3451918.5284738704</v>
      </c>
      <c r="I20" s="13">
        <v>71.737526130035221</v>
      </c>
      <c r="J20" s="26">
        <v>4409156.8080000021</v>
      </c>
      <c r="K20" s="15">
        <v>1.6485269004900149</v>
      </c>
      <c r="L20" s="13">
        <v>-1.2906278457060221</v>
      </c>
      <c r="M20" s="16">
        <v>2.6821736388552675E-7</v>
      </c>
    </row>
    <row r="21" spans="2:13" x14ac:dyDescent="0.2">
      <c r="B21" s="12" t="s">
        <v>33</v>
      </c>
      <c r="C21" s="12" t="s">
        <v>28</v>
      </c>
      <c r="D21" s="13">
        <v>186192398.67300004</v>
      </c>
      <c r="E21" s="14">
        <v>59906700.899999991</v>
      </c>
      <c r="F21" s="13">
        <v>3.1080395995066401</v>
      </c>
      <c r="G21" s="26">
        <v>8662271.7420000006</v>
      </c>
      <c r="H21" s="13">
        <v>-8662231.8921223171</v>
      </c>
      <c r="I21" s="13">
        <v>39.849877683404998</v>
      </c>
      <c r="J21" s="26">
        <v>-115176.75299999979</v>
      </c>
      <c r="K21" s="15">
        <v>-6.1858998445086195E-2</v>
      </c>
      <c r="L21" s="13">
        <v>-4.6523015729204618</v>
      </c>
      <c r="M21" s="16">
        <v>2.1402526616240252E-7</v>
      </c>
    </row>
    <row r="22" spans="2:13" x14ac:dyDescent="0.2">
      <c r="B22" s="12" t="s">
        <v>34</v>
      </c>
      <c r="C22" s="12" t="s">
        <v>28</v>
      </c>
      <c r="D22" s="13">
        <v>60033926.718000002</v>
      </c>
      <c r="E22" s="14">
        <v>8833427.0999999996</v>
      </c>
      <c r="F22" s="13">
        <v>6.7962214481851566</v>
      </c>
      <c r="G22" s="26">
        <v>534893.47200000007</v>
      </c>
      <c r="H22" s="13">
        <v>-534863.52661891293</v>
      </c>
      <c r="I22" s="13">
        <v>29.945381087160001</v>
      </c>
      <c r="J22" s="26">
        <v>5338909.6289999997</v>
      </c>
      <c r="K22" s="15">
        <v>8.8931541227990873</v>
      </c>
      <c r="L22" s="13">
        <v>-0.89093543577675804</v>
      </c>
      <c r="M22" s="16">
        <v>4.988076363524204E-7</v>
      </c>
    </row>
    <row r="23" spans="2:13" s="37" customFormat="1" ht="21" customHeight="1" x14ac:dyDescent="0.2">
      <c r="B23" s="40" t="s">
        <v>37</v>
      </c>
      <c r="C23" s="41"/>
      <c r="D23" s="34">
        <f t="shared" ref="D23:M23" si="1">SUM(D16:D22)</f>
        <v>1578541990.671</v>
      </c>
      <c r="E23" s="35">
        <f t="shared" si="1"/>
        <v>313121173.50000006</v>
      </c>
      <c r="F23" s="34">
        <f t="shared" si="1"/>
        <v>43.927964912006829</v>
      </c>
      <c r="G23" s="34">
        <f t="shared" si="1"/>
        <v>183070017.69300002</v>
      </c>
      <c r="H23" s="34">
        <f t="shared" si="1"/>
        <v>-183069700.61728477</v>
      </c>
      <c r="I23" s="34">
        <f t="shared" si="1"/>
        <v>317.07571528682661</v>
      </c>
      <c r="J23" s="34">
        <f t="shared" si="1"/>
        <v>-12438652.778999995</v>
      </c>
      <c r="K23" s="34">
        <f t="shared" si="1"/>
        <v>19.787696325453865</v>
      </c>
      <c r="L23" s="34">
        <f t="shared" si="1"/>
        <v>-41.672652797319998</v>
      </c>
      <c r="M23" s="36">
        <f t="shared" si="1"/>
        <v>2.0888849973892816E-6</v>
      </c>
    </row>
    <row r="27" spans="2:13" ht="35" customHeight="1" x14ac:dyDescent="0.2">
      <c r="G27" s="25" t="s">
        <v>35</v>
      </c>
    </row>
    <row r="28" spans="2:13" ht="19" x14ac:dyDescent="0.2">
      <c r="B28" s="8" t="s">
        <v>18</v>
      </c>
      <c r="C28" s="21" t="s">
        <v>19</v>
      </c>
      <c r="D28" s="9" t="s">
        <v>20</v>
      </c>
      <c r="E28" s="10" t="s">
        <v>21</v>
      </c>
      <c r="F28" s="17" t="s">
        <v>22</v>
      </c>
      <c r="G28" s="18" t="s">
        <v>23</v>
      </c>
      <c r="H28" s="9" t="s">
        <v>24</v>
      </c>
      <c r="I28" s="19" t="s">
        <v>25</v>
      </c>
      <c r="J28" s="20" t="s">
        <v>26</v>
      </c>
      <c r="K28" s="21" t="s">
        <v>12</v>
      </c>
      <c r="L28" s="9" t="s">
        <v>16</v>
      </c>
      <c r="M28" s="11" t="s">
        <v>8</v>
      </c>
    </row>
    <row r="29" spans="2:13" x14ac:dyDescent="0.2">
      <c r="B29" s="12" t="s">
        <v>27</v>
      </c>
      <c r="C29" s="12" t="s">
        <v>28</v>
      </c>
      <c r="D29" s="13">
        <v>672556414.44599998</v>
      </c>
      <c r="E29" s="14">
        <v>42503645.70000001</v>
      </c>
      <c r="F29" s="13">
        <v>15.823499452095231</v>
      </c>
      <c r="G29" s="13">
        <v>52424185.158000007</v>
      </c>
      <c r="H29" s="13">
        <v>-52424084.286034301</v>
      </c>
      <c r="I29" s="13">
        <v>100.87196570370526</v>
      </c>
      <c r="J29" s="13">
        <v>-8571792.9519366324</v>
      </c>
      <c r="K29" s="13">
        <v>-1.274509136753593</v>
      </c>
      <c r="L29" s="13">
        <v>-7.7947489846211955</v>
      </c>
      <c r="M29" s="16">
        <v>1.4998290632139133E-7</v>
      </c>
    </row>
    <row r="30" spans="2:13" x14ac:dyDescent="0.2">
      <c r="B30" s="12" t="s">
        <v>29</v>
      </c>
      <c r="C30" s="12" t="s">
        <v>28</v>
      </c>
      <c r="D30" s="13">
        <v>183182097.27600002</v>
      </c>
      <c r="E30" s="14">
        <v>42744988.800000004</v>
      </c>
      <c r="F30" s="13">
        <v>4.2854636863538023</v>
      </c>
      <c r="G30" s="13">
        <v>2181740.85</v>
      </c>
      <c r="H30" s="13">
        <v>-2181669.8167368933</v>
      </c>
      <c r="I30" s="13">
        <v>71.033263107029995</v>
      </c>
      <c r="J30" s="13">
        <v>2444635.4678606875</v>
      </c>
      <c r="K30" s="13">
        <v>1.3345384206281694</v>
      </c>
      <c r="L30" s="13">
        <v>-1.1909841896011142</v>
      </c>
      <c r="M30" s="16">
        <v>3.8777404649977532E-7</v>
      </c>
    </row>
    <row r="31" spans="2:13" x14ac:dyDescent="0.2">
      <c r="B31" s="12" t="s">
        <v>30</v>
      </c>
      <c r="C31" s="12" t="s">
        <v>28</v>
      </c>
      <c r="D31" s="13">
        <v>142356189.31200001</v>
      </c>
      <c r="E31" s="14">
        <v>72014895</v>
      </c>
      <c r="F31" s="13">
        <v>1.9767603537018281</v>
      </c>
      <c r="G31" s="13">
        <v>1854341.0010000002</v>
      </c>
      <c r="H31" s="13">
        <v>-1854334.9249803261</v>
      </c>
      <c r="I31" s="13">
        <v>6.0760196740073962</v>
      </c>
      <c r="J31" s="13">
        <v>3581794.4924333254</v>
      </c>
      <c r="K31" s="13">
        <v>2.51607921632628</v>
      </c>
      <c r="L31" s="13">
        <v>-1.3026022499915384</v>
      </c>
      <c r="M31" s="16">
        <v>4.2681808942572013E-8</v>
      </c>
    </row>
    <row r="32" spans="2:13" x14ac:dyDescent="0.2">
      <c r="B32" s="12" t="s">
        <v>31</v>
      </c>
      <c r="C32" s="12" t="s">
        <v>28</v>
      </c>
      <c r="D32" s="13">
        <v>38306094.660000004</v>
      </c>
      <c r="E32" s="14">
        <v>6446313.2250000006</v>
      </c>
      <c r="F32" s="13">
        <v>5.9423259967328068</v>
      </c>
      <c r="G32" s="13">
        <v>442154.91600000003</v>
      </c>
      <c r="H32" s="13">
        <v>-442133.2297912233</v>
      </c>
      <c r="I32" s="13">
        <v>21.686208776734496</v>
      </c>
      <c r="J32" s="13">
        <v>4006937.5541585078</v>
      </c>
      <c r="K32" s="13">
        <v>10.460313403711794</v>
      </c>
      <c r="L32" s="13">
        <v>-1.1542111867981879</v>
      </c>
      <c r="M32" s="16">
        <v>5.661294624058785E-7</v>
      </c>
    </row>
    <row r="33" spans="2:13" x14ac:dyDescent="0.2">
      <c r="B33" s="12" t="s">
        <v>32</v>
      </c>
      <c r="C33" s="12" t="s">
        <v>28</v>
      </c>
      <c r="D33" s="13">
        <v>214965242.98199999</v>
      </c>
      <c r="E33" s="14">
        <v>45917549.100000001</v>
      </c>
      <c r="F33" s="13">
        <v>4.6815487149334807</v>
      </c>
      <c r="G33" s="13">
        <v>3396425.6519999993</v>
      </c>
      <c r="H33" s="13">
        <v>-3396355.0969644021</v>
      </c>
      <c r="I33" s="13">
        <v>70.555035597409329</v>
      </c>
      <c r="J33" s="13">
        <v>8521538.8854679205</v>
      </c>
      <c r="K33" s="13">
        <v>3.9641473045861035</v>
      </c>
      <c r="L33" s="13">
        <v>-1.579955461566777</v>
      </c>
      <c r="M33" s="16">
        <v>3.2821601584827936E-7</v>
      </c>
    </row>
    <row r="34" spans="2:13" x14ac:dyDescent="0.2">
      <c r="B34" s="12" t="s">
        <v>33</v>
      </c>
      <c r="C34" s="12" t="s">
        <v>28</v>
      </c>
      <c r="D34" s="13">
        <v>151045587.18900001</v>
      </c>
      <c r="E34" s="14">
        <v>49157381.699999996</v>
      </c>
      <c r="F34" s="13">
        <v>3.0726939060914229</v>
      </c>
      <c r="G34" s="13">
        <v>6967833.6239999998</v>
      </c>
      <c r="H34" s="13">
        <v>-6967794.0111922342</v>
      </c>
      <c r="I34" s="13">
        <v>39.612807765549</v>
      </c>
      <c r="J34" s="13">
        <v>-4784620.1050005034</v>
      </c>
      <c r="K34" s="13">
        <v>-3.167666261586056</v>
      </c>
      <c r="L34" s="13">
        <v>-4.6130404342588225</v>
      </c>
      <c r="M34" s="16">
        <v>2.6225729928794521E-7</v>
      </c>
    </row>
    <row r="35" spans="2:13" x14ac:dyDescent="0.2">
      <c r="B35" s="12" t="s">
        <v>34</v>
      </c>
      <c r="C35" s="12" t="s">
        <v>28</v>
      </c>
      <c r="D35" s="22">
        <v>45178709.525999993</v>
      </c>
      <c r="E35" s="23">
        <v>7669719</v>
      </c>
      <c r="F35" s="22">
        <v>5.8905299563126094</v>
      </c>
      <c r="G35" s="22">
        <v>439178.56200000003</v>
      </c>
      <c r="H35" s="22">
        <v>-439073.31712681917</v>
      </c>
      <c r="I35" s="22">
        <v>105.2448731808435</v>
      </c>
      <c r="J35" s="22">
        <v>3473921.6704359557</v>
      </c>
      <c r="K35" s="22">
        <v>7.6892892844509895</v>
      </c>
      <c r="L35" s="22">
        <v>-0.97185891702846439</v>
      </c>
      <c r="M35" s="24">
        <v>2.3295236691140082E-6</v>
      </c>
    </row>
    <row r="36" spans="2:13" s="37" customFormat="1" ht="24" customHeight="1" x14ac:dyDescent="0.2">
      <c r="B36" s="40" t="s">
        <v>37</v>
      </c>
      <c r="C36" s="41"/>
      <c r="D36" s="34">
        <f t="shared" ref="D36:M36" si="2">SUM(D29:D35)</f>
        <v>1447590335.3910003</v>
      </c>
      <c r="E36" s="35">
        <f t="shared" si="2"/>
        <v>266454492.52499998</v>
      </c>
      <c r="F36" s="34">
        <f t="shared" si="2"/>
        <v>41.672822066221187</v>
      </c>
      <c r="G36" s="34">
        <f t="shared" si="2"/>
        <v>67705859.763000026</v>
      </c>
      <c r="H36" s="34">
        <f t="shared" si="2"/>
        <v>-67705444.682826206</v>
      </c>
      <c r="I36" s="34">
        <f t="shared" si="2"/>
        <v>415.080173805279</v>
      </c>
      <c r="J36" s="34">
        <f t="shared" si="2"/>
        <v>8672415.0134192612</v>
      </c>
      <c r="K36" s="34">
        <f t="shared" si="2"/>
        <v>21.522192231363686</v>
      </c>
      <c r="L36" s="34">
        <f t="shared" si="2"/>
        <v>-18.607401423866101</v>
      </c>
      <c r="M36" s="36">
        <f t="shared" si="2"/>
        <v>4.0665652084198498E-6</v>
      </c>
    </row>
  </sheetData>
  <mergeCells count="3">
    <mergeCell ref="B36:C36"/>
    <mergeCell ref="B23:C23"/>
    <mergeCell ref="B10:C10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2558A-492E-0443-8BD2-4DA4C4B4D037}">
  <sheetPr>
    <tabColor theme="9" tint="0.59999389629810485"/>
  </sheetPr>
  <dimension ref="B1:M39"/>
  <sheetViews>
    <sheetView workbookViewId="0">
      <selection activeCell="H45" sqref="H45"/>
    </sheetView>
  </sheetViews>
  <sheetFormatPr baseColWidth="10" defaultRowHeight="16" x14ac:dyDescent="0.2"/>
  <cols>
    <col min="1" max="1" width="3.83203125" customWidth="1"/>
    <col min="3" max="3" width="11.5" customWidth="1"/>
    <col min="4" max="4" width="16.5" customWidth="1"/>
    <col min="5" max="5" width="13.1640625" customWidth="1"/>
    <col min="6" max="6" width="16.5" customWidth="1"/>
    <col min="7" max="7" width="17.1640625" bestFit="1" customWidth="1"/>
    <col min="8" max="8" width="18.6640625" customWidth="1"/>
    <col min="9" max="9" width="25" customWidth="1"/>
    <col min="10" max="10" width="15.1640625" customWidth="1"/>
    <col min="11" max="11" width="19.33203125" customWidth="1"/>
    <col min="12" max="12" width="16" customWidth="1"/>
    <col min="13" max="13" width="18" customWidth="1"/>
  </cols>
  <sheetData>
    <row r="1" spans="2:13" ht="33" customHeight="1" x14ac:dyDescent="0.2">
      <c r="G1" s="25" t="s">
        <v>38</v>
      </c>
    </row>
    <row r="2" spans="2:13" ht="19" x14ac:dyDescent="0.2">
      <c r="B2" s="8" t="s">
        <v>18</v>
      </c>
      <c r="C2" s="21" t="s">
        <v>19</v>
      </c>
      <c r="D2" s="9" t="s">
        <v>20</v>
      </c>
      <c r="E2" s="10" t="s">
        <v>21</v>
      </c>
      <c r="F2" s="17" t="s">
        <v>22</v>
      </c>
      <c r="G2" s="18" t="s">
        <v>23</v>
      </c>
      <c r="H2" s="9" t="s">
        <v>24</v>
      </c>
      <c r="I2" s="19" t="s">
        <v>25</v>
      </c>
      <c r="J2" s="20" t="s">
        <v>26</v>
      </c>
      <c r="K2" s="21" t="s">
        <v>12</v>
      </c>
      <c r="L2" s="9" t="s">
        <v>16</v>
      </c>
      <c r="M2" s="11" t="s">
        <v>8</v>
      </c>
    </row>
    <row r="3" spans="2:13" x14ac:dyDescent="0.2">
      <c r="B3" s="12" t="s">
        <v>39</v>
      </c>
      <c r="C3" s="27" t="s">
        <v>40</v>
      </c>
      <c r="D3" s="26">
        <v>92997365.571999997</v>
      </c>
      <c r="E3" s="14">
        <v>3884711.36</v>
      </c>
      <c r="F3" s="13">
        <v>23.939324432073121</v>
      </c>
      <c r="G3" s="13">
        <v>1084269.7772759001</v>
      </c>
      <c r="H3" s="13">
        <v>-1084254.4013365468</v>
      </c>
      <c r="I3" s="15">
        <v>15.375939353389999</v>
      </c>
      <c r="J3" s="26">
        <v>2500640.5774694998</v>
      </c>
      <c r="K3" s="15">
        <v>2.6889370059988047</v>
      </c>
      <c r="L3" s="13">
        <v>-1.1658979742787448</v>
      </c>
      <c r="M3" s="16">
        <v>1.6533736476100184E-7</v>
      </c>
    </row>
    <row r="4" spans="2:13" x14ac:dyDescent="0.2">
      <c r="B4" s="12" t="s">
        <v>41</v>
      </c>
      <c r="C4" s="27" t="s">
        <v>40</v>
      </c>
      <c r="D4" s="13">
        <v>141696744.11127001</v>
      </c>
      <c r="E4" s="14">
        <v>21892283.070000004</v>
      </c>
      <c r="F4" s="13">
        <v>6.4724516697595389</v>
      </c>
      <c r="G4" s="13">
        <v>1292661.9892652447</v>
      </c>
      <c r="H4" s="13">
        <v>-1292605.8116890413</v>
      </c>
      <c r="I4" s="15">
        <v>56.177576203409991</v>
      </c>
      <c r="J4" s="26">
        <v>19392329.847573809</v>
      </c>
      <c r="K4" s="15">
        <v>13.685797771292204</v>
      </c>
      <c r="L4" s="13">
        <v>-0.91223395413658792</v>
      </c>
      <c r="M4" s="16">
        <v>3.9646342303599791E-7</v>
      </c>
    </row>
    <row r="5" spans="2:13" x14ac:dyDescent="0.2">
      <c r="B5" s="12" t="s">
        <v>42</v>
      </c>
      <c r="C5" s="27" t="s">
        <v>40</v>
      </c>
      <c r="D5" s="13">
        <v>282860953.11930001</v>
      </c>
      <c r="E5" s="14">
        <v>18574791.27</v>
      </c>
      <c r="F5" s="13">
        <v>15.228217050069711</v>
      </c>
      <c r="G5" s="13">
        <v>2856471.7451902004</v>
      </c>
      <c r="H5" s="13">
        <v>-2856444.1077472619</v>
      </c>
      <c r="I5" s="15">
        <v>27.637442938370004</v>
      </c>
      <c r="J5" s="26">
        <v>1073904.4253772602</v>
      </c>
      <c r="K5" s="15">
        <v>0.37965806645794908</v>
      </c>
      <c r="L5" s="13">
        <v>-1.0098403743066375</v>
      </c>
      <c r="M5" s="16">
        <v>9.7706815428545844E-8</v>
      </c>
    </row>
    <row r="6" spans="2:13" x14ac:dyDescent="0.2">
      <c r="B6" s="12" t="s">
        <v>43</v>
      </c>
      <c r="C6" s="27" t="s">
        <v>40</v>
      </c>
      <c r="D6" s="13">
        <v>82806527.063000008</v>
      </c>
      <c r="E6" s="14">
        <v>3829541.8500000006</v>
      </c>
      <c r="F6" s="13">
        <v>21.623089734089209</v>
      </c>
      <c r="G6" s="13">
        <v>1039412.4384244001</v>
      </c>
      <c r="H6" s="13">
        <v>-1039403.29986427</v>
      </c>
      <c r="I6" s="15">
        <v>9.1385601299800019</v>
      </c>
      <c r="J6" s="26">
        <v>6670233.3178965002</v>
      </c>
      <c r="K6" s="15">
        <v>8.05520235478747</v>
      </c>
      <c r="L6" s="13">
        <v>-1.2552190470124196</v>
      </c>
      <c r="M6" s="16">
        <v>1.1036038406763874E-7</v>
      </c>
    </row>
    <row r="7" spans="2:13" x14ac:dyDescent="0.2">
      <c r="B7" s="12" t="s">
        <v>44</v>
      </c>
      <c r="C7" s="27" t="s">
        <v>40</v>
      </c>
      <c r="D7" s="13">
        <v>74565720.073700011</v>
      </c>
      <c r="E7" s="14">
        <v>9392136.6999999993</v>
      </c>
      <c r="F7" s="13">
        <v>7.9391646922792356</v>
      </c>
      <c r="G7" s="13">
        <v>481964.06512204307</v>
      </c>
      <c r="H7" s="13">
        <v>-481940.87152955495</v>
      </c>
      <c r="I7" s="15">
        <v>23.193592488130001</v>
      </c>
      <c r="J7" s="26">
        <v>10727775.30618725</v>
      </c>
      <c r="K7" s="15">
        <v>14.38700691897567</v>
      </c>
      <c r="L7" s="13">
        <v>-0.6463303392674401</v>
      </c>
      <c r="M7" s="16">
        <v>3.1104899765208041E-7</v>
      </c>
    </row>
    <row r="8" spans="2:13" x14ac:dyDescent="0.2">
      <c r="B8" s="12" t="s">
        <v>45</v>
      </c>
      <c r="C8" s="27" t="s">
        <v>40</v>
      </c>
      <c r="D8" s="13">
        <v>61721003.656999998</v>
      </c>
      <c r="E8" s="14">
        <v>3964842.3600000003</v>
      </c>
      <c r="F8" s="13">
        <v>15.567076330621124</v>
      </c>
      <c r="G8" s="13">
        <v>580923.75777620007</v>
      </c>
      <c r="H8" s="13">
        <v>-580913.42249678238</v>
      </c>
      <c r="I8" s="15">
        <v>10.335279417649998</v>
      </c>
      <c r="J8" s="26">
        <v>-2744166.3846768998</v>
      </c>
      <c r="K8" s="15">
        <v>-4.4460819203896307</v>
      </c>
      <c r="L8" s="13">
        <v>-0.94119244354008325</v>
      </c>
      <c r="M8" s="16">
        <v>1.6745157734449506E-7</v>
      </c>
    </row>
    <row r="9" spans="2:13" x14ac:dyDescent="0.2">
      <c r="B9" s="12" t="s">
        <v>46</v>
      </c>
      <c r="C9" s="27" t="s">
        <v>40</v>
      </c>
      <c r="D9" s="13">
        <v>92656826.239000008</v>
      </c>
      <c r="E9" s="14">
        <v>13085711.699999999</v>
      </c>
      <c r="F9" s="13">
        <v>7.0807632296377134</v>
      </c>
      <c r="G9" s="13">
        <v>786628.43920739996</v>
      </c>
      <c r="H9" s="13">
        <v>-786604.78854670678</v>
      </c>
      <c r="I9" s="15">
        <v>23.650660693134</v>
      </c>
      <c r="J9" s="26">
        <v>11368935.403292529</v>
      </c>
      <c r="K9" s="15">
        <v>12.269938292476558</v>
      </c>
      <c r="L9" s="13">
        <v>-0.84894423916240125</v>
      </c>
      <c r="M9" s="16">
        <v>2.5525006254940391E-7</v>
      </c>
    </row>
    <row r="10" spans="2:13" x14ac:dyDescent="0.2">
      <c r="B10" s="12" t="s">
        <v>47</v>
      </c>
      <c r="C10" s="27" t="s">
        <v>40</v>
      </c>
      <c r="D10" s="13">
        <v>213849498.23600003</v>
      </c>
      <c r="E10" s="14">
        <v>12659787.469999999</v>
      </c>
      <c r="F10" s="13">
        <v>16.892029091543669</v>
      </c>
      <c r="G10" s="13">
        <v>2611281.6888422999</v>
      </c>
      <c r="H10" s="13">
        <v>-2611262.8788923956</v>
      </c>
      <c r="I10" s="15">
        <v>18.809949904290001</v>
      </c>
      <c r="J10" s="26">
        <v>2134625.6208859999</v>
      </c>
      <c r="K10" s="15">
        <v>0.99819061465847814</v>
      </c>
      <c r="L10" s="13">
        <v>-1.2210750553226262</v>
      </c>
      <c r="M10" s="16">
        <v>8.7958821785645319E-8</v>
      </c>
    </row>
    <row r="11" spans="2:13" s="37" customFormat="1" ht="30" customHeight="1" x14ac:dyDescent="0.2">
      <c r="B11" s="40" t="s">
        <v>37</v>
      </c>
      <c r="C11" s="41"/>
      <c r="D11" s="34">
        <f t="shared" ref="D11:M11" si="0">SUM(D3:D10)</f>
        <v>1043154638.07127</v>
      </c>
      <c r="E11" s="35">
        <f t="shared" si="0"/>
        <v>87283805.780000001</v>
      </c>
      <c r="F11" s="34">
        <f t="shared" si="0"/>
        <v>114.74211623007332</v>
      </c>
      <c r="G11" s="34">
        <f t="shared" si="0"/>
        <v>10733613.901103688</v>
      </c>
      <c r="H11" s="34">
        <f t="shared" si="0"/>
        <v>-10733429.58210256</v>
      </c>
      <c r="I11" s="34">
        <f t="shared" si="0"/>
        <v>184.31900112835399</v>
      </c>
      <c r="J11" s="34">
        <f t="shared" si="0"/>
        <v>51124278.114005946</v>
      </c>
      <c r="K11" s="34">
        <f t="shared" si="0"/>
        <v>48.018649104257506</v>
      </c>
      <c r="L11" s="34">
        <f t="shared" si="0"/>
        <v>-8.0007334270269403</v>
      </c>
      <c r="M11" s="36">
        <f t="shared" si="0"/>
        <v>1.5915774466248091E-6</v>
      </c>
    </row>
    <row r="15" spans="2:13" ht="33" customHeight="1" x14ac:dyDescent="0.2">
      <c r="G15" s="25" t="s">
        <v>36</v>
      </c>
    </row>
    <row r="16" spans="2:13" ht="19" x14ac:dyDescent="0.2">
      <c r="B16" s="8" t="s">
        <v>18</v>
      </c>
      <c r="C16" s="21" t="s">
        <v>19</v>
      </c>
      <c r="D16" s="9" t="s">
        <v>20</v>
      </c>
      <c r="E16" s="10" t="s">
        <v>21</v>
      </c>
      <c r="F16" s="17" t="s">
        <v>22</v>
      </c>
      <c r="G16" s="18" t="s">
        <v>23</v>
      </c>
      <c r="H16" s="9" t="s">
        <v>24</v>
      </c>
      <c r="I16" s="19" t="s">
        <v>25</v>
      </c>
      <c r="J16" s="20" t="s">
        <v>26</v>
      </c>
      <c r="K16" s="21" t="s">
        <v>12</v>
      </c>
      <c r="L16" s="9" t="s">
        <v>16</v>
      </c>
      <c r="M16" s="11" t="s">
        <v>8</v>
      </c>
    </row>
    <row r="17" spans="2:13" s="28" customFormat="1" x14ac:dyDescent="0.2">
      <c r="B17" s="12" t="s">
        <v>39</v>
      </c>
      <c r="C17" s="12" t="s">
        <v>40</v>
      </c>
      <c r="D17" s="13">
        <v>68986860.110999987</v>
      </c>
      <c r="E17" s="14">
        <v>2918913.3</v>
      </c>
      <c r="F17" s="13">
        <v>23.634432756533052</v>
      </c>
      <c r="G17" s="26">
        <v>837609.86699999997</v>
      </c>
      <c r="H17" s="13">
        <v>-837598.82489453233</v>
      </c>
      <c r="I17" s="13">
        <v>11.04210546759</v>
      </c>
      <c r="J17" s="26">
        <v>304040.799</v>
      </c>
      <c r="K17" s="15">
        <v>0.44072276736584004</v>
      </c>
      <c r="L17" s="13">
        <v>-1.2141425534468944</v>
      </c>
      <c r="M17" s="16">
        <v>1.6006099494633083E-7</v>
      </c>
    </row>
    <row r="18" spans="2:13" s="28" customFormat="1" x14ac:dyDescent="0.2">
      <c r="B18" s="12" t="s">
        <v>41</v>
      </c>
      <c r="C18" s="12" t="s">
        <v>40</v>
      </c>
      <c r="D18" s="13">
        <v>102824506.8</v>
      </c>
      <c r="E18" s="14">
        <v>16592625.899999999</v>
      </c>
      <c r="F18" s="13">
        <v>6.197000246959103</v>
      </c>
      <c r="G18" s="26">
        <v>815252.79600000009</v>
      </c>
      <c r="H18" s="13">
        <v>-815111.90441362746</v>
      </c>
      <c r="I18" s="13">
        <v>140.89158637263</v>
      </c>
      <c r="J18" s="26">
        <v>16923155.769000001</v>
      </c>
      <c r="K18" s="15">
        <v>16.458290241952323</v>
      </c>
      <c r="L18" s="13">
        <v>-0.79272143361608371</v>
      </c>
      <c r="M18" s="16">
        <v>1.3702140740307446E-6</v>
      </c>
    </row>
    <row r="19" spans="2:13" s="28" customFormat="1" x14ac:dyDescent="0.2">
      <c r="B19" s="12" t="s">
        <v>42</v>
      </c>
      <c r="C19" s="12" t="s">
        <v>40</v>
      </c>
      <c r="D19" s="13">
        <v>192824231.76000002</v>
      </c>
      <c r="E19" s="14">
        <v>13146210.899999999</v>
      </c>
      <c r="F19" s="13">
        <v>14.667666084681484</v>
      </c>
      <c r="G19" s="26">
        <v>2238389.7390000001</v>
      </c>
      <c r="H19" s="13">
        <v>-2238378.9308565469</v>
      </c>
      <c r="I19" s="13">
        <v>10.808143453053001</v>
      </c>
      <c r="J19" s="26">
        <v>-3845356.5779999997</v>
      </c>
      <c r="K19" s="15">
        <v>-1.9942289114296323</v>
      </c>
      <c r="L19" s="13">
        <v>-1.1608390244451019</v>
      </c>
      <c r="M19" s="16">
        <v>5.6051790557658902E-8</v>
      </c>
    </row>
    <row r="20" spans="2:13" s="28" customFormat="1" x14ac:dyDescent="0.2">
      <c r="B20" s="12" t="s">
        <v>43</v>
      </c>
      <c r="C20" s="12" t="s">
        <v>40</v>
      </c>
      <c r="D20" s="13">
        <v>48709971.711000003</v>
      </c>
      <c r="E20" s="14">
        <v>2228664.6</v>
      </c>
      <c r="F20" s="13">
        <v>21.856124834127126</v>
      </c>
      <c r="G20" s="26">
        <v>743210.48699999996</v>
      </c>
      <c r="H20" s="13">
        <v>-743206.24673937634</v>
      </c>
      <c r="I20" s="13">
        <v>4.2402606236100002</v>
      </c>
      <c r="J20" s="26">
        <v>-965642.73300000001</v>
      </c>
      <c r="K20" s="15">
        <v>-1.9824333685292044</v>
      </c>
      <c r="L20" s="13">
        <v>-1.5257784404985411</v>
      </c>
      <c r="M20" s="16">
        <v>8.7051182225434075E-8</v>
      </c>
    </row>
    <row r="21" spans="2:13" s="28" customFormat="1" x14ac:dyDescent="0.2">
      <c r="B21" s="12" t="s">
        <v>44</v>
      </c>
      <c r="C21" s="12" t="s">
        <v>40</v>
      </c>
      <c r="D21" s="13">
        <v>58136822.190000013</v>
      </c>
      <c r="E21" s="14">
        <v>7398919.8000000007</v>
      </c>
      <c r="F21" s="13">
        <v>7.8574743018568745</v>
      </c>
      <c r="G21" s="26">
        <v>449752.09500000003</v>
      </c>
      <c r="H21" s="13">
        <v>-449730.59989384888</v>
      </c>
      <c r="I21" s="13">
        <v>21.495106151154268</v>
      </c>
      <c r="J21" s="26">
        <v>8583565.0500000007</v>
      </c>
      <c r="K21" s="15">
        <v>14.764420769246037</v>
      </c>
      <c r="L21" s="13">
        <v>-0.77357272543046918</v>
      </c>
      <c r="M21" s="16">
        <v>3.6973307692850804E-7</v>
      </c>
    </row>
    <row r="22" spans="2:13" s="28" customFormat="1" x14ac:dyDescent="0.2">
      <c r="B22" s="12" t="s">
        <v>45</v>
      </c>
      <c r="C22" s="12" t="s">
        <v>40</v>
      </c>
      <c r="D22" s="13">
        <v>26235216</v>
      </c>
      <c r="E22" s="14">
        <v>1637661.6</v>
      </c>
      <c r="F22" s="13">
        <v>16.019924995493575</v>
      </c>
      <c r="G22" s="26">
        <v>266433.228</v>
      </c>
      <c r="H22" s="13">
        <v>-266430.74942209281</v>
      </c>
      <c r="I22" s="13">
        <v>2.4785779072230003</v>
      </c>
      <c r="J22" s="26">
        <v>-2622680.6490000002</v>
      </c>
      <c r="K22" s="15">
        <v>-9.9967945718457205</v>
      </c>
      <c r="L22" s="13">
        <v>-1.0155462391546264</v>
      </c>
      <c r="M22" s="16">
        <v>9.4475223959391079E-8</v>
      </c>
    </row>
    <row r="23" spans="2:13" s="28" customFormat="1" x14ac:dyDescent="0.2">
      <c r="B23" s="12" t="s">
        <v>46</v>
      </c>
      <c r="C23" s="12" t="s">
        <v>40</v>
      </c>
      <c r="D23" s="13">
        <v>74867148.945000008</v>
      </c>
      <c r="E23" s="14">
        <v>10898230.5</v>
      </c>
      <c r="F23" s="13">
        <v>6.8696609917545794</v>
      </c>
      <c r="G23" s="26">
        <v>705736.90799999994</v>
      </c>
      <c r="H23" s="13">
        <v>-705720.81820735335</v>
      </c>
      <c r="I23" s="13">
        <v>16.089792646553999</v>
      </c>
      <c r="J23" s="26">
        <v>7758498.7709999997</v>
      </c>
      <c r="K23" s="15">
        <v>10.36302153925971</v>
      </c>
      <c r="L23" s="13">
        <v>-0.9426308175910374</v>
      </c>
      <c r="M23" s="16">
        <v>2.1491125110659838E-7</v>
      </c>
    </row>
    <row r="24" spans="2:13" s="28" customFormat="1" x14ac:dyDescent="0.2">
      <c r="B24" s="12" t="s">
        <v>47</v>
      </c>
      <c r="C24" s="12" t="s">
        <v>40</v>
      </c>
      <c r="D24" s="13">
        <v>150157810.73699999</v>
      </c>
      <c r="E24" s="14">
        <v>8513893.8000000007</v>
      </c>
      <c r="F24" s="13">
        <v>17.636796307818635</v>
      </c>
      <c r="G24" s="26">
        <v>1939791.834</v>
      </c>
      <c r="H24" s="13">
        <v>-1939775.3866979894</v>
      </c>
      <c r="I24" s="13">
        <v>16.447302010700998</v>
      </c>
      <c r="J24" s="26">
        <v>1072317.5280000004</v>
      </c>
      <c r="K24" s="15">
        <v>0.71412703923750898</v>
      </c>
      <c r="L24" s="13">
        <v>-1.2918244992899424</v>
      </c>
      <c r="M24" s="16">
        <v>1.0953344304884876E-7</v>
      </c>
    </row>
    <row r="25" spans="2:13" s="37" customFormat="1" ht="29" customHeight="1" x14ac:dyDescent="0.2">
      <c r="B25" s="40" t="s">
        <v>37</v>
      </c>
      <c r="C25" s="41"/>
      <c r="D25" s="34">
        <f t="shared" ref="D25:M25" si="1">SUM(D17:D24)</f>
        <v>722742568.25400007</v>
      </c>
      <c r="E25" s="35">
        <f t="shared" si="1"/>
        <v>63335120.400000006</v>
      </c>
      <c r="F25" s="34">
        <f t="shared" si="1"/>
        <v>114.73908051922442</v>
      </c>
      <c r="G25" s="34">
        <f t="shared" si="1"/>
        <v>7996176.9539999999</v>
      </c>
      <c r="H25" s="34">
        <f t="shared" si="1"/>
        <v>-7995953.4611253683</v>
      </c>
      <c r="I25" s="34">
        <f t="shared" si="1"/>
        <v>223.49287463251528</v>
      </c>
      <c r="J25" s="34">
        <f t="shared" si="1"/>
        <v>27207897.956999999</v>
      </c>
      <c r="K25" s="34">
        <f t="shared" si="1"/>
        <v>28.767125505256871</v>
      </c>
      <c r="L25" s="34">
        <f t="shared" si="1"/>
        <v>-8.7170557334726961</v>
      </c>
      <c r="M25" s="36">
        <f t="shared" si="1"/>
        <v>2.4620310368035148E-6</v>
      </c>
    </row>
    <row r="29" spans="2:13" ht="33" customHeight="1" x14ac:dyDescent="0.2">
      <c r="G29" s="25" t="s">
        <v>35</v>
      </c>
    </row>
    <row r="30" spans="2:13" ht="19" x14ac:dyDescent="0.2">
      <c r="B30" s="8" t="s">
        <v>18</v>
      </c>
      <c r="C30" s="21" t="s">
        <v>19</v>
      </c>
      <c r="D30" s="9" t="s">
        <v>20</v>
      </c>
      <c r="E30" s="10" t="s">
        <v>21</v>
      </c>
      <c r="F30" s="17" t="s">
        <v>22</v>
      </c>
      <c r="G30" s="18" t="s">
        <v>23</v>
      </c>
      <c r="H30" s="9" t="s">
        <v>24</v>
      </c>
      <c r="I30" s="19" t="s">
        <v>25</v>
      </c>
      <c r="J30" s="20" t="s">
        <v>26</v>
      </c>
      <c r="K30" s="21" t="s">
        <v>12</v>
      </c>
      <c r="L30" s="9" t="s">
        <v>16</v>
      </c>
      <c r="M30" s="11" t="s">
        <v>8</v>
      </c>
    </row>
    <row r="31" spans="2:13" x14ac:dyDescent="0.2">
      <c r="B31" s="12" t="s">
        <v>39</v>
      </c>
      <c r="C31" s="12" t="s">
        <v>40</v>
      </c>
      <c r="D31" s="13">
        <v>48497234.939999998</v>
      </c>
      <c r="E31" s="14">
        <v>2441998.8000000003</v>
      </c>
      <c r="F31" s="13">
        <v>19.85964732660802</v>
      </c>
      <c r="G31" s="13">
        <v>568803.47399999993</v>
      </c>
      <c r="H31" s="13">
        <v>-568793.50029624777</v>
      </c>
      <c r="I31" s="13">
        <v>9.9737037521100014</v>
      </c>
      <c r="J31" s="15">
        <v>-5452961.549860891</v>
      </c>
      <c r="K31" s="15">
        <v>-11.243860720321907</v>
      </c>
      <c r="L31" s="13">
        <v>-1.1728369689528693</v>
      </c>
      <c r="M31" s="16">
        <v>2.0565510104749906E-7</v>
      </c>
    </row>
    <row r="32" spans="2:13" x14ac:dyDescent="0.2">
      <c r="B32" s="12" t="s">
        <v>41</v>
      </c>
      <c r="C32" s="12" t="s">
        <v>40</v>
      </c>
      <c r="D32" s="13">
        <v>81596356.343999997</v>
      </c>
      <c r="E32" s="14">
        <v>13934640.600000001</v>
      </c>
      <c r="F32" s="13">
        <v>5.8556484294255844</v>
      </c>
      <c r="G32" s="13">
        <v>952115.98500000022</v>
      </c>
      <c r="H32" s="13">
        <v>-951439.01227992598</v>
      </c>
      <c r="I32" s="13">
        <v>676.97272007427</v>
      </c>
      <c r="J32" s="15">
        <v>10656329.29283341</v>
      </c>
      <c r="K32" s="13">
        <v>13.059810229647589</v>
      </c>
      <c r="L32" s="13">
        <v>-1.1660312480973765</v>
      </c>
      <c r="M32" s="16">
        <v>8.2966047800006898E-6</v>
      </c>
    </row>
    <row r="33" spans="2:13" x14ac:dyDescent="0.2">
      <c r="B33" s="12" t="s">
        <v>42</v>
      </c>
      <c r="C33" s="12" t="s">
        <v>40</v>
      </c>
      <c r="D33" s="13">
        <v>119032652.87100001</v>
      </c>
      <c r="E33" s="14">
        <v>8634103.2000000011</v>
      </c>
      <c r="F33" s="13">
        <v>13.786336590347911</v>
      </c>
      <c r="G33" s="13">
        <v>1481087.943</v>
      </c>
      <c r="H33" s="13">
        <v>-1481083.1118545276</v>
      </c>
      <c r="I33" s="13">
        <v>4.8311454724199994</v>
      </c>
      <c r="J33" s="15">
        <v>-11689987.157943394</v>
      </c>
      <c r="K33" s="13">
        <v>-9.8208238462199571</v>
      </c>
      <c r="L33" s="13">
        <v>-1.2442662379873455</v>
      </c>
      <c r="M33" s="16">
        <v>4.058672436424387E-8</v>
      </c>
    </row>
    <row r="34" spans="2:13" x14ac:dyDescent="0.2">
      <c r="B34" s="12" t="s">
        <v>43</v>
      </c>
      <c r="C34" s="12" t="s">
        <v>40</v>
      </c>
      <c r="D34" s="13">
        <v>26347695.974999994</v>
      </c>
      <c r="E34" s="14">
        <v>1181247.3</v>
      </c>
      <c r="F34" s="13">
        <v>22.30497879233247</v>
      </c>
      <c r="G34" s="13">
        <v>386370.04500000004</v>
      </c>
      <c r="H34" s="13">
        <v>-386367.06559529778</v>
      </c>
      <c r="I34" s="13">
        <v>2.9794047022800001</v>
      </c>
      <c r="J34" s="15">
        <v>-2343850.4495028509</v>
      </c>
      <c r="K34" s="13">
        <v>-8.8958459659122102</v>
      </c>
      <c r="L34" s="13">
        <v>-1.4664168964219948</v>
      </c>
      <c r="M34" s="16">
        <v>1.1308027484099587E-7</v>
      </c>
    </row>
    <row r="35" spans="2:13" x14ac:dyDescent="0.2">
      <c r="B35" s="12" t="s">
        <v>44</v>
      </c>
      <c r="C35" s="12" t="s">
        <v>40</v>
      </c>
      <c r="D35" s="13">
        <v>49718754.324000001</v>
      </c>
      <c r="E35" s="14">
        <v>6644263.5000000019</v>
      </c>
      <c r="F35" s="13">
        <v>7.4829594467468041</v>
      </c>
      <c r="G35" s="13">
        <v>592800.57000000007</v>
      </c>
      <c r="H35" s="13">
        <v>-592791.4079020865</v>
      </c>
      <c r="I35" s="13">
        <v>9.1620979136041871</v>
      </c>
      <c r="J35" s="15">
        <v>4596751.7169705462</v>
      </c>
      <c r="K35" s="13">
        <v>9.2455086203791392</v>
      </c>
      <c r="L35" s="13">
        <v>-1.1922893402338062</v>
      </c>
      <c r="M35" s="16">
        <v>1.8427850894851368E-7</v>
      </c>
    </row>
    <row r="36" spans="2:13" x14ac:dyDescent="0.2">
      <c r="B36" s="12" t="s">
        <v>45</v>
      </c>
      <c r="C36" s="12" t="s">
        <v>40</v>
      </c>
      <c r="D36" s="13">
        <v>5090288.4000000004</v>
      </c>
      <c r="E36" s="14">
        <v>306084.59999999998</v>
      </c>
      <c r="F36" s="13">
        <v>16.630331614200781</v>
      </c>
      <c r="G36" s="13">
        <v>73284.165000000008</v>
      </c>
      <c r="H36" s="13">
        <v>-73283.553865310911</v>
      </c>
      <c r="I36" s="13">
        <v>0.61113468909600011</v>
      </c>
      <c r="J36" s="15">
        <v>-1978546.940253</v>
      </c>
      <c r="K36" s="13">
        <v>-38.869053868401636</v>
      </c>
      <c r="L36" s="13">
        <v>-1.4396739065965478</v>
      </c>
      <c r="M36" s="16">
        <v>1.2005895168847408E-7</v>
      </c>
    </row>
    <row r="37" spans="2:13" x14ac:dyDescent="0.2">
      <c r="B37" s="12" t="s">
        <v>46</v>
      </c>
      <c r="C37" s="12" t="s">
        <v>40</v>
      </c>
      <c r="D37" s="13">
        <v>61924150.458000004</v>
      </c>
      <c r="E37" s="14">
        <v>9775551.6000000015</v>
      </c>
      <c r="F37" s="13">
        <v>6.3345939944708585</v>
      </c>
      <c r="G37" s="13">
        <v>958757.80499999982</v>
      </c>
      <c r="H37" s="13">
        <v>-958742.04894875491</v>
      </c>
      <c r="I37" s="13">
        <v>15.756051244892403</v>
      </c>
      <c r="J37" s="15">
        <v>2124431.7323979274</v>
      </c>
      <c r="K37" s="13">
        <v>3.430699842767841</v>
      </c>
      <c r="L37" s="13">
        <v>-1.5482522438463178</v>
      </c>
      <c r="M37" s="16">
        <v>2.544411369127935E-7</v>
      </c>
    </row>
    <row r="38" spans="2:13" x14ac:dyDescent="0.2">
      <c r="B38" s="12" t="s">
        <v>47</v>
      </c>
      <c r="C38" s="12" t="s">
        <v>40</v>
      </c>
      <c r="D38" s="13">
        <v>125202555.89099999</v>
      </c>
      <c r="E38" s="14">
        <v>6769574.1000000015</v>
      </c>
      <c r="F38" s="13">
        <v>18.49489407184419</v>
      </c>
      <c r="G38" s="13">
        <v>1702946.9610000001</v>
      </c>
      <c r="H38" s="13">
        <v>-1702935.110169485</v>
      </c>
      <c r="I38" s="13">
        <v>11.850830515169999</v>
      </c>
      <c r="J38" s="15">
        <v>1690935.0879232802</v>
      </c>
      <c r="K38" s="13">
        <v>1.3505595599784643</v>
      </c>
      <c r="L38" s="13">
        <v>-1.360144046621574</v>
      </c>
      <c r="M38" s="16">
        <v>9.4653263512345595E-8</v>
      </c>
    </row>
    <row r="39" spans="2:13" s="37" customFormat="1" ht="28" customHeight="1" x14ac:dyDescent="0.2">
      <c r="B39" s="40" t="s">
        <v>37</v>
      </c>
      <c r="C39" s="41"/>
      <c r="D39" s="34">
        <f t="shared" ref="D39:M39" si="2">SUM(D31:D38)</f>
        <v>517409689.20299995</v>
      </c>
      <c r="E39" s="35">
        <f t="shared" si="2"/>
        <v>49687463.70000001</v>
      </c>
      <c r="F39" s="34">
        <f t="shared" si="2"/>
        <v>110.74939026597661</v>
      </c>
      <c r="G39" s="34">
        <f t="shared" si="2"/>
        <v>6716166.9479999999</v>
      </c>
      <c r="H39" s="34">
        <f t="shared" si="2"/>
        <v>-6715434.8109116359</v>
      </c>
      <c r="I39" s="34">
        <f t="shared" si="2"/>
        <v>732.13708836384262</v>
      </c>
      <c r="J39" s="34">
        <f t="shared" si="2"/>
        <v>-2396898.2674349723</v>
      </c>
      <c r="K39" s="34">
        <f t="shared" si="2"/>
        <v>-41.743006148082671</v>
      </c>
      <c r="L39" s="34">
        <f t="shared" si="2"/>
        <v>-10.589910888757831</v>
      </c>
      <c r="M39" s="36">
        <f t="shared" si="2"/>
        <v>9.3093587413155557E-6</v>
      </c>
    </row>
  </sheetData>
  <mergeCells count="3">
    <mergeCell ref="B11:C11"/>
    <mergeCell ref="B25:C25"/>
    <mergeCell ref="B39:C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631BB-0800-A346-B776-41CB5C0D3BD7}">
  <sheetPr>
    <tabColor theme="7" tint="0.59999389629810485"/>
  </sheetPr>
  <dimension ref="B1:M27"/>
  <sheetViews>
    <sheetView workbookViewId="0">
      <selection activeCell="G28" sqref="G28"/>
    </sheetView>
  </sheetViews>
  <sheetFormatPr baseColWidth="10" defaultRowHeight="16" x14ac:dyDescent="0.2"/>
  <cols>
    <col min="1" max="1" width="4.6640625" customWidth="1"/>
    <col min="4" max="4" width="15" customWidth="1"/>
    <col min="5" max="5" width="13.6640625" bestFit="1" customWidth="1"/>
    <col min="6" max="6" width="13.5" bestFit="1" customWidth="1"/>
    <col min="7" max="7" width="17.1640625" bestFit="1" customWidth="1"/>
    <col min="8" max="8" width="16.5" bestFit="1" customWidth="1"/>
    <col min="9" max="9" width="24.6640625" bestFit="1" customWidth="1"/>
    <col min="10" max="10" width="12.83203125" customWidth="1"/>
    <col min="11" max="11" width="18.83203125" bestFit="1" customWidth="1"/>
    <col min="12" max="12" width="12.6640625" customWidth="1"/>
    <col min="13" max="13" width="17" bestFit="1" customWidth="1"/>
  </cols>
  <sheetData>
    <row r="1" spans="2:13" ht="33" customHeight="1" x14ac:dyDescent="0.2">
      <c r="G1" s="25" t="s">
        <v>38</v>
      </c>
    </row>
    <row r="2" spans="2:13" ht="19" x14ac:dyDescent="0.2">
      <c r="B2" s="8" t="s">
        <v>18</v>
      </c>
      <c r="C2" s="21" t="s">
        <v>19</v>
      </c>
      <c r="D2" s="9" t="s">
        <v>20</v>
      </c>
      <c r="E2" s="10" t="s">
        <v>21</v>
      </c>
      <c r="F2" s="17" t="s">
        <v>22</v>
      </c>
      <c r="G2" s="18" t="s">
        <v>23</v>
      </c>
      <c r="H2" s="9" t="s">
        <v>24</v>
      </c>
      <c r="I2" s="19" t="s">
        <v>25</v>
      </c>
      <c r="J2" s="20" t="s">
        <v>26</v>
      </c>
      <c r="K2" s="21" t="s">
        <v>12</v>
      </c>
      <c r="L2" s="9" t="s">
        <v>16</v>
      </c>
      <c r="M2" s="11" t="s">
        <v>8</v>
      </c>
    </row>
    <row r="3" spans="2:13" x14ac:dyDescent="0.2">
      <c r="B3" s="12" t="s">
        <v>48</v>
      </c>
      <c r="C3" s="27" t="s">
        <v>49</v>
      </c>
      <c r="D3" s="13">
        <v>47643808.701729998</v>
      </c>
      <c r="E3" s="14">
        <v>31729642.56047</v>
      </c>
      <c r="F3" s="13">
        <v>1.5015551659912638</v>
      </c>
      <c r="G3" s="13">
        <v>21306.888074429997</v>
      </c>
      <c r="H3" s="13">
        <v>-21296.163947054418</v>
      </c>
      <c r="I3" s="15">
        <v>10.72412737558</v>
      </c>
      <c r="J3" s="26">
        <v>5441783.1265433989</v>
      </c>
      <c r="K3" s="15">
        <v>11.421805424102885</v>
      </c>
      <c r="L3" s="13">
        <v>-4.469870173557542E-2</v>
      </c>
      <c r="M3" s="16">
        <v>2.250896321643277E-7</v>
      </c>
    </row>
    <row r="4" spans="2:13" x14ac:dyDescent="0.2">
      <c r="B4" s="12" t="s">
        <v>50</v>
      </c>
      <c r="C4" s="27" t="s">
        <v>49</v>
      </c>
      <c r="D4" s="13">
        <v>500961691.70420003</v>
      </c>
      <c r="E4" s="14">
        <v>167585536.83000001</v>
      </c>
      <c r="F4" s="13">
        <v>2.9892895364376177</v>
      </c>
      <c r="G4" s="13">
        <v>7278471.4785384005</v>
      </c>
      <c r="H4" s="13">
        <v>-7278356.9418689497</v>
      </c>
      <c r="I4" s="15">
        <v>114.53666945047999</v>
      </c>
      <c r="J4" s="26">
        <v>33912340.375999644</v>
      </c>
      <c r="K4" s="15">
        <v>6.7694478315566826</v>
      </c>
      <c r="L4" s="13">
        <v>-1.4528769489557216</v>
      </c>
      <c r="M4" s="16">
        <v>2.2863358884956377E-7</v>
      </c>
    </row>
    <row r="5" spans="2:13" x14ac:dyDescent="0.2">
      <c r="B5" s="12" t="s">
        <v>51</v>
      </c>
      <c r="C5" s="27" t="s">
        <v>49</v>
      </c>
      <c r="D5" s="13">
        <v>101478124.18267301</v>
      </c>
      <c r="E5" s="14">
        <v>44623701.762082003</v>
      </c>
      <c r="F5" s="13">
        <v>2.2740857476082761</v>
      </c>
      <c r="G5" s="13">
        <v>577068.57240882993</v>
      </c>
      <c r="H5" s="13">
        <v>-577059.45411360648</v>
      </c>
      <c r="I5" s="15">
        <v>9.1182952234400005</v>
      </c>
      <c r="J5" s="26">
        <v>1622091.6210574699</v>
      </c>
      <c r="K5" s="15">
        <v>1.5984643331970809</v>
      </c>
      <c r="L5" s="13">
        <v>-0.56865404121466523</v>
      </c>
      <c r="M5" s="16">
        <v>8.9854786899942659E-8</v>
      </c>
    </row>
    <row r="6" spans="2:13" x14ac:dyDescent="0.2">
      <c r="B6" s="12" t="s">
        <v>52</v>
      </c>
      <c r="C6" s="27" t="s">
        <v>49</v>
      </c>
      <c r="D6" s="13">
        <v>1233630.9240000001</v>
      </c>
      <c r="E6" s="14">
        <v>151677.9</v>
      </c>
      <c r="F6" s="13">
        <v>8.1332278730124834</v>
      </c>
      <c r="G6" s="13">
        <v>90110.826690000002</v>
      </c>
      <c r="H6" s="13">
        <v>-90108.967038392657</v>
      </c>
      <c r="I6" s="15">
        <v>1.85965160735</v>
      </c>
      <c r="J6" s="26">
        <v>53307.153770799996</v>
      </c>
      <c r="K6" s="15">
        <v>4.3211590058032616</v>
      </c>
      <c r="L6" s="13">
        <v>-7.3043699931108925</v>
      </c>
      <c r="M6" s="16">
        <v>1.5074618925084597E-6</v>
      </c>
    </row>
    <row r="7" spans="2:13" s="37" customFormat="1" ht="26" customHeight="1" x14ac:dyDescent="0.2">
      <c r="B7" s="40" t="s">
        <v>37</v>
      </c>
      <c r="C7" s="41"/>
      <c r="D7" s="34">
        <f t="shared" ref="D7:M7" si="0">SUM(D3:D6)</f>
        <v>651317255.51260304</v>
      </c>
      <c r="E7" s="35">
        <f t="shared" si="0"/>
        <v>244090559.05255204</v>
      </c>
      <c r="F7" s="34">
        <f t="shared" si="0"/>
        <v>14.898158323049641</v>
      </c>
      <c r="G7" s="34">
        <f t="shared" si="0"/>
        <v>7966957.7657116596</v>
      </c>
      <c r="H7" s="34">
        <f t="shared" si="0"/>
        <v>-7966821.5269680033</v>
      </c>
      <c r="I7" s="34">
        <f t="shared" si="0"/>
        <v>136.23874365685</v>
      </c>
      <c r="J7" s="34">
        <f t="shared" si="0"/>
        <v>41029522.277371317</v>
      </c>
      <c r="K7" s="34">
        <f t="shared" si="0"/>
        <v>24.110876594659914</v>
      </c>
      <c r="L7" s="34">
        <f t="shared" si="0"/>
        <v>-9.3705996850168543</v>
      </c>
      <c r="M7" s="36">
        <f t="shared" si="0"/>
        <v>2.051039900422294E-6</v>
      </c>
    </row>
    <row r="11" spans="2:13" ht="33" customHeight="1" x14ac:dyDescent="0.2">
      <c r="G11" s="25" t="s">
        <v>36</v>
      </c>
    </row>
    <row r="12" spans="2:13" s="28" customFormat="1" ht="19" x14ac:dyDescent="0.2">
      <c r="B12" s="8" t="s">
        <v>18</v>
      </c>
      <c r="C12" s="21" t="s">
        <v>19</v>
      </c>
      <c r="D12" s="9" t="s">
        <v>20</v>
      </c>
      <c r="E12" s="10" t="s">
        <v>21</v>
      </c>
      <c r="F12" s="17" t="s">
        <v>22</v>
      </c>
      <c r="G12" s="18" t="s">
        <v>23</v>
      </c>
      <c r="H12" s="9" t="s">
        <v>24</v>
      </c>
      <c r="I12" s="19" t="s">
        <v>25</v>
      </c>
      <c r="J12" s="20" t="s">
        <v>26</v>
      </c>
      <c r="K12" s="21" t="s">
        <v>12</v>
      </c>
      <c r="L12" s="9" t="s">
        <v>16</v>
      </c>
      <c r="M12" s="11" t="s">
        <v>8</v>
      </c>
    </row>
    <row r="13" spans="2:13" s="28" customFormat="1" x14ac:dyDescent="0.2">
      <c r="B13" s="12" t="s">
        <v>48</v>
      </c>
      <c r="C13" s="12" t="s">
        <v>49</v>
      </c>
      <c r="D13" s="13">
        <v>38095815.491999999</v>
      </c>
      <c r="E13" s="14">
        <v>22842676.800000004</v>
      </c>
      <c r="F13" s="13">
        <v>1.6677474284449882</v>
      </c>
      <c r="G13" s="26">
        <v>4682.5380000000296</v>
      </c>
      <c r="H13" s="13">
        <v>-4674.2331623915097</v>
      </c>
      <c r="I13" s="13">
        <v>8.3048376085199997</v>
      </c>
      <c r="J13" s="26">
        <v>3266835.642</v>
      </c>
      <c r="K13" s="15">
        <v>8.5753135870946906</v>
      </c>
      <c r="L13" s="13">
        <v>-1.2269676083907652E-2</v>
      </c>
      <c r="M13" s="16">
        <v>2.1799868309063994E-7</v>
      </c>
    </row>
    <row r="14" spans="2:13" s="28" customFormat="1" x14ac:dyDescent="0.2">
      <c r="B14" s="12" t="s">
        <v>50</v>
      </c>
      <c r="C14" s="12" t="s">
        <v>49</v>
      </c>
      <c r="D14" s="13">
        <v>402384245.07599998</v>
      </c>
      <c r="E14" s="14">
        <v>128896566.30000001</v>
      </c>
      <c r="F14" s="13">
        <v>3.1217607778586722</v>
      </c>
      <c r="G14" s="26">
        <v>6177659.1660000002</v>
      </c>
      <c r="H14" s="13">
        <v>-6177493.0867015747</v>
      </c>
      <c r="I14" s="13">
        <v>166.07929842558002</v>
      </c>
      <c r="J14" s="26">
        <v>24641261.928000003</v>
      </c>
      <c r="K14" s="15">
        <v>6.1238137997539903</v>
      </c>
      <c r="L14" s="13">
        <v>-1.5352224055230608</v>
      </c>
      <c r="M14" s="16">
        <v>4.1273807426086463E-7</v>
      </c>
    </row>
    <row r="15" spans="2:13" s="28" customFormat="1" x14ac:dyDescent="0.2">
      <c r="B15" s="12" t="s">
        <v>51</v>
      </c>
      <c r="C15" s="12" t="s">
        <v>49</v>
      </c>
      <c r="D15" s="13">
        <v>95012413.578000009</v>
      </c>
      <c r="E15" s="14">
        <v>34733834.100000001</v>
      </c>
      <c r="F15" s="13">
        <v>2.7354427186027244</v>
      </c>
      <c r="G15" s="26">
        <v>757137.88800000004</v>
      </c>
      <c r="H15" s="13">
        <v>-757126.12584818935</v>
      </c>
      <c r="I15" s="13">
        <v>11.762151810660001</v>
      </c>
      <c r="J15" s="26">
        <v>3354779.9880000004</v>
      </c>
      <c r="K15" s="15">
        <v>3.5308859775948211</v>
      </c>
      <c r="L15" s="13">
        <v>-0.79687074281786352</v>
      </c>
      <c r="M15" s="16">
        <v>1.2379594800003597E-7</v>
      </c>
    </row>
    <row r="16" spans="2:13" s="28" customFormat="1" x14ac:dyDescent="0.2">
      <c r="B16" s="12" t="s">
        <v>52</v>
      </c>
      <c r="C16" s="12" t="s">
        <v>49</v>
      </c>
      <c r="D16" s="13">
        <v>494435.51999999996</v>
      </c>
      <c r="E16" s="14">
        <v>117070.2</v>
      </c>
      <c r="F16" s="13">
        <v>4.2234105690431889</v>
      </c>
      <c r="G16" s="26">
        <v>-51415.236000000012</v>
      </c>
      <c r="H16" s="13">
        <v>51417.250389507702</v>
      </c>
      <c r="I16" s="13">
        <v>2.0143895076899998</v>
      </c>
      <c r="J16" s="26">
        <v>93520.206000000006</v>
      </c>
      <c r="K16" s="15">
        <v>18.914540363119546</v>
      </c>
      <c r="L16" s="13">
        <v>10.399182160195066</v>
      </c>
      <c r="M16" s="16">
        <v>4.074119730900401E-6</v>
      </c>
    </row>
    <row r="17" spans="2:13" s="38" customFormat="1" ht="27" customHeight="1" x14ac:dyDescent="0.2">
      <c r="B17" s="40" t="s">
        <v>37</v>
      </c>
      <c r="C17" s="41"/>
      <c r="D17" s="34">
        <f t="shared" ref="D17:M17" si="1">SUM(D13:D16)</f>
        <v>535986909.66599995</v>
      </c>
      <c r="E17" s="35">
        <f t="shared" si="1"/>
        <v>186590147.40000001</v>
      </c>
      <c r="F17" s="34">
        <f t="shared" si="1"/>
        <v>11.748361493949574</v>
      </c>
      <c r="G17" s="34">
        <f t="shared" si="1"/>
        <v>6888064.3560000006</v>
      </c>
      <c r="H17" s="34">
        <f t="shared" si="1"/>
        <v>-6887876.1953226477</v>
      </c>
      <c r="I17" s="34">
        <f t="shared" si="1"/>
        <v>188.16067735245002</v>
      </c>
      <c r="J17" s="34">
        <f t="shared" si="1"/>
        <v>31356397.764000006</v>
      </c>
      <c r="K17" s="34">
        <f t="shared" si="1"/>
        <v>37.14455372756305</v>
      </c>
      <c r="L17" s="34">
        <f t="shared" si="1"/>
        <v>8.0548193357702331</v>
      </c>
      <c r="M17" s="36">
        <f t="shared" si="1"/>
        <v>4.8286524362519413E-6</v>
      </c>
    </row>
    <row r="21" spans="2:13" ht="33" customHeight="1" x14ac:dyDescent="0.2">
      <c r="G21" s="25" t="s">
        <v>35</v>
      </c>
    </row>
    <row r="22" spans="2:13" ht="19" x14ac:dyDescent="0.2">
      <c r="B22" s="4" t="s">
        <v>18</v>
      </c>
      <c r="C22" s="29" t="s">
        <v>19</v>
      </c>
      <c r="D22" s="5" t="s">
        <v>20</v>
      </c>
      <c r="E22" s="6" t="s">
        <v>21</v>
      </c>
      <c r="F22" s="30" t="s">
        <v>22</v>
      </c>
      <c r="G22" s="31" t="s">
        <v>23</v>
      </c>
      <c r="H22" s="5" t="s">
        <v>24</v>
      </c>
      <c r="I22" s="32" t="s">
        <v>25</v>
      </c>
      <c r="J22" s="33" t="s">
        <v>26</v>
      </c>
      <c r="K22" s="29" t="s">
        <v>12</v>
      </c>
      <c r="L22" s="5" t="s">
        <v>16</v>
      </c>
      <c r="M22" s="7" t="s">
        <v>8</v>
      </c>
    </row>
    <row r="23" spans="2:13" s="28" customFormat="1" x14ac:dyDescent="0.2">
      <c r="B23" s="12" t="s">
        <v>48</v>
      </c>
      <c r="C23" s="12" t="s">
        <v>49</v>
      </c>
      <c r="D23" s="13">
        <v>34545523.131000005</v>
      </c>
      <c r="E23" s="14">
        <v>16769139.299999999</v>
      </c>
      <c r="F23" s="13">
        <v>2.0600653684712373</v>
      </c>
      <c r="G23" s="13">
        <v>276932.44799999997</v>
      </c>
      <c r="H23" s="13">
        <v>-276924.1609172895</v>
      </c>
      <c r="I23" s="13">
        <v>8.2870827104700009</v>
      </c>
      <c r="J23" s="15">
        <v>753107.68968231138</v>
      </c>
      <c r="K23" s="13">
        <v>2.1800442471994224</v>
      </c>
      <c r="L23" s="13">
        <v>-0.80162097956127631</v>
      </c>
      <c r="M23" s="16">
        <v>2.3988876008751038E-7</v>
      </c>
    </row>
    <row r="24" spans="2:13" s="28" customFormat="1" x14ac:dyDescent="0.2">
      <c r="B24" s="12" t="s">
        <v>50</v>
      </c>
      <c r="C24" s="12" t="s">
        <v>49</v>
      </c>
      <c r="D24" s="13">
        <v>428705608.54499996</v>
      </c>
      <c r="E24" s="14">
        <v>129164854.49999999</v>
      </c>
      <c r="F24" s="13">
        <v>3.3190577282382958</v>
      </c>
      <c r="G24" s="13">
        <v>6599159.4060000004</v>
      </c>
      <c r="H24" s="13">
        <v>-6582044.698964444</v>
      </c>
      <c r="I24" s="13">
        <v>17114.707035556108</v>
      </c>
      <c r="J24" s="15">
        <v>13130320.661687152</v>
      </c>
      <c r="K24" s="13">
        <v>3.0627825715298291</v>
      </c>
      <c r="L24" s="13">
        <v>-1.5353297385829621</v>
      </c>
      <c r="M24" s="16">
        <v>3.9921817430012994E-5</v>
      </c>
    </row>
    <row r="25" spans="2:13" s="28" customFormat="1" x14ac:dyDescent="0.2">
      <c r="B25" s="12" t="s">
        <v>51</v>
      </c>
      <c r="C25" s="12" t="s">
        <v>49</v>
      </c>
      <c r="D25" s="13">
        <v>110188709.54100001</v>
      </c>
      <c r="E25" s="14">
        <v>33345874.799999997</v>
      </c>
      <c r="F25" s="13">
        <v>3.3044180187769436</v>
      </c>
      <c r="G25" s="13">
        <v>959211.34199999995</v>
      </c>
      <c r="H25" s="13">
        <v>-959198.5548822484</v>
      </c>
      <c r="I25" s="13">
        <v>12.78711775152</v>
      </c>
      <c r="J25" s="15">
        <v>-245842.26334873727</v>
      </c>
      <c r="K25" s="13">
        <v>-0.22311021190175756</v>
      </c>
      <c r="L25" s="13">
        <v>-0.87050529848100366</v>
      </c>
      <c r="M25" s="16">
        <v>1.1604744083841052E-7</v>
      </c>
    </row>
    <row r="26" spans="2:13" s="28" customFormat="1" x14ac:dyDescent="0.2">
      <c r="B26" s="12" t="s">
        <v>52</v>
      </c>
      <c r="C26" s="12" t="s">
        <v>49</v>
      </c>
      <c r="D26" s="13">
        <v>851106.33000000007</v>
      </c>
      <c r="E26" s="14">
        <v>268425.90000000002</v>
      </c>
      <c r="F26" s="13">
        <v>3.17073102856319</v>
      </c>
      <c r="G26" s="13">
        <v>27903.590999999993</v>
      </c>
      <c r="H26" s="13">
        <v>-27901.656602050582</v>
      </c>
      <c r="I26" s="13">
        <v>1.9343979494100001</v>
      </c>
      <c r="J26" s="15">
        <v>-12726.58479480001</v>
      </c>
      <c r="K26" s="13">
        <v>-1.4952990415192904</v>
      </c>
      <c r="L26" s="13">
        <v>-3.2782809407668929</v>
      </c>
      <c r="M26" s="16">
        <v>2.2728040918342129E-6</v>
      </c>
    </row>
    <row r="27" spans="2:13" s="38" customFormat="1" ht="28" customHeight="1" x14ac:dyDescent="0.2">
      <c r="B27" s="42" t="s">
        <v>37</v>
      </c>
      <c r="C27" s="43"/>
      <c r="D27" s="34">
        <f t="shared" ref="D27:M27" si="2">SUM(D23:D26)</f>
        <v>574290947.54700005</v>
      </c>
      <c r="E27" s="35">
        <f t="shared" si="2"/>
        <v>179548294.49999997</v>
      </c>
      <c r="F27" s="34">
        <f t="shared" si="2"/>
        <v>11.854272144049666</v>
      </c>
      <c r="G27" s="34">
        <f t="shared" si="2"/>
        <v>7863206.7870000005</v>
      </c>
      <c r="H27" s="34">
        <f t="shared" si="2"/>
        <v>-7846069.0713660317</v>
      </c>
      <c r="I27" s="34">
        <f t="shared" si="2"/>
        <v>17137.715633967509</v>
      </c>
      <c r="J27" s="34">
        <f t="shared" si="2"/>
        <v>13624859.503225924</v>
      </c>
      <c r="K27" s="34">
        <f t="shared" si="2"/>
        <v>3.5244175653082035</v>
      </c>
      <c r="L27" s="34">
        <f t="shared" si="2"/>
        <v>-6.4857369573921346</v>
      </c>
      <c r="M27" s="36">
        <f t="shared" si="2"/>
        <v>4.2550557722773134E-5</v>
      </c>
    </row>
  </sheetData>
  <mergeCells count="3">
    <mergeCell ref="B7:C7"/>
    <mergeCell ref="B17:C17"/>
    <mergeCell ref="B27:C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18AD-56C6-B745-B261-C20B826E2E9E}">
  <sheetPr>
    <tabColor theme="8" tint="0.79998168889431442"/>
  </sheetPr>
  <dimension ref="B1:M24"/>
  <sheetViews>
    <sheetView workbookViewId="0">
      <selection activeCell="F33" sqref="F33"/>
    </sheetView>
  </sheetViews>
  <sheetFormatPr baseColWidth="10" defaultRowHeight="16" x14ac:dyDescent="0.2"/>
  <cols>
    <col min="1" max="1" width="4.6640625" customWidth="1"/>
    <col min="4" max="4" width="14.1640625" customWidth="1"/>
    <col min="5" max="5" width="10.33203125" customWidth="1"/>
    <col min="6" max="6" width="13.5" bestFit="1" customWidth="1"/>
    <col min="7" max="7" width="17.1640625" bestFit="1" customWidth="1"/>
    <col min="8" max="8" width="16.5" bestFit="1" customWidth="1"/>
    <col min="9" max="9" width="24.6640625" bestFit="1" customWidth="1"/>
    <col min="10" max="10" width="13.33203125" bestFit="1" customWidth="1"/>
    <col min="11" max="11" width="18.83203125" bestFit="1" customWidth="1"/>
    <col min="12" max="12" width="12.5" bestFit="1" customWidth="1"/>
    <col min="13" max="13" width="17" bestFit="1" customWidth="1"/>
  </cols>
  <sheetData>
    <row r="1" spans="2:13" ht="33" customHeight="1" x14ac:dyDescent="0.2">
      <c r="G1" s="25" t="s">
        <v>38</v>
      </c>
    </row>
    <row r="2" spans="2:13" s="28" customFormat="1" ht="19" x14ac:dyDescent="0.2">
      <c r="B2" s="8" t="s">
        <v>18</v>
      </c>
      <c r="C2" s="21" t="s">
        <v>19</v>
      </c>
      <c r="D2" s="9" t="s">
        <v>20</v>
      </c>
      <c r="E2" s="10" t="s">
        <v>21</v>
      </c>
      <c r="F2" s="17" t="s">
        <v>22</v>
      </c>
      <c r="G2" s="18" t="s">
        <v>23</v>
      </c>
      <c r="H2" s="9" t="s">
        <v>24</v>
      </c>
      <c r="I2" s="19" t="s">
        <v>25</v>
      </c>
      <c r="J2" s="20" t="s">
        <v>26</v>
      </c>
      <c r="K2" s="21" t="s">
        <v>12</v>
      </c>
      <c r="L2" s="9" t="s">
        <v>16</v>
      </c>
      <c r="M2" s="11" t="s">
        <v>8</v>
      </c>
    </row>
    <row r="3" spans="2:13" s="28" customFormat="1" x14ac:dyDescent="0.2">
      <c r="B3" s="12" t="s">
        <v>53</v>
      </c>
      <c r="C3" s="27" t="s">
        <v>54</v>
      </c>
      <c r="D3" s="13">
        <v>673122019.66620004</v>
      </c>
      <c r="E3" s="14">
        <v>30584191.359999999</v>
      </c>
      <c r="F3" s="13">
        <v>22.008821869541169</v>
      </c>
      <c r="G3" s="13">
        <v>13846931.259486351</v>
      </c>
      <c r="H3" s="13">
        <v>-13846860.651835145</v>
      </c>
      <c r="I3" s="15">
        <v>70.607651205810015</v>
      </c>
      <c r="J3" s="26">
        <v>13686016.678060161</v>
      </c>
      <c r="K3" s="15">
        <v>2.033214822603342</v>
      </c>
      <c r="L3" s="13">
        <v>-2.0571100405691345</v>
      </c>
      <c r="M3" s="16">
        <v>1.0489576799288815E-7</v>
      </c>
    </row>
    <row r="4" spans="2:13" s="28" customFormat="1" x14ac:dyDescent="0.2">
      <c r="B4" s="12" t="s">
        <v>55</v>
      </c>
      <c r="C4" s="27" t="s">
        <v>54</v>
      </c>
      <c r="D4" s="13"/>
      <c r="E4" s="14"/>
      <c r="F4" s="13"/>
      <c r="G4" s="13"/>
      <c r="H4" s="13"/>
      <c r="I4" s="13"/>
      <c r="J4" s="26"/>
      <c r="K4" s="15"/>
      <c r="L4" s="13"/>
      <c r="M4" s="16"/>
    </row>
    <row r="5" spans="2:13" s="28" customFormat="1" x14ac:dyDescent="0.2">
      <c r="B5" s="12" t="s">
        <v>56</v>
      </c>
      <c r="C5" s="27" t="s">
        <v>54</v>
      </c>
      <c r="D5" s="13">
        <v>11558142.450630002</v>
      </c>
      <c r="E5" s="14">
        <v>547538.17475829995</v>
      </c>
      <c r="F5" s="13">
        <v>21.10929060924769</v>
      </c>
      <c r="G5" s="13">
        <v>282842.68809945998</v>
      </c>
      <c r="H5" s="13">
        <v>-282840.21309418319</v>
      </c>
      <c r="I5" s="15">
        <v>2.4750052768200002</v>
      </c>
      <c r="J5" s="26">
        <v>162719.93429080001</v>
      </c>
      <c r="K5" s="15">
        <v>1.4078381105428461</v>
      </c>
      <c r="L5" s="13">
        <v>-2.447107866184556</v>
      </c>
      <c r="M5" s="16">
        <v>2.1413521137949763E-7</v>
      </c>
    </row>
    <row r="6" spans="2:13" s="38" customFormat="1" ht="24" customHeight="1" x14ac:dyDescent="0.2">
      <c r="B6" s="40" t="s">
        <v>37</v>
      </c>
      <c r="C6" s="41"/>
      <c r="D6" s="34">
        <f t="shared" ref="D6:M6" si="0">SUM(D2:D5)</f>
        <v>684680162.11682999</v>
      </c>
      <c r="E6" s="35">
        <f t="shared" si="0"/>
        <v>31131729.5347583</v>
      </c>
      <c r="F6" s="34">
        <f t="shared" si="0"/>
        <v>43.118112478788859</v>
      </c>
      <c r="G6" s="34">
        <f t="shared" si="0"/>
        <v>14129773.947585812</v>
      </c>
      <c r="H6" s="34">
        <f t="shared" si="0"/>
        <v>-14129700.864929328</v>
      </c>
      <c r="I6" s="34">
        <f t="shared" si="0"/>
        <v>73.082656482630014</v>
      </c>
      <c r="J6" s="34">
        <f t="shared" si="0"/>
        <v>13848736.612350961</v>
      </c>
      <c r="K6" s="34">
        <f t="shared" si="0"/>
        <v>3.4410529331461879</v>
      </c>
      <c r="L6" s="34">
        <f t="shared" si="0"/>
        <v>-4.5042179067536905</v>
      </c>
      <c r="M6" s="36">
        <f t="shared" si="0"/>
        <v>3.1903097937238578E-7</v>
      </c>
    </row>
    <row r="10" spans="2:13" ht="33" customHeight="1" x14ac:dyDescent="0.2">
      <c r="G10" s="25" t="s">
        <v>36</v>
      </c>
    </row>
    <row r="11" spans="2:13" s="28" customFormat="1" ht="19" x14ac:dyDescent="0.2">
      <c r="B11" s="8" t="s">
        <v>18</v>
      </c>
      <c r="C11" s="21" t="s">
        <v>19</v>
      </c>
      <c r="D11" s="9" t="s">
        <v>20</v>
      </c>
      <c r="E11" s="10" t="s">
        <v>21</v>
      </c>
      <c r="F11" s="17" t="s">
        <v>22</v>
      </c>
      <c r="G11" s="18" t="s">
        <v>23</v>
      </c>
      <c r="H11" s="9" t="s">
        <v>24</v>
      </c>
      <c r="I11" s="19" t="s">
        <v>25</v>
      </c>
      <c r="J11" s="20" t="s">
        <v>26</v>
      </c>
      <c r="K11" s="21" t="s">
        <v>12</v>
      </c>
      <c r="L11" s="9" t="s">
        <v>16</v>
      </c>
      <c r="M11" s="11" t="s">
        <v>8</v>
      </c>
    </row>
    <row r="12" spans="2:13" s="28" customFormat="1" x14ac:dyDescent="0.2">
      <c r="B12" s="12" t="s">
        <v>53</v>
      </c>
      <c r="C12" s="12" t="s">
        <v>54</v>
      </c>
      <c r="D12" s="13">
        <v>437449704.48000008</v>
      </c>
      <c r="E12" s="14">
        <v>19303482.599999998</v>
      </c>
      <c r="F12" s="13">
        <v>22.661698593185466</v>
      </c>
      <c r="G12" s="26">
        <v>7777889.7750000013</v>
      </c>
      <c r="H12" s="13">
        <v>-7777845.7820580713</v>
      </c>
      <c r="I12" s="13">
        <v>43.992941930271002</v>
      </c>
      <c r="J12" s="26">
        <v>-14587026.021000005</v>
      </c>
      <c r="K12" s="15">
        <v>-3.3345607212924553</v>
      </c>
      <c r="L12" s="13">
        <v>-1.777997722344711</v>
      </c>
      <c r="M12" s="16">
        <v>1.0056685712604552E-7</v>
      </c>
    </row>
    <row r="13" spans="2:13" s="28" customFormat="1" x14ac:dyDescent="0.2">
      <c r="B13" s="12" t="s">
        <v>55</v>
      </c>
      <c r="C13" s="12" t="s">
        <v>54</v>
      </c>
      <c r="D13" s="13"/>
      <c r="E13" s="14"/>
      <c r="F13" s="13"/>
      <c r="G13" s="13"/>
      <c r="H13" s="13"/>
      <c r="I13" s="13"/>
      <c r="J13" s="26"/>
      <c r="K13" s="15"/>
      <c r="L13" s="13"/>
      <c r="M13" s="16"/>
    </row>
    <row r="14" spans="2:13" s="28" customFormat="1" x14ac:dyDescent="0.2">
      <c r="B14" s="12" t="s">
        <v>56</v>
      </c>
      <c r="C14" s="12" t="s">
        <v>54</v>
      </c>
      <c r="D14" s="13">
        <v>10517435.460000001</v>
      </c>
      <c r="E14" s="14">
        <v>500634.00000000006</v>
      </c>
      <c r="F14" s="13">
        <v>21.00823248121382</v>
      </c>
      <c r="G14" s="26">
        <v>343317.43799999997</v>
      </c>
      <c r="H14" s="13">
        <v>-343315.14440761518</v>
      </c>
      <c r="I14" s="13">
        <v>2.2935923847900006</v>
      </c>
      <c r="J14" s="26">
        <v>370256.78700000001</v>
      </c>
      <c r="K14" s="15">
        <v>3.520409404062081</v>
      </c>
      <c r="L14" s="13">
        <v>-3.2642476933974471</v>
      </c>
      <c r="M14" s="16">
        <v>2.1807525166310841E-7</v>
      </c>
    </row>
    <row r="15" spans="2:13" s="38" customFormat="1" ht="29" customHeight="1" x14ac:dyDescent="0.2">
      <c r="B15" s="40" t="s">
        <v>37</v>
      </c>
      <c r="C15" s="41"/>
      <c r="D15" s="34">
        <f t="shared" ref="D15:M15" si="1">SUM(D11:D14)</f>
        <v>447967139.94000006</v>
      </c>
      <c r="E15" s="35">
        <f t="shared" si="1"/>
        <v>19804116.599999998</v>
      </c>
      <c r="F15" s="34">
        <f t="shared" si="1"/>
        <v>43.669931074399287</v>
      </c>
      <c r="G15" s="34">
        <f t="shared" si="1"/>
        <v>8121207.2130000014</v>
      </c>
      <c r="H15" s="34">
        <f t="shared" si="1"/>
        <v>-8121160.9264656864</v>
      </c>
      <c r="I15" s="34">
        <f t="shared" si="1"/>
        <v>46.286534315061004</v>
      </c>
      <c r="J15" s="34">
        <f t="shared" si="1"/>
        <v>-14216769.234000005</v>
      </c>
      <c r="K15" s="34">
        <f t="shared" si="1"/>
        <v>0.18584868276962574</v>
      </c>
      <c r="L15" s="34">
        <f t="shared" si="1"/>
        <v>-5.0422454157421583</v>
      </c>
      <c r="M15" s="36">
        <f t="shared" si="1"/>
        <v>3.1864210878915394E-7</v>
      </c>
    </row>
    <row r="19" spans="2:13" ht="33" customHeight="1" x14ac:dyDescent="0.2">
      <c r="G19" s="25" t="s">
        <v>35</v>
      </c>
    </row>
    <row r="20" spans="2:13" s="28" customFormat="1" ht="19" x14ac:dyDescent="0.2">
      <c r="B20" s="8" t="s">
        <v>18</v>
      </c>
      <c r="C20" s="21" t="s">
        <v>19</v>
      </c>
      <c r="D20" s="9" t="s">
        <v>20</v>
      </c>
      <c r="E20" s="10" t="s">
        <v>21</v>
      </c>
      <c r="F20" s="17" t="s">
        <v>22</v>
      </c>
      <c r="G20" s="18" t="s">
        <v>23</v>
      </c>
      <c r="H20" s="9" t="s">
        <v>24</v>
      </c>
      <c r="I20" s="19" t="s">
        <v>25</v>
      </c>
      <c r="J20" s="20" t="s">
        <v>26</v>
      </c>
      <c r="K20" s="21" t="s">
        <v>12</v>
      </c>
      <c r="L20" s="9" t="s">
        <v>16</v>
      </c>
      <c r="M20" s="11" t="s">
        <v>8</v>
      </c>
    </row>
    <row r="21" spans="2:13" s="28" customFormat="1" x14ac:dyDescent="0.2">
      <c r="B21" s="12" t="s">
        <v>53</v>
      </c>
      <c r="C21" s="12" t="s">
        <v>54</v>
      </c>
      <c r="D21" s="13">
        <v>249692419.23300001</v>
      </c>
      <c r="E21" s="14">
        <v>11486614.5</v>
      </c>
      <c r="F21" s="13">
        <v>21.737686002520586</v>
      </c>
      <c r="G21" s="13">
        <v>3926957.895</v>
      </c>
      <c r="H21" s="13">
        <v>-3926868.4814492739</v>
      </c>
      <c r="I21" s="13">
        <v>89.413550726328012</v>
      </c>
      <c r="J21" s="15">
        <v>-43401089.150255762</v>
      </c>
      <c r="K21" s="13">
        <v>-17.381820915338288</v>
      </c>
      <c r="L21" s="13">
        <v>-1.5726822998919019</v>
      </c>
      <c r="M21" s="16">
        <v>3.5809477516773117E-7</v>
      </c>
    </row>
    <row r="22" spans="2:13" s="28" customFormat="1" x14ac:dyDescent="0.2">
      <c r="B22" s="12" t="s">
        <v>55</v>
      </c>
      <c r="C22" s="12" t="s">
        <v>54</v>
      </c>
      <c r="D22" s="13"/>
      <c r="E22" s="14"/>
      <c r="F22" s="13"/>
      <c r="G22" s="13"/>
      <c r="H22" s="13"/>
      <c r="I22" s="13"/>
      <c r="J22" s="15"/>
      <c r="K22" s="13"/>
      <c r="L22" s="13"/>
      <c r="M22" s="16"/>
    </row>
    <row r="23" spans="2:13" s="28" customFormat="1" x14ac:dyDescent="0.2">
      <c r="B23" s="12" t="s">
        <v>56</v>
      </c>
      <c r="C23" s="12" t="s">
        <v>54</v>
      </c>
      <c r="D23" s="13">
        <v>19482620.670000002</v>
      </c>
      <c r="E23" s="14">
        <v>1073570.4000000001</v>
      </c>
      <c r="F23" s="13">
        <v>18.147501710181277</v>
      </c>
      <c r="G23" s="13">
        <v>398214.62099999998</v>
      </c>
      <c r="H23" s="13">
        <v>-398212.55586773856</v>
      </c>
      <c r="I23" s="13">
        <v>2.065132261449</v>
      </c>
      <c r="J23" s="15">
        <v>-3050167.2639434095</v>
      </c>
      <c r="K23" s="13">
        <v>-15.6558366331084</v>
      </c>
      <c r="L23" s="13">
        <v>-2.0439373255412181</v>
      </c>
      <c r="M23" s="16">
        <v>1.059986896233606E-7</v>
      </c>
    </row>
    <row r="24" spans="2:13" s="38" customFormat="1" ht="28" customHeight="1" x14ac:dyDescent="0.2">
      <c r="B24" s="40" t="s">
        <v>37</v>
      </c>
      <c r="C24" s="41"/>
      <c r="D24" s="34">
        <f t="shared" ref="D24:M24" si="2">SUM(D20:D23)</f>
        <v>269175039.903</v>
      </c>
      <c r="E24" s="35">
        <f t="shared" si="2"/>
        <v>12560184.9</v>
      </c>
      <c r="F24" s="34">
        <f t="shared" si="2"/>
        <v>39.885187712701864</v>
      </c>
      <c r="G24" s="34">
        <f t="shared" si="2"/>
        <v>4325172.5159999998</v>
      </c>
      <c r="H24" s="34">
        <f t="shared" si="2"/>
        <v>-4325081.0373170124</v>
      </c>
      <c r="I24" s="34">
        <f t="shared" si="2"/>
        <v>91.478682987777006</v>
      </c>
      <c r="J24" s="34">
        <f t="shared" si="2"/>
        <v>-46451256.414199173</v>
      </c>
      <c r="K24" s="34">
        <f t="shared" si="2"/>
        <v>-33.037657548446688</v>
      </c>
      <c r="L24" s="34">
        <f t="shared" si="2"/>
        <v>-3.61661962543312</v>
      </c>
      <c r="M24" s="36">
        <f t="shared" si="2"/>
        <v>4.6409346479109176E-7</v>
      </c>
    </row>
  </sheetData>
  <mergeCells count="3">
    <mergeCell ref="B6:C6"/>
    <mergeCell ref="B15:C15"/>
    <mergeCell ref="B24:C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8C9A8-D198-DD4C-BE5C-D0E93BD6BCD0}">
  <sheetPr>
    <tabColor rgb="FFFFC000"/>
  </sheetPr>
  <dimension ref="B1:M21"/>
  <sheetViews>
    <sheetView workbookViewId="0">
      <selection activeCell="G28" sqref="G28"/>
    </sheetView>
  </sheetViews>
  <sheetFormatPr baseColWidth="10" defaultRowHeight="16" x14ac:dyDescent="0.2"/>
  <cols>
    <col min="1" max="1" width="5.33203125" customWidth="1"/>
    <col min="4" max="4" width="13.6640625" bestFit="1" customWidth="1"/>
    <col min="6" max="6" width="13.5" bestFit="1" customWidth="1"/>
    <col min="7" max="7" width="17.1640625" bestFit="1" customWidth="1"/>
    <col min="8" max="8" width="16.5" bestFit="1" customWidth="1"/>
    <col min="9" max="9" width="24.6640625" bestFit="1" customWidth="1"/>
    <col min="10" max="10" width="12.6640625" bestFit="1" customWidth="1"/>
    <col min="11" max="11" width="18.83203125" bestFit="1" customWidth="1"/>
    <col min="12" max="12" width="12.5" bestFit="1" customWidth="1"/>
    <col min="13" max="13" width="17" bestFit="1" customWidth="1"/>
  </cols>
  <sheetData>
    <row r="1" spans="2:13" ht="33" customHeight="1" x14ac:dyDescent="0.2">
      <c r="G1" s="25" t="s">
        <v>38</v>
      </c>
    </row>
    <row r="2" spans="2:13" ht="19" x14ac:dyDescent="0.2">
      <c r="B2" s="8" t="s">
        <v>18</v>
      </c>
      <c r="C2" s="21" t="s">
        <v>19</v>
      </c>
      <c r="D2" s="9" t="s">
        <v>20</v>
      </c>
      <c r="E2" s="10" t="s">
        <v>21</v>
      </c>
      <c r="F2" s="17" t="s">
        <v>22</v>
      </c>
      <c r="G2" s="18" t="s">
        <v>23</v>
      </c>
      <c r="H2" s="9" t="s">
        <v>24</v>
      </c>
      <c r="I2" s="19" t="s">
        <v>25</v>
      </c>
      <c r="J2" s="20" t="s">
        <v>26</v>
      </c>
      <c r="K2" s="21" t="s">
        <v>12</v>
      </c>
      <c r="L2" s="9" t="s">
        <v>16</v>
      </c>
      <c r="M2" s="11" t="s">
        <v>8</v>
      </c>
    </row>
    <row r="3" spans="2:13" s="28" customFormat="1" x14ac:dyDescent="0.2">
      <c r="B3" s="12" t="s">
        <v>57</v>
      </c>
      <c r="C3" s="27" t="s">
        <v>58</v>
      </c>
      <c r="D3" s="13">
        <v>398696883.69630009</v>
      </c>
      <c r="E3" s="14">
        <v>144524263.30000001</v>
      </c>
      <c r="F3" s="13">
        <v>2.7586847674753034</v>
      </c>
      <c r="G3" s="13">
        <v>4136938.2057739994</v>
      </c>
      <c r="H3" s="13">
        <v>-4136926.8315478587</v>
      </c>
      <c r="I3" s="15">
        <v>11.37422614093</v>
      </c>
      <c r="J3" s="26">
        <v>14182617.317506341</v>
      </c>
      <c r="K3" s="15">
        <v>3.5572430830208557</v>
      </c>
      <c r="L3" s="13">
        <v>-1.0376120307725016</v>
      </c>
      <c r="M3" s="16">
        <v>2.8528505253113804E-8</v>
      </c>
    </row>
    <row r="4" spans="2:13" s="28" customFormat="1" x14ac:dyDescent="0.2">
      <c r="B4" s="12" t="s">
        <v>59</v>
      </c>
      <c r="C4" s="27" t="s">
        <v>58</v>
      </c>
      <c r="D4" s="13">
        <v>6897281.7779999999</v>
      </c>
      <c r="E4" s="14">
        <v>2649815</v>
      </c>
      <c r="F4" s="13">
        <v>2.6029295547047622</v>
      </c>
      <c r="G4" s="13">
        <v>9647.207451100001</v>
      </c>
      <c r="H4" s="13">
        <v>-9646.9687775168004</v>
      </c>
      <c r="I4" s="15">
        <v>0.23867358319999998</v>
      </c>
      <c r="J4" s="26">
        <v>16087.3775747</v>
      </c>
      <c r="K4" s="15">
        <v>0.23324228431573293</v>
      </c>
      <c r="L4" s="13">
        <v>-0.13986624133999243</v>
      </c>
      <c r="M4" s="16">
        <v>3.4604006459658951E-8</v>
      </c>
    </row>
    <row r="5" spans="2:13" s="38" customFormat="1" ht="22" customHeight="1" x14ac:dyDescent="0.2">
      <c r="B5" s="40" t="s">
        <v>37</v>
      </c>
      <c r="C5" s="41"/>
      <c r="D5" s="34">
        <f t="shared" ref="D5:M5" si="0">SUM(D3:D4)</f>
        <v>405594165.47430009</v>
      </c>
      <c r="E5" s="35">
        <f t="shared" si="0"/>
        <v>147174078.30000001</v>
      </c>
      <c r="F5" s="34">
        <f t="shared" si="0"/>
        <v>5.3616143221800652</v>
      </c>
      <c r="G5" s="34">
        <f t="shared" si="0"/>
        <v>4146585.4132250994</v>
      </c>
      <c r="H5" s="34">
        <f t="shared" si="0"/>
        <v>-4146573.8003253755</v>
      </c>
      <c r="I5" s="34">
        <f t="shared" si="0"/>
        <v>11.612899724130001</v>
      </c>
      <c r="J5" s="34">
        <f t="shared" si="0"/>
        <v>14198704.695081042</v>
      </c>
      <c r="K5" s="34">
        <f t="shared" si="0"/>
        <v>3.7904853673365886</v>
      </c>
      <c r="L5" s="34">
        <f t="shared" si="0"/>
        <v>-1.1774782721124941</v>
      </c>
      <c r="M5" s="39">
        <f t="shared" si="0"/>
        <v>6.3132511712772759E-8</v>
      </c>
    </row>
    <row r="9" spans="2:13" ht="33" customHeight="1" x14ac:dyDescent="0.2">
      <c r="G9" s="25" t="s">
        <v>36</v>
      </c>
    </row>
    <row r="10" spans="2:13" ht="19" x14ac:dyDescent="0.2">
      <c r="B10" s="8" t="s">
        <v>18</v>
      </c>
      <c r="C10" s="21" t="s">
        <v>19</v>
      </c>
      <c r="D10" s="9" t="s">
        <v>20</v>
      </c>
      <c r="E10" s="10" t="s">
        <v>21</v>
      </c>
      <c r="F10" s="17" t="s">
        <v>22</v>
      </c>
      <c r="G10" s="18" t="s">
        <v>23</v>
      </c>
      <c r="H10" s="9" t="s">
        <v>24</v>
      </c>
      <c r="I10" s="19" t="s">
        <v>25</v>
      </c>
      <c r="J10" s="20" t="s">
        <v>26</v>
      </c>
      <c r="K10" s="21" t="s">
        <v>12</v>
      </c>
      <c r="L10" s="9" t="s">
        <v>16</v>
      </c>
      <c r="M10" s="11" t="s">
        <v>8</v>
      </c>
    </row>
    <row r="11" spans="2:13" s="28" customFormat="1" x14ac:dyDescent="0.2">
      <c r="B11" s="12" t="s">
        <v>57</v>
      </c>
      <c r="C11" s="12" t="s">
        <v>58</v>
      </c>
      <c r="D11" s="13">
        <v>173210859.90000001</v>
      </c>
      <c r="E11" s="14">
        <v>64873980.000000007</v>
      </c>
      <c r="F11" s="13">
        <v>2.669958894151399</v>
      </c>
      <c r="G11" s="26">
        <v>913761.16200000001</v>
      </c>
      <c r="H11" s="13">
        <v>-913758.5072970246</v>
      </c>
      <c r="I11" s="13">
        <v>2.6547029753850002</v>
      </c>
      <c r="J11" s="26">
        <v>5557396.0950000007</v>
      </c>
      <c r="K11" s="15">
        <v>3.2084570783889981</v>
      </c>
      <c r="L11" s="13">
        <v>-0.52754111827893801</v>
      </c>
      <c r="M11" s="16">
        <v>1.5326423394685775E-8</v>
      </c>
    </row>
    <row r="12" spans="2:13" s="28" customFormat="1" x14ac:dyDescent="0.2">
      <c r="B12" s="12" t="s">
        <v>59</v>
      </c>
      <c r="C12" s="12" t="s">
        <v>58</v>
      </c>
      <c r="D12" s="13">
        <v>5878318.8059999999</v>
      </c>
      <c r="E12" s="14">
        <v>2198446.2000000002</v>
      </c>
      <c r="F12" s="13">
        <v>2.6738515620714298</v>
      </c>
      <c r="G12" s="26">
        <v>1826.6850000000002</v>
      </c>
      <c r="H12" s="13">
        <v>-1826.6850000000002</v>
      </c>
      <c r="I12" s="13">
        <v>0</v>
      </c>
      <c r="J12" s="26">
        <v>-101338.76699999999</v>
      </c>
      <c r="K12" s="15">
        <v>-1.7239413230967247</v>
      </c>
      <c r="L12" s="13">
        <v>-3.1074956297632288E-2</v>
      </c>
      <c r="M12" s="16">
        <v>0</v>
      </c>
    </row>
    <row r="13" spans="2:13" s="38" customFormat="1" ht="22" customHeight="1" x14ac:dyDescent="0.2">
      <c r="B13" s="40" t="s">
        <v>37</v>
      </c>
      <c r="C13" s="41"/>
      <c r="D13" s="34">
        <f t="shared" ref="D13:M13" si="1">SUM(D11:D12)</f>
        <v>179089178.706</v>
      </c>
      <c r="E13" s="35">
        <f t="shared" si="1"/>
        <v>67072426.20000001</v>
      </c>
      <c r="F13" s="34">
        <f t="shared" si="1"/>
        <v>5.3438104562228288</v>
      </c>
      <c r="G13" s="34">
        <f t="shared" si="1"/>
        <v>915587.84700000007</v>
      </c>
      <c r="H13" s="34">
        <f t="shared" si="1"/>
        <v>-915585.19229702465</v>
      </c>
      <c r="I13" s="34">
        <f t="shared" si="1"/>
        <v>2.6547029753850002</v>
      </c>
      <c r="J13" s="34">
        <f t="shared" si="1"/>
        <v>5456057.3280000007</v>
      </c>
      <c r="K13" s="34">
        <f t="shared" si="1"/>
        <v>1.4845157552922734</v>
      </c>
      <c r="L13" s="34">
        <f t="shared" si="1"/>
        <v>-0.55861607457657025</v>
      </c>
      <c r="M13" s="39">
        <f t="shared" si="1"/>
        <v>1.5326423394685775E-8</v>
      </c>
    </row>
    <row r="17" spans="2:13" ht="33" customHeight="1" x14ac:dyDescent="0.2">
      <c r="G17" s="25" t="s">
        <v>35</v>
      </c>
    </row>
    <row r="18" spans="2:13" ht="19" x14ac:dyDescent="0.2">
      <c r="B18" s="8" t="s">
        <v>18</v>
      </c>
      <c r="C18" s="21" t="s">
        <v>19</v>
      </c>
      <c r="D18" s="9" t="s">
        <v>20</v>
      </c>
      <c r="E18" s="10" t="s">
        <v>21</v>
      </c>
      <c r="F18" s="17" t="s">
        <v>22</v>
      </c>
      <c r="G18" s="18" t="s">
        <v>23</v>
      </c>
      <c r="H18" s="9" t="s">
        <v>24</v>
      </c>
      <c r="I18" s="19" t="s">
        <v>25</v>
      </c>
      <c r="J18" s="20" t="s">
        <v>26</v>
      </c>
      <c r="K18" s="21" t="s">
        <v>12</v>
      </c>
      <c r="L18" s="9" t="s">
        <v>16</v>
      </c>
      <c r="M18" s="11" t="s">
        <v>8</v>
      </c>
    </row>
    <row r="19" spans="2:13" s="28" customFormat="1" x14ac:dyDescent="0.2">
      <c r="B19" s="12" t="s">
        <v>57</v>
      </c>
      <c r="C19" s="12" t="s">
        <v>58</v>
      </c>
      <c r="D19" s="13">
        <v>58247787.519000001</v>
      </c>
      <c r="E19" s="14">
        <v>19730885.400000002</v>
      </c>
      <c r="F19" s="13">
        <v>2.9521122006516745</v>
      </c>
      <c r="G19" s="13">
        <v>34897.644</v>
      </c>
      <c r="H19" s="13">
        <v>-34897.644</v>
      </c>
      <c r="I19" s="13">
        <v>0</v>
      </c>
      <c r="J19" s="15">
        <v>-1283784.316074</v>
      </c>
      <c r="K19" s="13">
        <v>-2.2040052863042034</v>
      </c>
      <c r="L19" s="13">
        <v>-5.9912394077829383E-2</v>
      </c>
      <c r="M19" s="16">
        <v>0</v>
      </c>
    </row>
    <row r="20" spans="2:13" s="28" customFormat="1" x14ac:dyDescent="0.2">
      <c r="B20" s="12" t="s">
        <v>59</v>
      </c>
      <c r="C20" s="12" t="s">
        <v>58</v>
      </c>
      <c r="D20" s="13">
        <v>8345374.5690000011</v>
      </c>
      <c r="E20" s="14">
        <v>3810527.1</v>
      </c>
      <c r="F20" s="13">
        <v>2.1900840356180646</v>
      </c>
      <c r="G20" s="13">
        <v>18268.884000000002</v>
      </c>
      <c r="H20" s="13">
        <v>-18268.884000000002</v>
      </c>
      <c r="I20" s="13">
        <v>0</v>
      </c>
      <c r="J20" s="15">
        <v>-130166.94228840002</v>
      </c>
      <c r="K20" s="13">
        <v>-1.5597495500312517</v>
      </c>
      <c r="L20" s="13">
        <v>-0.21891029394728659</v>
      </c>
      <c r="M20" s="16">
        <v>0</v>
      </c>
    </row>
    <row r="21" spans="2:13" s="38" customFormat="1" ht="22" customHeight="1" x14ac:dyDescent="0.2">
      <c r="B21" s="40" t="s">
        <v>37</v>
      </c>
      <c r="C21" s="41"/>
      <c r="D21" s="34">
        <f t="shared" ref="D21:M21" si="2">SUM(D19:D20)</f>
        <v>66593162.088</v>
      </c>
      <c r="E21" s="35">
        <f t="shared" si="2"/>
        <v>23541412.500000004</v>
      </c>
      <c r="F21" s="34">
        <f t="shared" si="2"/>
        <v>5.1421962362697391</v>
      </c>
      <c r="G21" s="34">
        <f t="shared" si="2"/>
        <v>53166.528000000006</v>
      </c>
      <c r="H21" s="34">
        <f t="shared" si="2"/>
        <v>-53166.528000000006</v>
      </c>
      <c r="I21" s="34">
        <f t="shared" si="2"/>
        <v>0</v>
      </c>
      <c r="J21" s="34">
        <f t="shared" si="2"/>
        <v>-1413951.2583623999</v>
      </c>
      <c r="K21" s="34">
        <f t="shared" si="2"/>
        <v>-3.7637548363354552</v>
      </c>
      <c r="L21" s="34">
        <f t="shared" si="2"/>
        <v>-0.27882268802511595</v>
      </c>
      <c r="M21" s="39">
        <f t="shared" si="2"/>
        <v>0</v>
      </c>
    </row>
  </sheetData>
  <mergeCells count="3">
    <mergeCell ref="B5:C5"/>
    <mergeCell ref="B13:C13"/>
    <mergeCell ref="B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CENTER</vt:lpstr>
      <vt:lpstr>NORTH</vt:lpstr>
      <vt:lpstr>SOUTH</vt:lpstr>
      <vt:lpstr>WEST</vt:lpstr>
      <vt:lpstr>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Rashmi Ray</dc:creator>
  <cp:lastModifiedBy>Rashmi Ray</cp:lastModifiedBy>
  <dcterms:created xsi:type="dcterms:W3CDTF">2025-07-17T10:46:39Z</dcterms:created>
  <dcterms:modified xsi:type="dcterms:W3CDTF">2025-07-17T19:27:48Z</dcterms:modified>
</cp:coreProperties>
</file>