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raytsunoda/my_flutter_app_pro/"/>
    </mc:Choice>
  </mc:AlternateContent>
  <xr:revisionPtr revIDLastSave="0" documentId="8_{5C5DA018-CB2F-6442-BC54-8F93840EDC26}" xr6:coauthVersionLast="47" xr6:coauthVersionMax="47" xr10:uidLastSave="{00000000-0000-0000-0000-000000000000}"/>
  <bookViews>
    <workbookView xWindow="160" yWindow="660" windowWidth="10000" windowHeight="16100" xr2:uid="{00000000-000D-0000-FFFF-FFFF00000000}"/>
  </bookViews>
  <sheets>
    <sheet name="利益シミュレーショ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" l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L29" i="1"/>
  <c r="M29" i="1" s="1"/>
  <c r="E29" i="1"/>
  <c r="L28" i="1"/>
  <c r="M28" i="1" s="1"/>
  <c r="E28" i="1"/>
  <c r="L27" i="1"/>
  <c r="E27" i="1"/>
  <c r="L26" i="1"/>
  <c r="E26" i="1"/>
  <c r="L19" i="1"/>
  <c r="M19" i="1" s="1"/>
  <c r="E19" i="1"/>
  <c r="L18" i="1"/>
  <c r="M18" i="1" s="1"/>
  <c r="E18" i="1"/>
  <c r="L17" i="1"/>
  <c r="E17" i="1"/>
  <c r="L16" i="1"/>
  <c r="E16" i="1"/>
  <c r="L15" i="1"/>
  <c r="E15" i="1"/>
  <c r="L14" i="1"/>
  <c r="E14" i="1"/>
  <c r="L13" i="1"/>
  <c r="M13" i="1" s="1"/>
  <c r="E13" i="1"/>
  <c r="L12" i="1"/>
  <c r="M12" i="1" s="1"/>
  <c r="E12" i="1"/>
  <c r="L11" i="1"/>
  <c r="M11" i="1" s="1"/>
  <c r="E11" i="1"/>
  <c r="L10" i="1"/>
  <c r="M10" i="1" s="1"/>
  <c r="E10" i="1"/>
  <c r="L9" i="1"/>
  <c r="E9" i="1"/>
  <c r="L8" i="1"/>
  <c r="E8" i="1"/>
  <c r="L7" i="1"/>
  <c r="E7" i="1"/>
  <c r="L6" i="1"/>
  <c r="E6" i="1"/>
  <c r="L5" i="1"/>
  <c r="M5" i="1" s="1"/>
  <c r="E5" i="1"/>
  <c r="L4" i="1"/>
  <c r="M4" i="1" s="1"/>
  <c r="E4" i="1"/>
  <c r="L3" i="1"/>
  <c r="M3" i="1" s="1"/>
  <c r="E3" i="1"/>
  <c r="L2" i="1"/>
  <c r="L25" i="1"/>
  <c r="M25" i="1" s="1"/>
  <c r="L24" i="1"/>
  <c r="L23" i="1"/>
  <c r="L22" i="1"/>
  <c r="L21" i="1"/>
  <c r="M21" i="1" s="1"/>
  <c r="L20" i="1"/>
  <c r="M20" i="1" s="1"/>
  <c r="E2" i="1"/>
  <c r="E25" i="1"/>
  <c r="E24" i="1"/>
  <c r="E23" i="1"/>
  <c r="E22" i="1"/>
  <c r="E21" i="1"/>
  <c r="E20" i="1"/>
  <c r="M14" i="1" l="1"/>
  <c r="N14" i="1"/>
  <c r="O14" i="1" s="1"/>
  <c r="M6" i="1"/>
  <c r="M7" i="1"/>
  <c r="N7" i="1" s="1"/>
  <c r="O7" i="1" s="1"/>
  <c r="M15" i="1"/>
  <c r="N15" i="1" s="1"/>
  <c r="O15" i="1" s="1"/>
  <c r="M22" i="1"/>
  <c r="N22" i="1" s="1"/>
  <c r="O22" i="1" s="1"/>
  <c r="M8" i="1"/>
  <c r="M16" i="1"/>
  <c r="N16" i="1" s="1"/>
  <c r="O16" i="1" s="1"/>
  <c r="M26" i="1"/>
  <c r="M23" i="1"/>
  <c r="N23" i="1" s="1"/>
  <c r="O23" i="1" s="1"/>
  <c r="M24" i="1"/>
  <c r="N24" i="1" s="1"/>
  <c r="O24" i="1" s="1"/>
  <c r="M9" i="1"/>
  <c r="M17" i="1"/>
  <c r="M27" i="1"/>
  <c r="N27" i="1" s="1"/>
  <c r="O27" i="1" s="1"/>
  <c r="M2" i="1"/>
  <c r="N18" i="1"/>
  <c r="O18" i="1" s="1"/>
  <c r="N11" i="1"/>
  <c r="O11" i="1" s="1"/>
  <c r="N5" i="1"/>
  <c r="O5" i="1" s="1"/>
  <c r="N13" i="1"/>
  <c r="N6" i="1"/>
  <c r="O6" i="1" s="1"/>
  <c r="N28" i="1"/>
  <c r="O28" i="1" s="1"/>
  <c r="N3" i="1"/>
  <c r="O3" i="1" s="1"/>
  <c r="N8" i="1"/>
  <c r="O8" i="1" s="1"/>
  <c r="N26" i="1"/>
  <c r="O26" i="1" s="1"/>
  <c r="N29" i="1"/>
  <c r="O29" i="1" s="1"/>
  <c r="N9" i="1"/>
  <c r="O9" i="1" s="1"/>
  <c r="O13" i="1"/>
  <c r="N17" i="1"/>
  <c r="O17" i="1" s="1"/>
  <c r="N10" i="1"/>
  <c r="O10" i="1" s="1"/>
  <c r="N4" i="1"/>
  <c r="O4" i="1" s="1"/>
  <c r="N12" i="1"/>
  <c r="O12" i="1" s="1"/>
  <c r="N19" i="1"/>
  <c r="O19" i="1" s="1"/>
  <c r="N2" i="1"/>
  <c r="O2" i="1" s="1"/>
  <c r="N20" i="1"/>
  <c r="O20" i="1" s="1"/>
  <c r="N21" i="1"/>
  <c r="O21" i="1" s="1"/>
  <c r="N25" i="1"/>
  <c r="O25" i="1" s="1"/>
</calcChain>
</file>

<file path=xl/sharedStrings.xml><?xml version="1.0" encoding="utf-8"?>
<sst xmlns="http://schemas.openxmlformats.org/spreadsheetml/2006/main" count="15" uniqueCount="15">
  <si>
    <t>想定ユーザー数</t>
  </si>
  <si>
    <t>月額課金（円）</t>
  </si>
  <si>
    <t>ChatGPTコスト/人</t>
  </si>
  <si>
    <t>通知・クラウド費用/人</t>
  </si>
  <si>
    <t>売上(円)</t>
  </si>
  <si>
    <t>総コスト(円)</t>
  </si>
  <si>
    <t>利益(円)</t>
  </si>
  <si>
    <t>利益率</t>
  </si>
  <si>
    <t>変動費（円）/人</t>
    <rPh sb="7" eb="8">
      <t>ニn</t>
    </rPh>
    <phoneticPr fontId="1"/>
  </si>
  <si>
    <t>固定費（円）月</t>
    <phoneticPr fontId="1"/>
  </si>
  <si>
    <t>モニター/アンケート</t>
    <phoneticPr fontId="1"/>
  </si>
  <si>
    <t>広告PR</t>
    <rPh sb="0" eb="2">
      <t>コウコク</t>
    </rPh>
    <phoneticPr fontId="1"/>
  </si>
  <si>
    <t>バックアップ/ログ監視</t>
    <phoneticPr fontId="1"/>
  </si>
  <si>
    <t>GPT APIサーバー維持費</t>
    <phoneticPr fontId="1"/>
  </si>
  <si>
    <t>人件費</t>
    <rPh sb="0" eb="3">
      <t>ジンケn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</si>
</sst>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1" applyFont="1" applyAlignment="1"/>
    <xf numFmtId="0" fontId="4" fillId="0" borderId="1" xfId="0" applyFont="1" applyBorder="1" applyAlignment="1">
      <alignment horizontal="center" vertical="top"/>
    </xf>
    <xf numFmtId="9" fontId="3" fillId="0" borderId="0" xfId="1" applyFont="1" applyAlignment="1"/>
  </cellXfs>
  <cellStyles count="2">
    <cellStyle name="パーセント" xfId="1" builtinId="5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A2" sqref="A2"/>
    </sheetView>
  </sheetViews>
  <sheetFormatPr baseColWidth="10" defaultColWidth="8.83203125" defaultRowHeight="14"/>
  <cols>
    <col min="1" max="1" width="14.83203125" bestFit="1" customWidth="1"/>
    <col min="2" max="2" width="13" bestFit="1" customWidth="1"/>
    <col min="3" max="3" width="16.5" bestFit="1" customWidth="1"/>
    <col min="4" max="4" width="19.6640625" bestFit="1" customWidth="1"/>
    <col min="5" max="5" width="8.6640625" bestFit="1" customWidth="1"/>
    <col min="6" max="6" width="8.6640625" customWidth="1"/>
    <col min="7" max="7" width="9.33203125" customWidth="1"/>
    <col min="8" max="8" width="8.6640625" customWidth="1"/>
    <col min="9" max="9" width="8.83203125" customWidth="1"/>
    <col min="10" max="10" width="8.6640625" customWidth="1"/>
    <col min="11" max="11" width="13" bestFit="1" customWidth="1"/>
    <col min="12" max="12" width="14.1640625" bestFit="1" customWidth="1"/>
    <col min="13" max="13" width="11.1640625" bestFit="1" customWidth="1"/>
    <col min="14" max="14" width="8.6640625" bestFit="1" customWidth="1"/>
    <col min="15" max="15" width="7.5" style="3" bestFit="1" customWidth="1"/>
  </cols>
  <sheetData>
    <row r="1" spans="1:1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10</v>
      </c>
      <c r="H1" s="1" t="s">
        <v>11</v>
      </c>
      <c r="I1" s="1" t="s">
        <v>12</v>
      </c>
      <c r="J1" s="1" t="s">
        <v>13</v>
      </c>
      <c r="K1" s="4" t="s">
        <v>9</v>
      </c>
      <c r="L1" s="4" t="s">
        <v>8</v>
      </c>
      <c r="M1" s="1" t="s">
        <v>5</v>
      </c>
      <c r="N1" s="1" t="s">
        <v>6</v>
      </c>
      <c r="O1" s="5" t="s">
        <v>7</v>
      </c>
    </row>
    <row r="2" spans="1:15" s="2" customFormat="1">
      <c r="A2" s="1">
        <v>1</v>
      </c>
      <c r="B2" s="1">
        <v>300</v>
      </c>
      <c r="C2" s="1">
        <v>100</v>
      </c>
      <c r="D2" s="1">
        <v>30</v>
      </c>
      <c r="E2">
        <f t="shared" ref="E2" si="0">A2*B2</f>
        <v>300</v>
      </c>
      <c r="F2" s="1">
        <v>10000</v>
      </c>
      <c r="G2" s="1">
        <v>5000</v>
      </c>
      <c r="H2" s="1">
        <v>10000</v>
      </c>
      <c r="I2" s="1">
        <v>500</v>
      </c>
      <c r="J2" s="1">
        <v>1000</v>
      </c>
      <c r="K2" s="1">
        <f>SUM(F2:J2)</f>
        <v>26500</v>
      </c>
      <c r="L2">
        <f>C2+D2</f>
        <v>130</v>
      </c>
      <c r="M2">
        <f>A2*L2+K2</f>
        <v>26630</v>
      </c>
      <c r="N2">
        <f t="shared" ref="N2" si="1">E2-M2</f>
        <v>-26330</v>
      </c>
      <c r="O2" s="3">
        <f t="shared" ref="O2" si="2">IF(E2=0,0,N2/E2)</f>
        <v>-87.766666666666666</v>
      </c>
    </row>
    <row r="3" spans="1:15">
      <c r="A3" s="1">
        <v>2</v>
      </c>
      <c r="B3" s="1">
        <v>300</v>
      </c>
      <c r="C3" s="1">
        <v>100</v>
      </c>
      <c r="D3" s="1">
        <v>30</v>
      </c>
      <c r="E3">
        <f t="shared" ref="E3:E19" si="3">A3*B3</f>
        <v>600</v>
      </c>
      <c r="F3" s="1">
        <v>10000</v>
      </c>
      <c r="G3" s="1">
        <v>5000</v>
      </c>
      <c r="H3" s="1">
        <v>10000</v>
      </c>
      <c r="I3" s="1">
        <v>500</v>
      </c>
      <c r="J3" s="1">
        <v>1000</v>
      </c>
      <c r="K3" s="1">
        <f t="shared" ref="K3:K29" si="4">SUM(F3:J3)</f>
        <v>26500</v>
      </c>
      <c r="L3">
        <f t="shared" ref="L3:L19" si="5">C3+D3</f>
        <v>130</v>
      </c>
      <c r="M3">
        <f t="shared" ref="M3:M25" si="6">A3*L3+K3</f>
        <v>26760</v>
      </c>
      <c r="N3">
        <f t="shared" ref="N3:N19" si="7">E3-M3</f>
        <v>-26160</v>
      </c>
      <c r="O3" s="3">
        <f t="shared" ref="O3:O19" si="8">IF(E3=0,0,N3/E3)</f>
        <v>-43.6</v>
      </c>
    </row>
    <row r="4" spans="1:15">
      <c r="A4" s="1">
        <v>3</v>
      </c>
      <c r="B4" s="1">
        <v>300</v>
      </c>
      <c r="C4" s="1">
        <v>100</v>
      </c>
      <c r="D4" s="1">
        <v>30</v>
      </c>
      <c r="E4">
        <f t="shared" si="3"/>
        <v>900</v>
      </c>
      <c r="F4" s="1">
        <v>10000</v>
      </c>
      <c r="G4" s="1">
        <v>5000</v>
      </c>
      <c r="H4" s="1">
        <v>10000</v>
      </c>
      <c r="I4" s="1">
        <v>500</v>
      </c>
      <c r="J4" s="1">
        <v>1000</v>
      </c>
      <c r="K4" s="1">
        <f t="shared" si="4"/>
        <v>26500</v>
      </c>
      <c r="L4">
        <f t="shared" si="5"/>
        <v>130</v>
      </c>
      <c r="M4">
        <f t="shared" si="6"/>
        <v>26890</v>
      </c>
      <c r="N4">
        <f t="shared" si="7"/>
        <v>-25990</v>
      </c>
      <c r="O4" s="3">
        <f t="shared" si="8"/>
        <v>-28.877777777777776</v>
      </c>
    </row>
    <row r="5" spans="1:15">
      <c r="A5" s="1">
        <v>4</v>
      </c>
      <c r="B5" s="1">
        <v>300</v>
      </c>
      <c r="C5" s="1">
        <v>100</v>
      </c>
      <c r="D5" s="1">
        <v>30</v>
      </c>
      <c r="E5">
        <f t="shared" si="3"/>
        <v>1200</v>
      </c>
      <c r="F5" s="1">
        <v>10000</v>
      </c>
      <c r="G5" s="1">
        <v>5000</v>
      </c>
      <c r="H5" s="1">
        <v>10000</v>
      </c>
      <c r="I5" s="1">
        <v>500</v>
      </c>
      <c r="J5" s="1">
        <v>1000</v>
      </c>
      <c r="K5" s="1">
        <f t="shared" si="4"/>
        <v>26500</v>
      </c>
      <c r="L5">
        <f t="shared" si="5"/>
        <v>130</v>
      </c>
      <c r="M5">
        <f t="shared" si="6"/>
        <v>27020</v>
      </c>
      <c r="N5">
        <f t="shared" si="7"/>
        <v>-25820</v>
      </c>
      <c r="O5" s="3">
        <f t="shared" si="8"/>
        <v>-21.516666666666666</v>
      </c>
    </row>
    <row r="6" spans="1:15">
      <c r="A6" s="1">
        <v>5</v>
      </c>
      <c r="B6" s="1">
        <v>300</v>
      </c>
      <c r="C6" s="1">
        <v>100</v>
      </c>
      <c r="D6" s="1">
        <v>30</v>
      </c>
      <c r="E6">
        <f t="shared" si="3"/>
        <v>1500</v>
      </c>
      <c r="F6" s="1">
        <v>10000</v>
      </c>
      <c r="G6" s="1">
        <v>5000</v>
      </c>
      <c r="H6" s="1">
        <v>10000</v>
      </c>
      <c r="I6" s="1">
        <v>500</v>
      </c>
      <c r="J6" s="1">
        <v>1000</v>
      </c>
      <c r="K6" s="1">
        <f t="shared" si="4"/>
        <v>26500</v>
      </c>
      <c r="L6">
        <f t="shared" si="5"/>
        <v>130</v>
      </c>
      <c r="M6">
        <f t="shared" si="6"/>
        <v>27150</v>
      </c>
      <c r="N6">
        <f t="shared" si="7"/>
        <v>-25650</v>
      </c>
      <c r="O6" s="3">
        <f t="shared" si="8"/>
        <v>-17.100000000000001</v>
      </c>
    </row>
    <row r="7" spans="1:15">
      <c r="A7" s="1">
        <v>6</v>
      </c>
      <c r="B7" s="1">
        <v>300</v>
      </c>
      <c r="C7" s="1">
        <v>100</v>
      </c>
      <c r="D7" s="1">
        <v>30</v>
      </c>
      <c r="E7">
        <f t="shared" si="3"/>
        <v>1800</v>
      </c>
      <c r="F7" s="1">
        <v>10000</v>
      </c>
      <c r="G7" s="1">
        <v>5000</v>
      </c>
      <c r="H7" s="1">
        <v>10000</v>
      </c>
      <c r="I7" s="1">
        <v>500</v>
      </c>
      <c r="J7" s="1">
        <v>1000</v>
      </c>
      <c r="K7" s="1">
        <f t="shared" si="4"/>
        <v>26500</v>
      </c>
      <c r="L7">
        <f t="shared" si="5"/>
        <v>130</v>
      </c>
      <c r="M7">
        <f t="shared" si="6"/>
        <v>27280</v>
      </c>
      <c r="N7">
        <f t="shared" si="7"/>
        <v>-25480</v>
      </c>
      <c r="O7" s="3">
        <f t="shared" si="8"/>
        <v>-14.155555555555555</v>
      </c>
    </row>
    <row r="8" spans="1:15">
      <c r="A8" s="1">
        <v>7</v>
      </c>
      <c r="B8" s="1">
        <v>300</v>
      </c>
      <c r="C8" s="1">
        <v>100</v>
      </c>
      <c r="D8" s="1">
        <v>30</v>
      </c>
      <c r="E8">
        <f t="shared" si="3"/>
        <v>2100</v>
      </c>
      <c r="F8" s="1">
        <v>10000</v>
      </c>
      <c r="G8" s="1">
        <v>5000</v>
      </c>
      <c r="H8" s="1">
        <v>10000</v>
      </c>
      <c r="I8" s="1">
        <v>500</v>
      </c>
      <c r="J8" s="1">
        <v>1000</v>
      </c>
      <c r="K8" s="1">
        <f t="shared" si="4"/>
        <v>26500</v>
      </c>
      <c r="L8">
        <f t="shared" si="5"/>
        <v>130</v>
      </c>
      <c r="M8">
        <f t="shared" si="6"/>
        <v>27410</v>
      </c>
      <c r="N8">
        <f t="shared" si="7"/>
        <v>-25310</v>
      </c>
      <c r="O8" s="3">
        <f t="shared" si="8"/>
        <v>-12.052380952380952</v>
      </c>
    </row>
    <row r="9" spans="1:15">
      <c r="A9" s="1">
        <v>8</v>
      </c>
      <c r="B9" s="1">
        <v>300</v>
      </c>
      <c r="C9" s="1">
        <v>100</v>
      </c>
      <c r="D9" s="1">
        <v>30</v>
      </c>
      <c r="E9">
        <f t="shared" si="3"/>
        <v>2400</v>
      </c>
      <c r="F9" s="1">
        <v>10000</v>
      </c>
      <c r="G9" s="1">
        <v>5000</v>
      </c>
      <c r="H9" s="1">
        <v>10000</v>
      </c>
      <c r="I9" s="1">
        <v>500</v>
      </c>
      <c r="J9" s="1">
        <v>1000</v>
      </c>
      <c r="K9" s="1">
        <f t="shared" si="4"/>
        <v>26500</v>
      </c>
      <c r="L9">
        <f t="shared" si="5"/>
        <v>130</v>
      </c>
      <c r="M9">
        <f t="shared" si="6"/>
        <v>27540</v>
      </c>
      <c r="N9">
        <f t="shared" si="7"/>
        <v>-25140</v>
      </c>
      <c r="O9" s="3">
        <f t="shared" si="8"/>
        <v>-10.475</v>
      </c>
    </row>
    <row r="10" spans="1:15">
      <c r="A10" s="1">
        <v>9</v>
      </c>
      <c r="B10" s="1">
        <v>300</v>
      </c>
      <c r="C10" s="1">
        <v>100</v>
      </c>
      <c r="D10" s="1">
        <v>30</v>
      </c>
      <c r="E10">
        <f t="shared" si="3"/>
        <v>2700</v>
      </c>
      <c r="F10" s="1">
        <v>10000</v>
      </c>
      <c r="G10" s="1">
        <v>5000</v>
      </c>
      <c r="H10" s="1">
        <v>10000</v>
      </c>
      <c r="I10" s="1">
        <v>500</v>
      </c>
      <c r="J10" s="1">
        <v>1000</v>
      </c>
      <c r="K10" s="1">
        <f t="shared" si="4"/>
        <v>26500</v>
      </c>
      <c r="L10">
        <f t="shared" si="5"/>
        <v>130</v>
      </c>
      <c r="M10">
        <f t="shared" si="6"/>
        <v>27670</v>
      </c>
      <c r="N10">
        <f t="shared" si="7"/>
        <v>-24970</v>
      </c>
      <c r="O10" s="3">
        <f t="shared" si="8"/>
        <v>-9.2481481481481485</v>
      </c>
    </row>
    <row r="11" spans="1:15" s="2" customFormat="1">
      <c r="A11" s="1">
        <v>10</v>
      </c>
      <c r="B11" s="1">
        <v>300</v>
      </c>
      <c r="C11" s="1">
        <v>100</v>
      </c>
      <c r="D11" s="1">
        <v>30</v>
      </c>
      <c r="E11">
        <f t="shared" si="3"/>
        <v>3000</v>
      </c>
      <c r="F11" s="1">
        <v>10000</v>
      </c>
      <c r="G11" s="1">
        <v>5000</v>
      </c>
      <c r="H11" s="1">
        <v>10000</v>
      </c>
      <c r="I11" s="1">
        <v>500</v>
      </c>
      <c r="J11" s="1">
        <v>1000</v>
      </c>
      <c r="K11" s="1">
        <f t="shared" si="4"/>
        <v>26500</v>
      </c>
      <c r="L11">
        <f t="shared" si="5"/>
        <v>130</v>
      </c>
      <c r="M11">
        <f t="shared" si="6"/>
        <v>27800</v>
      </c>
      <c r="N11">
        <f t="shared" si="7"/>
        <v>-24800</v>
      </c>
      <c r="O11" s="3">
        <f t="shared" si="8"/>
        <v>-8.2666666666666675</v>
      </c>
    </row>
    <row r="12" spans="1:15" s="2" customFormat="1">
      <c r="A12" s="1">
        <v>20</v>
      </c>
      <c r="B12" s="1">
        <v>300</v>
      </c>
      <c r="C12" s="1">
        <v>100</v>
      </c>
      <c r="D12" s="1">
        <v>30</v>
      </c>
      <c r="E12">
        <f t="shared" si="3"/>
        <v>6000</v>
      </c>
      <c r="F12" s="1">
        <v>10000</v>
      </c>
      <c r="G12" s="1">
        <v>5000</v>
      </c>
      <c r="H12" s="1">
        <v>10000</v>
      </c>
      <c r="I12" s="1">
        <v>500</v>
      </c>
      <c r="J12" s="1">
        <v>1000</v>
      </c>
      <c r="K12" s="1">
        <f t="shared" si="4"/>
        <v>26500</v>
      </c>
      <c r="L12">
        <f t="shared" si="5"/>
        <v>130</v>
      </c>
      <c r="M12">
        <f t="shared" si="6"/>
        <v>29100</v>
      </c>
      <c r="N12">
        <f t="shared" si="7"/>
        <v>-23100</v>
      </c>
      <c r="O12" s="3">
        <f t="shared" si="8"/>
        <v>-3.85</v>
      </c>
    </row>
    <row r="13" spans="1:15" s="2" customFormat="1">
      <c r="A13" s="1">
        <v>30</v>
      </c>
      <c r="B13" s="1">
        <v>300</v>
      </c>
      <c r="C13" s="1">
        <v>100</v>
      </c>
      <c r="D13" s="1">
        <v>30</v>
      </c>
      <c r="E13">
        <f t="shared" si="3"/>
        <v>9000</v>
      </c>
      <c r="F13" s="1">
        <v>10000</v>
      </c>
      <c r="G13" s="1">
        <v>5000</v>
      </c>
      <c r="H13" s="1">
        <v>10000</v>
      </c>
      <c r="I13" s="1">
        <v>500</v>
      </c>
      <c r="J13" s="1">
        <v>1000</v>
      </c>
      <c r="K13" s="1">
        <f t="shared" si="4"/>
        <v>26500</v>
      </c>
      <c r="L13">
        <f t="shared" si="5"/>
        <v>130</v>
      </c>
      <c r="M13">
        <f t="shared" si="6"/>
        <v>30400</v>
      </c>
      <c r="N13">
        <f t="shared" si="7"/>
        <v>-21400</v>
      </c>
      <c r="O13" s="3">
        <f t="shared" si="8"/>
        <v>-2.3777777777777778</v>
      </c>
    </row>
    <row r="14" spans="1:15" s="2" customFormat="1">
      <c r="A14" s="1">
        <v>40</v>
      </c>
      <c r="B14" s="1">
        <v>300</v>
      </c>
      <c r="C14" s="1">
        <v>100</v>
      </c>
      <c r="D14" s="1">
        <v>30</v>
      </c>
      <c r="E14">
        <f t="shared" si="3"/>
        <v>12000</v>
      </c>
      <c r="F14" s="1">
        <v>10000</v>
      </c>
      <c r="G14" s="1">
        <v>5000</v>
      </c>
      <c r="H14" s="1">
        <v>10000</v>
      </c>
      <c r="I14" s="1">
        <v>500</v>
      </c>
      <c r="J14" s="1">
        <v>1000</v>
      </c>
      <c r="K14" s="1">
        <f t="shared" si="4"/>
        <v>26500</v>
      </c>
      <c r="L14">
        <f t="shared" si="5"/>
        <v>130</v>
      </c>
      <c r="M14">
        <f t="shared" si="6"/>
        <v>31700</v>
      </c>
      <c r="N14">
        <f t="shared" si="7"/>
        <v>-19700</v>
      </c>
      <c r="O14" s="3">
        <f t="shared" si="8"/>
        <v>-1.6416666666666666</v>
      </c>
    </row>
    <row r="15" spans="1:15" s="2" customFormat="1">
      <c r="A15" s="1">
        <v>50</v>
      </c>
      <c r="B15" s="1">
        <v>300</v>
      </c>
      <c r="C15" s="1">
        <v>100</v>
      </c>
      <c r="D15" s="1">
        <v>30</v>
      </c>
      <c r="E15">
        <f t="shared" si="3"/>
        <v>15000</v>
      </c>
      <c r="F15" s="1">
        <v>10000</v>
      </c>
      <c r="G15" s="1">
        <v>5000</v>
      </c>
      <c r="H15" s="1">
        <v>10000</v>
      </c>
      <c r="I15" s="1">
        <v>500</v>
      </c>
      <c r="J15" s="1">
        <v>1000</v>
      </c>
      <c r="K15" s="1">
        <f t="shared" si="4"/>
        <v>26500</v>
      </c>
      <c r="L15">
        <f t="shared" si="5"/>
        <v>130</v>
      </c>
      <c r="M15">
        <f t="shared" si="6"/>
        <v>33000</v>
      </c>
      <c r="N15">
        <f t="shared" si="7"/>
        <v>-18000</v>
      </c>
      <c r="O15" s="3">
        <f t="shared" si="8"/>
        <v>-1.2</v>
      </c>
    </row>
    <row r="16" spans="1:15" s="2" customFormat="1">
      <c r="A16" s="1">
        <v>60</v>
      </c>
      <c r="B16" s="1">
        <v>300</v>
      </c>
      <c r="C16" s="1">
        <v>100</v>
      </c>
      <c r="D16" s="1">
        <v>30</v>
      </c>
      <c r="E16">
        <f t="shared" si="3"/>
        <v>18000</v>
      </c>
      <c r="F16" s="1">
        <v>10000</v>
      </c>
      <c r="G16" s="1">
        <v>5000</v>
      </c>
      <c r="H16" s="1">
        <v>10000</v>
      </c>
      <c r="I16" s="1">
        <v>500</v>
      </c>
      <c r="J16" s="1">
        <v>1000</v>
      </c>
      <c r="K16" s="1">
        <f t="shared" si="4"/>
        <v>26500</v>
      </c>
      <c r="L16">
        <f t="shared" si="5"/>
        <v>130</v>
      </c>
      <c r="M16">
        <f t="shared" si="6"/>
        <v>34300</v>
      </c>
      <c r="N16">
        <f t="shared" si="7"/>
        <v>-16300</v>
      </c>
      <c r="O16" s="3">
        <f t="shared" si="8"/>
        <v>-0.90555555555555556</v>
      </c>
    </row>
    <row r="17" spans="1:15" s="2" customFormat="1">
      <c r="A17" s="1">
        <v>70</v>
      </c>
      <c r="B17" s="1">
        <v>300</v>
      </c>
      <c r="C17" s="1">
        <v>100</v>
      </c>
      <c r="D17" s="1">
        <v>30</v>
      </c>
      <c r="E17">
        <f t="shared" si="3"/>
        <v>21000</v>
      </c>
      <c r="F17" s="1">
        <v>10000</v>
      </c>
      <c r="G17" s="1">
        <v>5000</v>
      </c>
      <c r="H17" s="1">
        <v>10000</v>
      </c>
      <c r="I17" s="1">
        <v>500</v>
      </c>
      <c r="J17" s="1">
        <v>1000</v>
      </c>
      <c r="K17" s="1">
        <f t="shared" si="4"/>
        <v>26500</v>
      </c>
      <c r="L17">
        <f t="shared" si="5"/>
        <v>130</v>
      </c>
      <c r="M17">
        <f t="shared" si="6"/>
        <v>35600</v>
      </c>
      <c r="N17">
        <f t="shared" si="7"/>
        <v>-14600</v>
      </c>
      <c r="O17" s="3">
        <f t="shared" si="8"/>
        <v>-0.69523809523809521</v>
      </c>
    </row>
    <row r="18" spans="1:15" s="2" customFormat="1">
      <c r="A18" s="1">
        <v>80</v>
      </c>
      <c r="B18" s="1">
        <v>300</v>
      </c>
      <c r="C18" s="1">
        <v>100</v>
      </c>
      <c r="D18" s="1">
        <v>30</v>
      </c>
      <c r="E18">
        <f t="shared" si="3"/>
        <v>24000</v>
      </c>
      <c r="F18" s="1">
        <v>10000</v>
      </c>
      <c r="G18" s="1">
        <v>5000</v>
      </c>
      <c r="H18" s="1">
        <v>10000</v>
      </c>
      <c r="I18" s="1">
        <v>500</v>
      </c>
      <c r="J18" s="1">
        <v>1000</v>
      </c>
      <c r="K18" s="1">
        <f t="shared" si="4"/>
        <v>26500</v>
      </c>
      <c r="L18">
        <f t="shared" si="5"/>
        <v>130</v>
      </c>
      <c r="M18">
        <f t="shared" si="6"/>
        <v>36900</v>
      </c>
      <c r="N18">
        <f t="shared" si="7"/>
        <v>-12900</v>
      </c>
      <c r="O18" s="3">
        <f t="shared" si="8"/>
        <v>-0.53749999999999998</v>
      </c>
    </row>
    <row r="19" spans="1:15" s="2" customFormat="1">
      <c r="A19" s="1">
        <v>90</v>
      </c>
      <c r="B19" s="1">
        <v>300</v>
      </c>
      <c r="C19" s="1">
        <v>100</v>
      </c>
      <c r="D19" s="1">
        <v>30</v>
      </c>
      <c r="E19">
        <f t="shared" si="3"/>
        <v>27000</v>
      </c>
      <c r="F19" s="1">
        <v>10000</v>
      </c>
      <c r="G19" s="1">
        <v>5000</v>
      </c>
      <c r="H19" s="1">
        <v>10000</v>
      </c>
      <c r="I19" s="1">
        <v>500</v>
      </c>
      <c r="J19" s="1">
        <v>1000</v>
      </c>
      <c r="K19" s="1">
        <f t="shared" si="4"/>
        <v>26500</v>
      </c>
      <c r="L19">
        <f t="shared" si="5"/>
        <v>130</v>
      </c>
      <c r="M19">
        <f t="shared" si="6"/>
        <v>38200</v>
      </c>
      <c r="N19">
        <f t="shared" si="7"/>
        <v>-11200</v>
      </c>
      <c r="O19" s="3">
        <f t="shared" si="8"/>
        <v>-0.4148148148148148</v>
      </c>
    </row>
    <row r="20" spans="1:15">
      <c r="A20">
        <v>100</v>
      </c>
      <c r="B20">
        <v>300</v>
      </c>
      <c r="C20" s="1">
        <v>100</v>
      </c>
      <c r="D20" s="1">
        <v>30</v>
      </c>
      <c r="E20">
        <f t="shared" ref="E20:E25" si="9">A20*B20</f>
        <v>30000</v>
      </c>
      <c r="F20" s="1">
        <v>10000</v>
      </c>
      <c r="G20" s="1">
        <v>5000</v>
      </c>
      <c r="H20" s="1">
        <v>10000</v>
      </c>
      <c r="I20" s="1">
        <v>500</v>
      </c>
      <c r="J20" s="1">
        <v>1000</v>
      </c>
      <c r="K20" s="1">
        <f t="shared" si="4"/>
        <v>26500</v>
      </c>
      <c r="L20">
        <f>C20+D20</f>
        <v>130</v>
      </c>
      <c r="M20">
        <f t="shared" si="6"/>
        <v>39500</v>
      </c>
      <c r="N20">
        <f t="shared" ref="N20:N25" si="10">E20-M20</f>
        <v>-9500</v>
      </c>
      <c r="O20" s="3">
        <f t="shared" ref="O20:O25" si="11">IF(E20=0,0,N20/E20)</f>
        <v>-0.31666666666666665</v>
      </c>
    </row>
    <row r="21" spans="1:15">
      <c r="A21">
        <v>200</v>
      </c>
      <c r="B21">
        <v>300</v>
      </c>
      <c r="C21" s="1">
        <v>100</v>
      </c>
      <c r="D21">
        <v>30</v>
      </c>
      <c r="E21">
        <f t="shared" si="9"/>
        <v>60000</v>
      </c>
      <c r="F21" s="1">
        <v>10000</v>
      </c>
      <c r="G21" s="1">
        <v>5000</v>
      </c>
      <c r="H21" s="1">
        <v>10000</v>
      </c>
      <c r="I21" s="1">
        <v>500</v>
      </c>
      <c r="J21" s="1">
        <v>1000</v>
      </c>
      <c r="K21" s="1">
        <f t="shared" si="4"/>
        <v>26500</v>
      </c>
      <c r="L21">
        <f>C21+D21</f>
        <v>130</v>
      </c>
      <c r="M21">
        <f t="shared" si="6"/>
        <v>52500</v>
      </c>
      <c r="N21">
        <f t="shared" si="10"/>
        <v>7500</v>
      </c>
      <c r="O21" s="3">
        <f t="shared" si="11"/>
        <v>0.125</v>
      </c>
    </row>
    <row r="22" spans="1:15">
      <c r="A22">
        <v>300</v>
      </c>
      <c r="B22">
        <v>300</v>
      </c>
      <c r="C22" s="1">
        <v>100</v>
      </c>
      <c r="D22">
        <v>30</v>
      </c>
      <c r="E22">
        <f t="shared" si="9"/>
        <v>90000</v>
      </c>
      <c r="F22" s="1">
        <v>10000</v>
      </c>
      <c r="G22" s="1">
        <v>5000</v>
      </c>
      <c r="H22" s="1">
        <v>10000</v>
      </c>
      <c r="I22" s="1">
        <v>500</v>
      </c>
      <c r="J22" s="1">
        <v>1000</v>
      </c>
      <c r="K22" s="1">
        <f t="shared" si="4"/>
        <v>26500</v>
      </c>
      <c r="L22">
        <f>C22+D22</f>
        <v>130</v>
      </c>
      <c r="M22">
        <f t="shared" si="6"/>
        <v>65500</v>
      </c>
      <c r="N22">
        <f t="shared" si="10"/>
        <v>24500</v>
      </c>
      <c r="O22" s="3">
        <f t="shared" si="11"/>
        <v>0.2722222222222222</v>
      </c>
    </row>
    <row r="23" spans="1:15">
      <c r="A23">
        <v>400</v>
      </c>
      <c r="B23">
        <v>300</v>
      </c>
      <c r="C23" s="1">
        <v>100</v>
      </c>
      <c r="D23">
        <v>30</v>
      </c>
      <c r="E23">
        <f t="shared" si="9"/>
        <v>120000</v>
      </c>
      <c r="F23" s="1">
        <v>10000</v>
      </c>
      <c r="G23" s="1">
        <v>5000</v>
      </c>
      <c r="H23" s="1">
        <v>10000</v>
      </c>
      <c r="I23" s="1">
        <v>500</v>
      </c>
      <c r="J23" s="1">
        <v>1000</v>
      </c>
      <c r="K23" s="1">
        <f t="shared" si="4"/>
        <v>26500</v>
      </c>
      <c r="L23">
        <f>C23+D23</f>
        <v>130</v>
      </c>
      <c r="M23">
        <f t="shared" si="6"/>
        <v>78500</v>
      </c>
      <c r="N23">
        <f t="shared" si="10"/>
        <v>41500</v>
      </c>
      <c r="O23" s="3">
        <f t="shared" si="11"/>
        <v>0.34583333333333333</v>
      </c>
    </row>
    <row r="24" spans="1:15">
      <c r="A24">
        <v>500</v>
      </c>
      <c r="B24">
        <v>300</v>
      </c>
      <c r="C24" s="1">
        <v>100</v>
      </c>
      <c r="D24">
        <v>30</v>
      </c>
      <c r="E24">
        <f t="shared" si="9"/>
        <v>150000</v>
      </c>
      <c r="F24" s="1">
        <v>10000</v>
      </c>
      <c r="G24" s="1">
        <v>5000</v>
      </c>
      <c r="H24" s="1">
        <v>10000</v>
      </c>
      <c r="I24" s="1">
        <v>500</v>
      </c>
      <c r="J24" s="1">
        <v>1000</v>
      </c>
      <c r="K24" s="1">
        <f t="shared" si="4"/>
        <v>26500</v>
      </c>
      <c r="L24">
        <f t="shared" ref="L24:L25" si="12">C24+D24</f>
        <v>130</v>
      </c>
      <c r="M24">
        <f t="shared" si="6"/>
        <v>91500</v>
      </c>
      <c r="N24">
        <f t="shared" si="10"/>
        <v>58500</v>
      </c>
      <c r="O24" s="3">
        <f t="shared" si="11"/>
        <v>0.39</v>
      </c>
    </row>
    <row r="25" spans="1:15">
      <c r="A25">
        <v>600</v>
      </c>
      <c r="B25">
        <v>300</v>
      </c>
      <c r="C25" s="1">
        <v>100</v>
      </c>
      <c r="D25">
        <v>30</v>
      </c>
      <c r="E25">
        <f t="shared" si="9"/>
        <v>180000</v>
      </c>
      <c r="F25" s="1">
        <v>10000</v>
      </c>
      <c r="G25" s="1">
        <v>5000</v>
      </c>
      <c r="H25" s="1">
        <v>10000</v>
      </c>
      <c r="I25" s="1">
        <v>500</v>
      </c>
      <c r="J25" s="1">
        <v>1000</v>
      </c>
      <c r="K25" s="1">
        <f t="shared" si="4"/>
        <v>26500</v>
      </c>
      <c r="L25">
        <f t="shared" si="12"/>
        <v>130</v>
      </c>
      <c r="M25">
        <f t="shared" si="6"/>
        <v>104500</v>
      </c>
      <c r="N25">
        <f t="shared" si="10"/>
        <v>75500</v>
      </c>
      <c r="O25" s="3">
        <f t="shared" si="11"/>
        <v>0.41944444444444445</v>
      </c>
    </row>
    <row r="26" spans="1:15">
      <c r="A26">
        <v>700</v>
      </c>
      <c r="B26">
        <v>300</v>
      </c>
      <c r="C26" s="1">
        <v>100</v>
      </c>
      <c r="D26">
        <v>30</v>
      </c>
      <c r="E26">
        <f t="shared" ref="E26:E29" si="13">A26*B26</f>
        <v>210000</v>
      </c>
      <c r="F26" s="1">
        <v>10000</v>
      </c>
      <c r="G26" s="1">
        <v>5000</v>
      </c>
      <c r="H26" s="1">
        <v>10000</v>
      </c>
      <c r="I26" s="1">
        <v>500</v>
      </c>
      <c r="J26" s="1">
        <v>1000</v>
      </c>
      <c r="K26" s="1">
        <f t="shared" si="4"/>
        <v>26500</v>
      </c>
      <c r="L26">
        <f t="shared" ref="L26:L29" si="14">C26+D26</f>
        <v>130</v>
      </c>
      <c r="M26">
        <f t="shared" ref="M26:M29" si="15">A26*L26+K26</f>
        <v>117500</v>
      </c>
      <c r="N26">
        <f t="shared" ref="N26:N29" si="16">E26-M26</f>
        <v>92500</v>
      </c>
      <c r="O26" s="3">
        <f t="shared" ref="O26:O29" si="17">IF(E26=0,0,N26/E26)</f>
        <v>0.44047619047619047</v>
      </c>
    </row>
    <row r="27" spans="1:15">
      <c r="A27">
        <v>800</v>
      </c>
      <c r="B27">
        <v>300</v>
      </c>
      <c r="C27" s="1">
        <v>100</v>
      </c>
      <c r="D27">
        <v>30</v>
      </c>
      <c r="E27">
        <f t="shared" si="13"/>
        <v>240000</v>
      </c>
      <c r="F27" s="1">
        <v>10000</v>
      </c>
      <c r="G27" s="1">
        <v>5000</v>
      </c>
      <c r="H27" s="1">
        <v>10000</v>
      </c>
      <c r="I27" s="1">
        <v>500</v>
      </c>
      <c r="J27" s="1">
        <v>1000</v>
      </c>
      <c r="K27" s="1">
        <f t="shared" si="4"/>
        <v>26500</v>
      </c>
      <c r="L27">
        <f t="shared" si="14"/>
        <v>130</v>
      </c>
      <c r="M27">
        <f t="shared" si="15"/>
        <v>130500</v>
      </c>
      <c r="N27">
        <f t="shared" si="16"/>
        <v>109500</v>
      </c>
      <c r="O27" s="3">
        <f t="shared" si="17"/>
        <v>0.45624999999999999</v>
      </c>
    </row>
    <row r="28" spans="1:15">
      <c r="A28">
        <v>900</v>
      </c>
      <c r="B28">
        <v>300</v>
      </c>
      <c r="C28" s="1">
        <v>100</v>
      </c>
      <c r="D28">
        <v>30</v>
      </c>
      <c r="E28">
        <f t="shared" si="13"/>
        <v>270000</v>
      </c>
      <c r="F28" s="1">
        <v>10000</v>
      </c>
      <c r="G28" s="1">
        <v>5000</v>
      </c>
      <c r="H28" s="1">
        <v>10000</v>
      </c>
      <c r="I28" s="1">
        <v>500</v>
      </c>
      <c r="J28" s="1">
        <v>1000</v>
      </c>
      <c r="K28" s="1">
        <f t="shared" si="4"/>
        <v>26500</v>
      </c>
      <c r="L28">
        <f t="shared" si="14"/>
        <v>130</v>
      </c>
      <c r="M28">
        <f t="shared" si="15"/>
        <v>143500</v>
      </c>
      <c r="N28">
        <f t="shared" si="16"/>
        <v>126500</v>
      </c>
      <c r="O28" s="3">
        <f t="shared" si="17"/>
        <v>0.4685185185185185</v>
      </c>
    </row>
    <row r="29" spans="1:15">
      <c r="A29">
        <v>1000</v>
      </c>
      <c r="B29">
        <v>300</v>
      </c>
      <c r="C29" s="1">
        <v>100</v>
      </c>
      <c r="D29">
        <v>30</v>
      </c>
      <c r="E29">
        <f t="shared" si="13"/>
        <v>300000</v>
      </c>
      <c r="F29" s="1">
        <v>10000</v>
      </c>
      <c r="G29" s="1">
        <v>5000</v>
      </c>
      <c r="H29" s="1">
        <v>10000</v>
      </c>
      <c r="I29" s="1">
        <v>500</v>
      </c>
      <c r="J29" s="1">
        <v>1000</v>
      </c>
      <c r="K29" s="1">
        <f t="shared" si="4"/>
        <v>26500</v>
      </c>
      <c r="L29">
        <f t="shared" si="14"/>
        <v>130</v>
      </c>
      <c r="M29">
        <f t="shared" si="15"/>
        <v>156500</v>
      </c>
      <c r="N29">
        <f t="shared" si="16"/>
        <v>143500</v>
      </c>
      <c r="O29" s="3">
        <f t="shared" si="17"/>
        <v>0.47833333333333333</v>
      </c>
    </row>
  </sheetData>
  <phoneticPr fontId="1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利益シミュレーション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Tsunoda</cp:lastModifiedBy>
  <dcterms:created xsi:type="dcterms:W3CDTF">2025-08-03T01:41:10Z</dcterms:created>
  <dcterms:modified xsi:type="dcterms:W3CDTF">2025-08-03T04:43:57Z</dcterms:modified>
</cp:coreProperties>
</file>