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E:\Projects\JavaScript\streamingmovie\documents\BaoCaoDot3+4\"/>
    </mc:Choice>
  </mc:AlternateContent>
  <xr:revisionPtr revIDLastSave="0" documentId="13_ncr:1_{0CAC2DE6-98C8-4CD5-A1A7-1231C9F7F312}" xr6:coauthVersionLast="47" xr6:coauthVersionMax="47" xr10:uidLastSave="{00000000-0000-0000-0000-000000000000}"/>
  <bookViews>
    <workbookView showHorizontalScroll="0" showVerticalScroll="0" xWindow="-118" yWindow="-118" windowWidth="25370" windowHeight="13759" xr2:uid="{00000000-000D-0000-FFFF-FFFF00000000}"/>
  </bookViews>
  <sheets>
    <sheet name="TestCase" sheetId="17" r:id="rId1"/>
  </sheets>
  <definedNames>
    <definedName name="_xlnm.Print_Area" localSheetId="0">TestCase!$A$1:$H$230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3" i="17" l="1"/>
  <c r="B273" i="17"/>
  <c r="B274" i="17" s="1"/>
  <c r="B275" i="17" s="1"/>
  <c r="B276" i="17" s="1"/>
  <c r="B277" i="17" s="1"/>
  <c r="B278" i="17" s="1"/>
  <c r="B279" i="17" s="1"/>
  <c r="B280" i="17" s="1"/>
  <c r="B281" i="17" s="1"/>
  <c r="B260" i="17"/>
  <c r="B261" i="17" s="1"/>
  <c r="B262" i="17" s="1"/>
  <c r="B263" i="17" s="1"/>
  <c r="B264" i="17" s="1"/>
  <c r="B265" i="17" s="1"/>
  <c r="B266" i="17" s="1"/>
  <c r="B267" i="17" s="1"/>
  <c r="B268" i="17" s="1"/>
  <c r="B254" i="17"/>
  <c r="B255" i="17" s="1"/>
  <c r="B256" i="17" s="1"/>
  <c r="B257" i="17" s="1"/>
  <c r="B258" i="17" s="1"/>
  <c r="B246" i="17"/>
  <c r="B247" i="17" s="1"/>
  <c r="B248" i="17" s="1"/>
  <c r="B249" i="17" s="1"/>
  <c r="B250" i="17" s="1"/>
  <c r="B251" i="17" s="1"/>
  <c r="B252" i="17" s="1"/>
  <c r="B243" i="17"/>
  <c r="B244" i="17" s="1"/>
  <c r="B240" i="17"/>
  <c r="B241" i="17" s="1"/>
  <c r="B233" i="17"/>
  <c r="B235" i="17" s="1"/>
  <c r="B228" i="17"/>
  <c r="B229" i="17" s="1"/>
  <c r="B230" i="17" s="1"/>
  <c r="B231" i="17" s="1"/>
  <c r="B185" i="17"/>
  <c r="B186" i="17" s="1"/>
  <c r="B187" i="17" s="1"/>
  <c r="B188" i="17" s="1"/>
  <c r="B189" i="17" s="1"/>
  <c r="B190" i="17" s="1"/>
  <c r="B191" i="17" s="1"/>
  <c r="B192" i="17" s="1"/>
  <c r="B193" i="17" s="1"/>
  <c r="B213" i="17"/>
  <c r="B222" i="17" s="1"/>
  <c r="B223" i="17" s="1"/>
  <c r="B224" i="17" s="1"/>
  <c r="B225" i="17" s="1"/>
  <c r="B226" i="17" s="1"/>
  <c r="B197" i="17"/>
  <c r="B206" i="17" s="1"/>
  <c r="B207" i="17" s="1"/>
  <c r="B208" i="17" s="1"/>
  <c r="B209" i="17" s="1"/>
  <c r="B210" i="17" s="1"/>
  <c r="B211" i="17" s="1"/>
  <c r="B159" i="17"/>
  <c r="B160" i="17"/>
  <c r="B161" i="17" s="1"/>
  <c r="B162" i="17" s="1"/>
  <c r="B165" i="17" s="1"/>
  <c r="B166" i="17" s="1"/>
  <c r="B170" i="17" s="1"/>
  <c r="B174" i="17" s="1"/>
  <c r="B179" i="17" s="1"/>
  <c r="B180" i="17" s="1"/>
  <c r="B135" i="17"/>
  <c r="B144" i="17" s="1"/>
  <c r="B145" i="17" s="1"/>
  <c r="B146" i="17" s="1"/>
  <c r="B147" i="17" s="1"/>
  <c r="B148" i="17" s="1"/>
  <c r="B149" i="17" s="1"/>
  <c r="B153" i="17" s="1"/>
  <c r="B157" i="17" s="1"/>
  <c r="B110" i="17"/>
  <c r="B119" i="17" s="1"/>
  <c r="B120" i="17" s="1"/>
  <c r="B121" i="17" s="1"/>
  <c r="B122" i="17" s="1"/>
  <c r="B123" i="17" s="1"/>
  <c r="B124" i="17" s="1"/>
  <c r="B128" i="17" s="1"/>
  <c r="B132" i="17" s="1"/>
  <c r="B133" i="17" s="1"/>
  <c r="B100" i="17"/>
  <c r="B101" i="17" s="1"/>
  <c r="B102" i="17" s="1"/>
  <c r="B103" i="17" s="1"/>
  <c r="B104" i="17" s="1"/>
  <c r="B105" i="17" s="1"/>
  <c r="B106" i="17" s="1"/>
  <c r="B107" i="17" s="1"/>
  <c r="B108" i="17" s="1"/>
  <c r="B72" i="17"/>
  <c r="B77" i="17" s="1"/>
  <c r="B55" i="17"/>
  <c r="B56" i="17" s="1"/>
  <c r="B57" i="17" s="1"/>
  <c r="B58" i="17" s="1"/>
  <c r="B59" i="17" s="1"/>
  <c r="B60" i="17" s="1"/>
  <c r="B61" i="17" s="1"/>
  <c r="B62" i="17" s="1"/>
  <c r="B63" i="17" s="1"/>
  <c r="B64" i="17" s="1"/>
  <c r="B65" i="17" s="1"/>
  <c r="B66" i="17" s="1"/>
  <c r="B67" i="17" s="1"/>
  <c r="B68" i="17" s="1"/>
  <c r="B69" i="17" s="1"/>
  <c r="B70" i="17" s="1"/>
  <c r="B48" i="17"/>
  <c r="B49" i="17" s="1"/>
  <c r="B50" i="17" s="1"/>
  <c r="B51" i="17" s="1"/>
  <c r="B52" i="17" s="1"/>
  <c r="B53" i="17" s="1"/>
  <c r="B236" i="17" l="1"/>
  <c r="B269" i="17"/>
  <c r="B270" i="17" s="1"/>
  <c r="B271" i="17" s="1"/>
  <c r="B136" i="17"/>
  <c r="B137" i="17" s="1"/>
  <c r="B138" i="17" s="1"/>
  <c r="B139" i="17" s="1"/>
  <c r="B140" i="17" s="1"/>
  <c r="B141" i="17" s="1"/>
  <c r="B142" i="17" s="1"/>
  <c r="B143" i="17" s="1"/>
  <c r="B282" i="17"/>
  <c r="B194" i="17"/>
  <c r="B195" i="17" s="1"/>
  <c r="B111" i="17"/>
  <c r="B112" i="17" s="1"/>
  <c r="B113" i="17" s="1"/>
  <c r="B114" i="17" s="1"/>
  <c r="B115" i="17" s="1"/>
  <c r="B116" i="17" s="1"/>
  <c r="B117" i="17" s="1"/>
  <c r="B118" i="17" s="1"/>
  <c r="B181" i="17"/>
  <c r="B182" i="17" s="1"/>
  <c r="B234" i="17"/>
  <c r="B214" i="17"/>
  <c r="B215" i="17" s="1"/>
  <c r="B216" i="17" s="1"/>
  <c r="B217" i="17" s="1"/>
  <c r="B218" i="17" s="1"/>
  <c r="B219" i="17" s="1"/>
  <c r="B220" i="17" s="1"/>
  <c r="B221" i="17" s="1"/>
  <c r="B198" i="17"/>
  <c r="B199" i="17" s="1"/>
  <c r="B200" i="17" s="1"/>
  <c r="B201" i="17" s="1"/>
  <c r="B202" i="17" s="1"/>
  <c r="B203" i="17" s="1"/>
  <c r="B204" i="17" s="1"/>
  <c r="B205" i="17" s="1"/>
  <c r="B74" i="17"/>
  <c r="B78" i="17"/>
  <c r="B79" i="17"/>
  <c r="B73" i="17"/>
  <c r="B80" i="17"/>
  <c r="B88" i="17" s="1"/>
  <c r="B76" i="17"/>
  <c r="B75" i="17"/>
  <c r="B238" i="17" l="1"/>
  <c r="B237" i="17"/>
  <c r="B86" i="17"/>
  <c r="B84" i="17"/>
  <c r="B82" i="17"/>
  <c r="B85" i="17"/>
  <c r="B89" i="17"/>
  <c r="B91" i="17" s="1"/>
  <c r="B87" i="17"/>
  <c r="B81" i="17"/>
  <c r="B83" i="17"/>
  <c r="B98" i="17"/>
  <c r="B94" i="17"/>
  <c r="B93" i="17"/>
  <c r="B97" i="17"/>
  <c r="B92" i="17"/>
  <c r="B90" i="17"/>
  <c r="B95" i="17" l="1"/>
  <c r="B96" i="17"/>
</calcChain>
</file>

<file path=xl/sharedStrings.xml><?xml version="1.0" encoding="utf-8"?>
<sst xmlns="http://schemas.openxmlformats.org/spreadsheetml/2006/main" count="1058" uniqueCount="567">
  <si>
    <t>TÌNH TRẠNG</t>
  </si>
  <si>
    <t>CASE</t>
  </si>
  <si>
    <t>CHỨC NĂNG</t>
  </si>
  <si>
    <t>DỮ LIỆU MẪU</t>
  </si>
  <si>
    <t>KẾT QUẢ MONG ĐỢI</t>
  </si>
  <si>
    <t>Đăng nhập</t>
  </si>
  <si>
    <t>Trang chủ</t>
  </si>
  <si>
    <t>Giao diện</t>
  </si>
  <si>
    <t>Đúng bản thiết kế</t>
  </si>
  <si>
    <t>Đăng ký</t>
  </si>
  <si>
    <t>Để trống email và mật khẩu</t>
  </si>
  <si>
    <t>(customer account), (admin account)</t>
  </si>
  <si>
    <t>(customer email), (admin email)</t>
  </si>
  <si>
    <t>Nhập sai định dạng mật khẩu (ít nhất 6 ký tự)</t>
  </si>
  <si>
    <t>Thông báo độ dài mật khẩu quá ngắn</t>
  </si>
  <si>
    <t>Nhập sai mật khẩu</t>
  </si>
  <si>
    <t>Thông báo mật khẩu không đúng</t>
  </si>
  <si>
    <t>Bản thiết kế giao diện Login</t>
  </si>
  <si>
    <t>Đúng với bản thiết kế</t>
  </si>
  <si>
    <t>Thông báo email này đã bị vô hiệu hoá</t>
  </si>
  <si>
    <t>Thông báo địa chỉ email này chưa được đăng ký</t>
  </si>
  <si>
    <t>Thông báo email không đúng định dạng</t>
  </si>
  <si>
    <t>Thông báo cụ thể yêu cầu nhập email và mật khẩu</t>
  </si>
  <si>
    <t>Nhập email đã bị vô hiệu</t>
  </si>
  <si>
    <t>Nhập email chưa được xác thực</t>
  </si>
  <si>
    <t>Nhập đúng email và mật khẩu</t>
  </si>
  <si>
    <t>Đăng nhập thành công và được điều hướng đến màn hình dựa vào chức danh</t>
  </si>
  <si>
    <t>Yêu cầu kiểm tra hộp thư điện tử để kích hoạt tài khoản</t>
  </si>
  <si>
    <t>Nhập sai định dạng email (cần có ký tự @)</t>
  </si>
  <si>
    <t>Nhập email chưa được đăng ký</t>
  </si>
  <si>
    <t>(name)</t>
  </si>
  <si>
    <t>Thông báo độ dài của họ tên quá dài</t>
  </si>
  <si>
    <t>Nhập sai định dạng họ tên (nhiều nhất 32 ký tự)</t>
  </si>
  <si>
    <t>Nhập email đã được đăng ký</t>
  </si>
  <si>
    <t>Thông báo địa chỉ email này đã được đăng ký</t>
  </si>
  <si>
    <t>Để trống họ tên, email, mật khẩu và xác nhận mật khẩu</t>
  </si>
  <si>
    <t>Thông báo cụ thể yêu cầu nhập name, email, mật khẩu và xác nhận mật khẩu</t>
  </si>
  <si>
    <t>Nhập sai định dạng xác nhận mật khẩu (ít nhất 6 ký tự)</t>
  </si>
  <si>
    <t>Thông báo độ dài xác nhận mật khẩu quá ngắn</t>
  </si>
  <si>
    <t>Mật khẩu và xác nhận mật khẩu không khớp</t>
  </si>
  <si>
    <t>Thông báo mật khẩu và xác nhận mật khẩu không khớp</t>
  </si>
  <si>
    <t>(customer email)</t>
  </si>
  <si>
    <t>Thay đổi hiển thị vùng mật khẩu</t>
  </si>
  <si>
    <t>Thay đổi hiển thị từ ký tự * thành ký tự chuỗi và ngược lại thay đổi từ ký tự chuỗi thành ký tự *</t>
  </si>
  <si>
    <t>Gửi email yêu cầu xác nhận tài khoản</t>
  </si>
  <si>
    <t>Đăng ký thành công</t>
  </si>
  <si>
    <t>Thông báo gửi email xác nhận thành công</t>
  </si>
  <si>
    <t>Thông báo gửi email yêu cầu xác thực</t>
  </si>
  <si>
    <t>Nút Sign Up</t>
  </si>
  <si>
    <t>Nút Forgot Password</t>
  </si>
  <si>
    <t>Mở ra màn hình đăng ký</t>
  </si>
  <si>
    <t>Mở ra màn hình quên mật khẩu</t>
  </si>
  <si>
    <t>Nút Sign In</t>
  </si>
  <si>
    <t>Thực hiện chức năng đăng nhập và trả về thông báo thành công, nếu có lỗi thì thông báo lỗi</t>
  </si>
  <si>
    <t>Thực hiện chức năng đăng ký và trả về thông báo thành công, nếu có lỗi thì thông báo lỗi</t>
  </si>
  <si>
    <t>Mở ra màn hình đăng nhập</t>
  </si>
  <si>
    <t>Xác nhận Email</t>
  </si>
  <si>
    <t>Quên mật khẩu</t>
  </si>
  <si>
    <t>Thông báo xác nhận thành công</t>
  </si>
  <si>
    <t>Truy cập vào đường dẫn hợp lệ</t>
  </si>
  <si>
    <t>Truy cập vào đường dẫn đã hết hạn</t>
  </si>
  <si>
    <t>Mở Form nhập Email để gửi lại đường dẫn</t>
  </si>
  <si>
    <t>Thông báo đường dẫn không hợp lệ</t>
  </si>
  <si>
    <t>Thông báo đường dẫn cũ không hợp lệ</t>
  </si>
  <si>
    <r>
      <t xml:space="preserve">Truy cập vào đường dẫn </t>
    </r>
    <r>
      <rPr>
        <b/>
        <sz val="10"/>
        <rFont val="Times New Roman"/>
        <family val="1"/>
      </rPr>
      <t>sau khi xác thực thành công</t>
    </r>
  </si>
  <si>
    <r>
      <t xml:space="preserve">Truy cập vào đường dẫn cũ </t>
    </r>
    <r>
      <rPr>
        <b/>
        <sz val="10"/>
        <rFont val="Times New Roman"/>
        <family val="1"/>
      </rPr>
      <t>sau khi đã thực hiện chức năng gửi lại đường dẫn</t>
    </r>
  </si>
  <si>
    <t>GHI CHÚ</t>
  </si>
  <si>
    <t>Đường dẫn xác thực được gửi thông qua email được dùng làm tài khoản</t>
  </si>
  <si>
    <t>Truy cập vào đường dẫn không đúng thông tin</t>
  </si>
  <si>
    <t>Truy cập vào đường dẫn cũ khi đường dẫn mới vẫn còn hợp lệ</t>
  </si>
  <si>
    <t>Gửi lại Email</t>
  </si>
  <si>
    <t>Bỏ trống không nhập Email</t>
  </si>
  <si>
    <t>(customer_email) (admin_email)</t>
  </si>
  <si>
    <t>Yêu cầu nhập Email</t>
  </si>
  <si>
    <t>Đăng nhập khi đã có Email xác thực</t>
  </si>
  <si>
    <t>Đăng nhập khi chưa có Email xác thực</t>
  </si>
  <si>
    <t>Gửi Email xác thực và yêu cầu xác thực</t>
  </si>
  <si>
    <t>Thông báo đã gửi Email và yêu cầu xác thực</t>
  </si>
  <si>
    <t>Nhập sai định dạng Email (cần có ký tự @)</t>
  </si>
  <si>
    <t>Thông báo Email không đúng định dạng</t>
  </si>
  <si>
    <t>Nhập Email chưa được đăng ký</t>
  </si>
  <si>
    <t>Thông báo Email chưa không tồn tại</t>
  </si>
  <si>
    <t>Nhập Email đã được xác nhận</t>
  </si>
  <si>
    <t>Thông báo Email đã được xác nhận không gửi lại Email</t>
  </si>
  <si>
    <t>Nhập đúng thông tin Email</t>
  </si>
  <si>
    <t>Bấm nút Resend Email</t>
  </si>
  <si>
    <t>Thực hiện gửi lại Email</t>
  </si>
  <si>
    <t>Thực hiện gửi lại Email và thông báo thành công</t>
  </si>
  <si>
    <t>Bấm cùng lúc nhiều lần nút Resend Email</t>
  </si>
  <si>
    <t>Mỗi lần bấm cách nhau 2 phút</t>
  </si>
  <si>
    <t>2 phút là thời gian tồn tại của một đường dẫn xác thực</t>
  </si>
  <si>
    <t>Khi đã được gửi đường dẫn mới mà được phép bấm lại nút Resend Email</t>
  </si>
  <si>
    <t>Truy cập vào đường dẫn vừa gửi lại mà hết hạn</t>
  </si>
  <si>
    <t>Mở lại Form Resend Email</t>
  </si>
  <si>
    <t>Mỗi đường dẫn chỉ tồn tại 2 phút</t>
  </si>
  <si>
    <t>Khi xác nhận Email bằng đường dẫn mới mà tiếp tục bấm vào Resend Email</t>
  </si>
  <si>
    <t>Thông báo Email này đã được xác nhận</t>
  </si>
  <si>
    <t>Tắt Form Resend Email sau đó mở lại</t>
  </si>
  <si>
    <t>Đường dẫn cũ trở nên không hợp lệ</t>
  </si>
  <si>
    <t>Truy cập vào đường dẫn cũ để mở Form Resend Email sau khi đã có đường dẫn mới</t>
  </si>
  <si>
    <t>Bấm liên tục vào nút Resend Email khi đang đợi gửi dữ liệu</t>
  </si>
  <si>
    <t>Nút Resend Email bị vô hiệu</t>
  </si>
  <si>
    <t>Gửi lại Email thành công</t>
  </si>
  <si>
    <t>Thông báo gửi lại Email thành công</t>
  </si>
  <si>
    <t>Thực hiện gửi mã xác nhận và mở trang xác thực</t>
  </si>
  <si>
    <t>Nhấn nút Find Your Email</t>
  </si>
  <si>
    <t>Thông báo tìm thành công và mở trang xác thực</t>
  </si>
  <si>
    <t>Giao diện FindEmail</t>
  </si>
  <si>
    <t>Bản thiết kế giao diện FindEmail</t>
  </si>
  <si>
    <t>Nhập mã xác thực</t>
  </si>
  <si>
    <t>Tìm kiếm Email</t>
  </si>
  <si>
    <t>Bỏ trống không nhập mã</t>
  </si>
  <si>
    <t>Yêu cầu nhập mã</t>
  </si>
  <si>
    <t>Nhập sai mã xác nhận</t>
  </si>
  <si>
    <t>Thông báo mã không hợp lệ</t>
  </si>
  <si>
    <t>Nhấn nút Find Your Email khi đang xử lý</t>
  </si>
  <si>
    <t>Nút Find Your Email bị vô hiệu</t>
  </si>
  <si>
    <t>Nhập mã hết hạn</t>
  </si>
  <si>
    <t>Thông báo mã hết hạn và gửi lại mã mới</t>
  </si>
  <si>
    <t>Nhập mã cũ khi đã có mã mới</t>
  </si>
  <si>
    <t>Nhập đúng mã xác nhận</t>
  </si>
  <si>
    <t>Thông báo xác nhận Email thành công và mở trang thay đổi mật khẩu</t>
  </si>
  <si>
    <t>Nhấn nút Verify Code</t>
  </si>
  <si>
    <t>Nút Verify Code bị vô hiệu</t>
  </si>
  <si>
    <t>Nhấn nút Verify Code khi đang xử lý</t>
  </si>
  <si>
    <t>Giao diện VerifyCode</t>
  </si>
  <si>
    <t>Bản thiết kế giao diện VerifyCode</t>
  </si>
  <si>
    <t>Nhấn lại đường dẫn vừa xác thực thành công</t>
  </si>
  <si>
    <t>Đường dẫn trở thành không hợp lệ</t>
  </si>
  <si>
    <t>Thay đổi mật khẩu</t>
  </si>
  <si>
    <t>Bỏ trống không nhập mật khẩu</t>
  </si>
  <si>
    <t>Yêu cầu nhập mật khẩu</t>
  </si>
  <si>
    <t>Bỏ trống không xác nhận mật khẩu</t>
  </si>
  <si>
    <t>Yêu cầu xác nhận mật khẩu</t>
  </si>
  <si>
    <t>Thông báo mật khẩu quá ngắn</t>
  </si>
  <si>
    <t>Mật khẩu không giống với xác nhận mật khẩu</t>
  </si>
  <si>
    <t>Nhập đúng mật khẩu và xác nhận mật khẩu</t>
  </si>
  <si>
    <t>Thay đổi mật khẩu thành công và đưa về trang đăng nhập</t>
  </si>
  <si>
    <t>Nhấn nút Confirm khi đang xử lý</t>
  </si>
  <si>
    <t>Nhấn nút Confirm</t>
  </si>
  <si>
    <t>Thông báo xác nhận mật khẩu được thay đổi thành công và mở trang đăng nhập</t>
  </si>
  <si>
    <t>Giao diện Confirm</t>
  </si>
  <si>
    <t>Bản thiết kế giao diện Confirm</t>
  </si>
  <si>
    <t>Đăng ký gói</t>
  </si>
  <si>
    <t>Thanh toán</t>
  </si>
  <si>
    <t>Xem phim</t>
  </si>
  <si>
    <t>Chưa thuê phim, bấm nút xem phim</t>
  </si>
  <si>
    <t>Mở Form yêu cầu đăng ký gói thuê phim</t>
  </si>
  <si>
    <t>Đăng ký gói thuê phim</t>
  </si>
  <si>
    <t>Hiển thị đúng thông tin 3 gói thuê phim</t>
  </si>
  <si>
    <t>Giá mỗi gói thuê phim tính theo công thức: {số ngày} * {giá phim}</t>
  </si>
  <si>
    <t>Ba gói thuê phim có tên của bộ phim, giá tiền và thời gian thuê theo ngày lần lượt là: 1 ngày, 2 ngày, 3 ngày</t>
  </si>
  <si>
    <t>Bấm nút Register Now</t>
  </si>
  <si>
    <t>Mở ra trang thông tin thanh toán</t>
  </si>
  <si>
    <t>Hiển thị đúng thông tin thanh toán</t>
  </si>
  <si>
    <t>Một trong ba gói hiển thị trên màn hình</t>
  </si>
  <si>
    <t>Thông tin User, thông tin gói thuê phim</t>
  </si>
  <si>
    <t>Hiển thị thông tin thanh toán bao gồm: Email, họ tên, số hoá đơn, nội dung thanh toán, tổng số tiền.</t>
  </si>
  <si>
    <t>Bấm nút Payment</t>
  </si>
  <si>
    <t>Bấm nút Cancel</t>
  </si>
  <si>
    <t>Lưu trữ lại thông tin thanh toán</t>
  </si>
  <si>
    <t>- Reload lại trang web</t>
  </si>
  <si>
    <t>- Thoát khỏi màn hình thanh toán và quay trở lại bấm vào nút Watch của bộ phim</t>
  </si>
  <si>
    <t>- Thoát khỏi màn hình thanh toán và quay trở lại bấm vào nút Watch của một bộ phim khác</t>
  </si>
  <si>
    <t>- Bấm nút Cancel ở màn hình thanh toán hoá đơn.</t>
  </si>
  <si>
    <t>- Sau khi bấm nút Cancel, thực hiện đăng ký thuê gói hoặc bộ phim khác</t>
  </si>
  <si>
    <t>- Liên tục bấm nút Cancel</t>
  </si>
  <si>
    <t>Nút Cancel bị vô hiệu hoá</t>
  </si>
  <si>
    <t>- Bấm nút Payment</t>
  </si>
  <si>
    <t>- Bấm nút Payment ở màn hình thanh toán</t>
  </si>
  <si>
    <t>- Tiếp tục bấm nút Payment</t>
  </si>
  <si>
    <t>- Bấm nút Cancel</t>
  </si>
  <si>
    <t>Bấm vào nút đăng ký gói</t>
  </si>
  <si>
    <t>Mở ra màn hình chứa các gói hội viên</t>
  </si>
  <si>
    <t>Hiển thị đúng thông tin gói hội viên</t>
  </si>
  <si>
    <t>Hiển thị thông tỉn: tên gói, giá tiền, số ngày của các gói đang khả dụng được lưu trữ trong CSDL</t>
  </si>
  <si>
    <t>Một trong các gói hiển thị trên màn hình</t>
  </si>
  <si>
    <t xml:space="preserve">Thông tin User, thông tin gói hội viên </t>
  </si>
  <si>
    <t>Cố gắng truy cập vào trang thanh toán</t>
  </si>
  <si>
    <t>- Có dữ liệu</t>
  </si>
  <si>
    <t>Hiển thị thông tin thanh toán</t>
  </si>
  <si>
    <t>- Không có thông tin thanh toán</t>
  </si>
  <si>
    <t>Thông báo hoá đơn không hợp lệ</t>
  </si>
  <si>
    <t>- Thoát khỏi màn hình thanh toán và quay trở lại bấm vào nút Package</t>
  </si>
  <si>
    <t>- Bấm lại nút Package</t>
  </si>
  <si>
    <t>- Sau khi bấm nút Cancel, thực hiện đăng ký mua gói hội viên</t>
  </si>
  <si>
    <t>Bản thiết kế giao diện MemberShip</t>
  </si>
  <si>
    <t>Bản thiết kế giao diện RentMovie</t>
  </si>
  <si>
    <t>Mở ra trang VN-PAY thực hiện thanh toán</t>
  </si>
  <si>
    <t>Chọn phương thức thanh toán thẻ nội địa và tài khoản ngân hàng</t>
  </si>
  <si>
    <t>Chỉ hỗ trợ môi trường test cho phương thức thanh toán thẻ nội địa và tài khoản ngân hàng</t>
  </si>
  <si>
    <t>VN-PAY hiển thị màn hình chọn phương thức thanh toán</t>
  </si>
  <si>
    <t>Nhập thông tin thẻ thanh toán</t>
  </si>
  <si>
    <t>Mở ra giao diện chọn ngân hàng</t>
  </si>
  <si>
    <t>Mở ra giao diện nhập mã pin</t>
  </si>
  <si>
    <r>
      <t xml:space="preserve">STK: </t>
    </r>
    <r>
      <rPr>
        <b/>
        <sz val="10"/>
        <rFont val="Times New Roman"/>
        <family val="1"/>
      </rPr>
      <t>9704198526191432198</t>
    </r>
  </si>
  <si>
    <r>
      <t xml:space="preserve">Tên thẻ: </t>
    </r>
    <r>
      <rPr>
        <b/>
        <sz val="10"/>
        <rFont val="Times New Roman"/>
        <family val="1"/>
      </rPr>
      <t>NGUYEN VAN A</t>
    </r>
  </si>
  <si>
    <r>
      <t xml:space="preserve">Ngày phát hành: </t>
    </r>
    <r>
      <rPr>
        <b/>
        <sz val="10"/>
        <rFont val="Times New Roman"/>
        <family val="1"/>
      </rPr>
      <t>07/15</t>
    </r>
  </si>
  <si>
    <t>Nhập mã PIN</t>
  </si>
  <si>
    <r>
      <t xml:space="preserve">PIN: </t>
    </r>
    <r>
      <rPr>
        <b/>
        <sz val="10"/>
        <rFont val="Times New Roman"/>
        <family val="1"/>
      </rPr>
      <t>123456</t>
    </r>
  </si>
  <si>
    <t>Thông tin thẻ test được cấp bởi VN-PAY</t>
  </si>
  <si>
    <t>Thực hiện quá trình thanh toán</t>
  </si>
  <si>
    <t>- Huỷ bỏ hoá đơn, trở về màn hình phim trước đó</t>
  </si>
  <si>
    <t>- Chuyển đến trang thông tin thanh toán với thông tin hoá đơn của gói hoặc bộ phim mới</t>
  </si>
  <si>
    <t>- Nút Cancel bị vô hiệu hoá</t>
  </si>
  <si>
    <t>- Nút Payment bị vô hiệu hoá</t>
  </si>
  <si>
    <t xml:space="preserve">- Mở ra trang VN-PAY thực hiện thanh toán </t>
  </si>
  <si>
    <t>- Huỷ hoá đơn, trở về màn hình phim trước đó</t>
  </si>
  <si>
    <t>- Vẫn hiển thị thông tin thanh toán ban đầu</t>
  </si>
  <si>
    <t>- Vẫn hiển thị thông tin thanh toán của bộ phim cũ</t>
  </si>
  <si>
    <t>- Mở ra trang thông tin thanh toán</t>
  </si>
  <si>
    <t>- Hiển thị thông tin thanh toán bao gồm: Email, họ tên, số hoá đơn, nội dung thanh toán, tổng số tiền.</t>
  </si>
  <si>
    <t>- Huỷ bỏ hoá đơn, trở về màn hình đăng ký hội viên</t>
  </si>
  <si>
    <t>- Chuyển đến trang thông tin thanh toán với thông tin hoá đơn của gói hội viên mới</t>
  </si>
  <si>
    <t>- Huỷ hoá đơn, trở về màn hình đăng ký hội viên</t>
  </si>
  <si>
    <t>Chọn ngân hàng</t>
  </si>
  <si>
    <r>
      <t xml:space="preserve">Ngân hàng: </t>
    </r>
    <r>
      <rPr>
        <b/>
        <sz val="10"/>
        <rFont val="Times New Roman"/>
        <family val="1"/>
      </rPr>
      <t>NCB</t>
    </r>
  </si>
  <si>
    <t>Mở ra giao diện nhập thông tin thẻ</t>
  </si>
  <si>
    <t>Giao diện do VN-PAY cung cấp</t>
  </si>
  <si>
    <t>Thanh toán hoá đơn đã bị huỷ</t>
  </si>
  <si>
    <t>2. Mở thêm một trang thông tin thanh toán</t>
  </si>
  <si>
    <t>1. Đăng ký một gói để chuyển sang trang thông tin thanh toán</t>
  </si>
  <si>
    <t>3. Bấm Cancel ở trang thông tin thanh toán mở ở B2</t>
  </si>
  <si>
    <t>4. Thực hiện thanh toán ở VN-PAY</t>
  </si>
  <si>
    <t>Thông báo thông tin thanh toán không đúng</t>
  </si>
  <si>
    <t>1. Đăng ký một gói để chuyển sang trang thông tin thanh toán và bấm nút Payment</t>
  </si>
  <si>
    <t>4. Bấm nút Payment ở trang được mở ở B1</t>
  </si>
  <si>
    <t>Thông báo hoá đơn không tồn tại</t>
  </si>
  <si>
    <t>4. Bấm nút Cancel ở trang được mở ở B1</t>
  </si>
  <si>
    <t>Bấm Cancel khi hoá đơn đã bị huỷ</t>
  </si>
  <si>
    <t>Bấm nút Payment khi hoá đơn đã bị huỷ</t>
  </si>
  <si>
    <t>Thanh toán hoá đơn đã được thanh toán</t>
  </si>
  <si>
    <t>3. Quay lại trang đã mở ở bước 1 và hoàn thành quá trình thanh toán</t>
  </si>
  <si>
    <t>4. Quay lại trang đã mở ở bước 2 và bấm Payment</t>
  </si>
  <si>
    <t>Thông báo hoá đơn này đã được thanh toán và được đưa về trang Package</t>
  </si>
  <si>
    <t>Thực hiện quá trình thanh toán và quay lại bấm nút Cancel, sau đó quay lại hoàn thành quá trình thanh toán</t>
  </si>
  <si>
    <t>4. Quay lại trang đã mở ở bước 2 và bấm Cancel</t>
  </si>
  <si>
    <t>5. Quay lại trang ở bước 1 tiếp tục hoàn thành thanh toán</t>
  </si>
  <si>
    <t>Hết thời gian chờ thanh toán</t>
  </si>
  <si>
    <t>Thông báo đơn đã hết thời gian thanh toán và yêu cầu thanh toán lại</t>
  </si>
  <si>
    <t>Thanh toán thành công</t>
  </si>
  <si>
    <t>Thông báo thông tin và trạng thái thanh toán thành công, sau đó tại trang web phim sẽ tự động kiểm tra trạng thái thanh toán và đưa về trang Package</t>
  </si>
  <si>
    <t>Bấm vào nút Watch</t>
  </si>
  <si>
    <t>- Chưa đăng nhập</t>
  </si>
  <si>
    <t>- Chưa có gói hội viên</t>
  </si>
  <si>
    <t>- Chưa thuê phim</t>
  </si>
  <si>
    <t>- Đã thuê phim</t>
  </si>
  <si>
    <t>- Đã có gói hội viên</t>
  </si>
  <si>
    <t>Thuê nhiều phim</t>
  </si>
  <si>
    <t>Thuê được nhiều bộ phim khác nhau, phim nào đã thuê mà chưa hết hạn thì không thuê lại</t>
  </si>
  <si>
    <t>Mở giao diện đăng nhập</t>
  </si>
  <si>
    <t>Mở ra giao diện hiển thị gói thuê phim</t>
  </si>
  <si>
    <t>Mở ra giao diện xem phim</t>
  </si>
  <si>
    <t>Hiển thị đúng thông tin giao diện xem phim</t>
  </si>
  <si>
    <t>Thanh công cụ: nút trở về, nút yêu thích, nút lưu thời gian phim</t>
  </si>
  <si>
    <t>Màn hình chiếu phim</t>
  </si>
  <si>
    <t>Gói hội viên được đăng ký riêng ở giao diện Package</t>
  </si>
  <si>
    <t>Bấm nút yêu thích</t>
  </si>
  <si>
    <t>Lưu phim vào danh sách yêu thích</t>
  </si>
  <si>
    <t>Nếu phim đã được yêu thích, bấm nút yêu thích lần nữa</t>
  </si>
  <si>
    <t>Xoá phim khỏi danh sách yêu thích</t>
  </si>
  <si>
    <t>Lưu lại thời gian phim</t>
  </si>
  <si>
    <t>Hiển thị màn hình tiếp tục xem phim từ hh:mm:ss</t>
  </si>
  <si>
    <t>Hiển thị đúng thời gian xem phim đã lưu trước đó</t>
  </si>
  <si>
    <t>Bấm đồng ý ở màn hình tiếp tục xem phim từ hh:mm:ss</t>
  </si>
  <si>
    <t>Bấm từ chối ở màn hình tiếp tục xem phim từ hh:mm:ss</t>
  </si>
  <si>
    <t>Chạy phim từ thời gian hh:mm:ss</t>
  </si>
  <si>
    <t>Chạy phim lại từ đầu</t>
  </si>
  <si>
    <t>Bấm nút lưu thời gian phim</t>
  </si>
  <si>
    <t>Bản thiết kế giao diện Watch</t>
  </si>
  <si>
    <t>Những bộ phim mới được thêm vào hệ thống</t>
  </si>
  <si>
    <t>Thêm phim vào danh sách yêu thích</t>
  </si>
  <si>
    <t>Hiển thị đúng Slider các phim mới</t>
  </si>
  <si>
    <t>Bấm vào nút yêu thích trên Slider</t>
  </si>
  <si>
    <t>Một bộ phim hiển thị trên Slider</t>
  </si>
  <si>
    <t>Bấm vào nút yêu thích trên Slider khi nút yêu thích có màu đỏ</t>
  </si>
  <si>
    <t>Chuyển sang trang xem chi tiết phim</t>
  </si>
  <si>
    <t>Bấm vào nút Watch trên Slider</t>
  </si>
  <si>
    <t>Bấm vào nút yêu thích trên một bộ phim được hiển thị trong danh sách Popular Movies</t>
  </si>
  <si>
    <t>Hiển thị một danh sách các phim có nhiều lượt yêu thích nhất, mỗi bộ phim bao gồm các thông tin: Thumnail, tên phim, nút yêu thích</t>
  </si>
  <si>
    <t>Một bộ phim hiển thị trong danh sách  Popular Movies</t>
  </si>
  <si>
    <t>Xoá phim vào danh sách yêu thích</t>
  </si>
  <si>
    <t>Bấm vào nút yêu thích có màu đỏ trên một bộ phim được hiển thị trong danh sách Popular Movies</t>
  </si>
  <si>
    <t>Bấm vào một bộ phim trong danh sách Popular Movies</t>
  </si>
  <si>
    <t>Hiển thị danh sách Top Rates</t>
  </si>
  <si>
    <t>Hiển thị một danh sách các phim có lượng đánh giá cao và được sắp xếp theo thứ tự giảm dần: Thumnail, tên phim, nút yêu thích, lượng đánh giá</t>
  </si>
  <si>
    <t>Bấm vào một bộ phim trong danh sách Top Rates</t>
  </si>
  <si>
    <t>Một bộ phim được hiển thị trong danh sách Top Rates</t>
  </si>
  <si>
    <t>Bản thiết kế trang Home</t>
  </si>
  <si>
    <t>Xem chi tiết phim</t>
  </si>
  <si>
    <t>Hiển thị thông tin chi tiết bộ phim</t>
  </si>
  <si>
    <t>Hiển thị đúng thông tin chi tiết bộ phim một bộ phim được chọn xem, thông tin này bao gồm: thumbnail, tên phim, đánh giá, thể loại, mô tả, nút yêu thích, nút xem phim</t>
  </si>
  <si>
    <t>Một bộ phim được hiển thị ở trang Home hoặc trang Movies</t>
  </si>
  <si>
    <t>Bấm vào nút yêu thích</t>
  </si>
  <si>
    <t>Thêm vào danh sách phim yêu thích</t>
  </si>
  <si>
    <t>Bấm vào nút yêu thích có màu đỏ</t>
  </si>
  <si>
    <t>- Chưa có gói thuê phim</t>
  </si>
  <si>
    <t>Mở ra màn hình đăng ký gói thuê phim</t>
  </si>
  <si>
    <t>- Chưa có gói thội viên</t>
  </si>
  <si>
    <t>Gói hội viên được đăng ký ở màn hình Package</t>
  </si>
  <si>
    <t>Mở ra màn hình xem phim</t>
  </si>
  <si>
    <t>- Đã có gói đăng ký</t>
  </si>
  <si>
    <t>Thực hiện chức năng đánh giá phim</t>
  </si>
  <si>
    <t>Chọn lựa chọn ở Dropdown Select Rating</t>
  </si>
  <si>
    <t>Thông báo đánh giá phim thành công</t>
  </si>
  <si>
    <t>Hiển thị thông tin diễn viên</t>
  </si>
  <si>
    <t>'Một bộ phim được hiển thị ở trang Home hoặc trang Movies</t>
  </si>
  <si>
    <t>Hiển thị đúng thông tin diễn viên: ảnh, tên</t>
  </si>
  <si>
    <t>Thực hiện chức năng đánh giá phim khi đã đánh giá từ trước</t>
  </si>
  <si>
    <t>Thông báo hiệu chỉnh đánh giá phim thành công</t>
  </si>
  <si>
    <t>Hiển thị thông tin phim phổ biến</t>
  </si>
  <si>
    <t>Hiển thị đúng danh sách phim Popular Movies</t>
  </si>
  <si>
    <t>Bản thiết kế màn hình MovieDetails</t>
  </si>
  <si>
    <t>Logo</t>
  </si>
  <si>
    <t>Tìm kiếm phim</t>
  </si>
  <si>
    <t>Danh sách phim</t>
  </si>
  <si>
    <t>Lọc phim</t>
  </si>
  <si>
    <t>About Us</t>
  </si>
  <si>
    <t>Contract</t>
  </si>
  <si>
    <t>Danh sách phim yêu thích</t>
  </si>
  <si>
    <t>Quản lý thông tin cá nhân</t>
  </si>
  <si>
    <t>Bấm vào Logo Website</t>
  </si>
  <si>
    <t>Chuyển hướng về trang chủ</t>
  </si>
  <si>
    <t>Danh sách gói hội viên</t>
  </si>
  <si>
    <t>Bấm vào nút Package</t>
  </si>
  <si>
    <t>Mở ra trang danh sách gói hội viên</t>
  </si>
  <si>
    <t>Hiển thị thông tin các gói hội viên</t>
  </si>
  <si>
    <t>Hiển thị đúng thông tin các gói hội viên có trên hệ thống. Mỗi gói bao gồm các thông tin: tên gói, giá tiền, thời hạn, nút Register Now</t>
  </si>
  <si>
    <t>Bấm vào nút Register Now</t>
  </si>
  <si>
    <t>Mở ra trang thông tin thanh toán để đăng ký</t>
  </si>
  <si>
    <t>Một trong các gói trong danh sách</t>
  </si>
  <si>
    <t>Hiển thị thông tin gói đang đăng ký</t>
  </si>
  <si>
    <t>- Đã có gói hội viên (customer_email, password)</t>
  </si>
  <si>
    <t>- Chưa có gói hội viên (customer_email, password)</t>
  </si>
  <si>
    <t>Mở ra trang thanh toán với các thông tin cũ</t>
  </si>
  <si>
    <t>Đang trong quá trình thanh toán, bấm vào nút Package</t>
  </si>
  <si>
    <t>Lưu trữ thông tin gói được lựa chọn</t>
  </si>
  <si>
    <t>Khi Reload hoặc thay đổi trang sau đó bấm vào nút Package thì sẽ được chuyển tiếp đến màn hình thông tin thanh toán với thông tin cũ</t>
  </si>
  <si>
    <t>Gói hôi viên hết hạn</t>
  </si>
  <si>
    <t>Bản thiết kế màn hình Package</t>
  </si>
  <si>
    <t>Bấm vào nút Movies</t>
  </si>
  <si>
    <t>Mở ra trang danh sách phim</t>
  </si>
  <si>
    <t>Hiển thị danh sách các bộ phim</t>
  </si>
  <si>
    <t>Hiển thị 10 bộ phim lên màn hình</t>
  </si>
  <si>
    <t>Bấm vào nút Loading More</t>
  </si>
  <si>
    <t>Hiển thị thêm 10 bộ phim nữa lên màn hình</t>
  </si>
  <si>
    <t>Nhập từ khoá tìm kiếm</t>
  </si>
  <si>
    <t>Nhập các ký tự bất kỳ</t>
  </si>
  <si>
    <t>Hiển thị danh sách bộ phim có chứa ký tự tương ứng</t>
  </si>
  <si>
    <t>Lọc phim theo thể loại</t>
  </si>
  <si>
    <t>Lọc phim theo lượng đánh giá</t>
  </si>
  <si>
    <t>Thể loại trong Dropdown</t>
  </si>
  <si>
    <t>Lựa chọn trong Dropdown</t>
  </si>
  <si>
    <t>Hiển thị danh sách bộ phim có thể loại đúng với thể loại được lựa chọn để lọc</t>
  </si>
  <si>
    <t xml:space="preserve">Hiển thị danh sách bộ phim có lượng đánh giá đúng theo lựa chọn </t>
  </si>
  <si>
    <t>Hiển thị thông tin bộ phim lên danh sách</t>
  </si>
  <si>
    <t>Bản thiết kế giao diện Movies</t>
  </si>
  <si>
    <t>Bấm vào một bộ phim trong danh sách phim</t>
  </si>
  <si>
    <t xml:space="preserve">Một bộ phim hiển thị trong danh sách  </t>
  </si>
  <si>
    <t>Hiển thị đúng các thông tin sau cho mỗi bộ phim bao: Thumnail, tên phim, nút yêu thích</t>
  </si>
  <si>
    <t>Nhập một ký tự bất kỳ</t>
  </si>
  <si>
    <t>Nhập cụ thể tên phim</t>
  </si>
  <si>
    <t>Nhập tên một bộ phim không có trong hệ thống</t>
  </si>
  <si>
    <t>Không tìm thấy gì</t>
  </si>
  <si>
    <t>Trả về bộ phim có tên vừa được nhập tại trang danh sách phim</t>
  </si>
  <si>
    <t>Trả về một hoặc danh sách các bộ phim có chứa ký tự vừa nhập tại trang danh sách phim</t>
  </si>
  <si>
    <t>Trả về một hoặc danh sách các bộ phim có thể loại vừa được chọn</t>
  </si>
  <si>
    <t>Không nhập gì, bấm tìm kiếm</t>
  </si>
  <si>
    <t>Không thực hiện việc tìm kiếm, quay trở lại hiển thị mặc định của màn hình danh sách phim</t>
  </si>
  <si>
    <t>Chọn một thể loại bất kỳ và bấm nút tìm kiếm</t>
  </si>
  <si>
    <t>Lựa chọn mặc định trong Dropdown</t>
  </si>
  <si>
    <t>Chọ một lựa chọn bất kỳ và bấm nút tìm kiếm</t>
  </si>
  <si>
    <t>Lọc phim theo số đánh giá</t>
  </si>
  <si>
    <t>Trả về một hoặc danh sách các bộ phim có lượng đánh giá phù hợp với lựa chọn</t>
  </si>
  <si>
    <t>Chọn một lựa chọn chưa có dữ liệu phim</t>
  </si>
  <si>
    <t>Chọn một thể loại chưa có dữ liệu có phim</t>
  </si>
  <si>
    <t>Hiển thị thông tin về ban quản lý Website</t>
  </si>
  <si>
    <t>Hiển thị đúng thông tin về ban quản lý Website</t>
  </si>
  <si>
    <t>Bấm vào nút About</t>
  </si>
  <si>
    <t>Mở ra trang About Us</t>
  </si>
  <si>
    <t>Bấm vào nút Contract</t>
  </si>
  <si>
    <t>Hiển thị thông tin liên lạc với bên sỡ hữu Website</t>
  </si>
  <si>
    <t>Hiển thị đúng thông tin liên lạc của ban sỡ hữu Website</t>
  </si>
  <si>
    <t>Mở ra trang Contract Us</t>
  </si>
  <si>
    <t>Mở ra trang danh sách phim yêu thích</t>
  </si>
  <si>
    <t>Hiển thị thông tin các bộ phim yêu thích</t>
  </si>
  <si>
    <t>Hiển thị một bảng các bộ phim yêu thích của khách hàng. Một bộ phim được thể hiện với các thông tin sau: thumbnail, tên phim, thể loại, năm sản xuất, thời lượng, nút Watch, nút Remove</t>
  </si>
  <si>
    <t>Mở ra trang chi tiết của phim vừa chọn</t>
  </si>
  <si>
    <t>Bấm vào nút Remove</t>
  </si>
  <si>
    <t>Xoá phim được chọn ra khỏi danh sách phim yêu thích</t>
  </si>
  <si>
    <t>Bấm vào nút Remove All</t>
  </si>
  <si>
    <t>Làm trống danh sách phim yêu thích</t>
  </si>
  <si>
    <t>Hiển thị số lượng phim yêu thích trên nút yêu thích</t>
  </si>
  <si>
    <t>Hiển thị đúng số lượng các bộ phim có trong danh sách yêu thích, khi số lượng vượt quá 100 thì hiển thị 99+</t>
  </si>
  <si>
    <t>Bản thiết kế giao diện Favorite Movies</t>
  </si>
  <si>
    <t>Chức năng đánh giá phim</t>
  </si>
  <si>
    <t>Lựa chọn mức độ hài lòng về bộ phim được chọn phim</t>
  </si>
  <si>
    <t>Hiển thị lựa chọn được chọn</t>
  </si>
  <si>
    <t>Bấm nút Submit</t>
  </si>
  <si>
    <t>Tạo đánh giá cho bộ phim được chọn</t>
  </si>
  <si>
    <t>Bấm nút Submit khi không có lựa chọn đánh giá</t>
  </si>
  <si>
    <t>Thông báo cần phải có lựa chọn mới đánh giá được</t>
  </si>
  <si>
    <t>Bấm nút Submit khi đã thực hiện đánh giá trươc đó</t>
  </si>
  <si>
    <t>Thông báo thực hiện chỉnh sửa đánh giá thành công</t>
  </si>
  <si>
    <t>Bản thiết kế giao diện Rating</t>
  </si>
  <si>
    <t>Bấm vào nút Profile</t>
  </si>
  <si>
    <t>Mở ra màn hình quản lý thông tin cá nhân</t>
  </si>
  <si>
    <t>Hiển thị thông tin cá nhân</t>
  </si>
  <si>
    <t>Hiển thị đúng thông tin của user đang đăng nhập. Thông tin này gồm: họ tên, email</t>
  </si>
  <si>
    <t>Bấm nút Update Profile</t>
  </si>
  <si>
    <t>Mở ra Form cập nhật thông tin</t>
  </si>
  <si>
    <t>Mở Form Update</t>
  </si>
  <si>
    <t>Yêu cầu nhập họ tên</t>
  </si>
  <si>
    <t>Bỏ trống không nhập họ tên</t>
  </si>
  <si>
    <t>Nhập sai định dạng tên (độ dài quá 32 ký tự)</t>
  </si>
  <si>
    <t>Thông báo tên quá dài</t>
  </si>
  <si>
    <t>DioBrandoJotaroKujoTheWorldStarPlatium</t>
  </si>
  <si>
    <t>Nhập đúng tên</t>
  </si>
  <si>
    <t>Cập nhật thông tin thành công</t>
  </si>
  <si>
    <t>Bấm nút Confirm</t>
  </si>
  <si>
    <t>Thông báo cập nhật thành công và đóng Form Update</t>
  </si>
  <si>
    <t>Tự động cập nhật thông tin sau update</t>
  </si>
  <si>
    <t>Hiển thị đúng tên vừa chỉnh sửa</t>
  </si>
  <si>
    <t>Đóng Form Update</t>
  </si>
  <si>
    <t>Bấm nhiều lần nút Confirm</t>
  </si>
  <si>
    <t>Nút Confirm bị vô hiệu hoá</t>
  </si>
  <si>
    <t>Bấm nhiều lần nút Cancel</t>
  </si>
  <si>
    <t>Bản thiết kế giao diện Profile</t>
  </si>
  <si>
    <t>Mật khẩu mới không giống với xác nhận mật khẩu</t>
  </si>
  <si>
    <t>Nhập mật khẩu mới trùng với mật khẩu cũ</t>
  </si>
  <si>
    <t>Thông báo mật khẩu mới và xác nhận mật khẩu không khớp</t>
  </si>
  <si>
    <t>Thông báo mật khẩu mới phải khác mật khẩu cũ</t>
  </si>
  <si>
    <t>Bỏ trống không nhập mật khẩu cũ, mật khẩu mới, xác nhận mật khẩu mới</t>
  </si>
  <si>
    <t>Yêu cầu nhập mật khẩu cũ, mật khẩu mới, xác nhận mật khẩu</t>
  </si>
  <si>
    <t>Nhập sai mật khẩu cũ</t>
  </si>
  <si>
    <t>Thông báo mật khẩu cũ không đúng</t>
  </si>
  <si>
    <t>Nhập sai định dạng cho mật khẩu mới (ít nhất 6 ký tự)</t>
  </si>
  <si>
    <t>Nhập đúng tất cả thông tin</t>
  </si>
  <si>
    <t>Được phép thực hiện thay đổi mật khẩu</t>
  </si>
  <si>
    <t>Bấm vào nút Change Password</t>
  </si>
  <si>
    <t>Thực hiện thay đổi mật khẩu, nếu thành công thì thông báo và tự động logout. Ngược lại nếu thất bại thì báo lỗi.</t>
  </si>
  <si>
    <t>Bấm nhiều lần vào nút Change Password</t>
  </si>
  <si>
    <t>Nút Change Password bị vô hiệu hoá</t>
  </si>
  <si>
    <t>Bản thiết kế giao diện ChangePass</t>
  </si>
  <si>
    <t>Quản lý khách hàng</t>
  </si>
  <si>
    <t>Hiển thị đúng danh sách khách hàng (không cho phép hiển thị mật khẩu)</t>
  </si>
  <si>
    <t>Cột user</t>
  </si>
  <si>
    <t>Danh sách tất cả khách hàng</t>
  </si>
  <si>
    <t>Hoàn thành</t>
  </si>
  <si>
    <t>Thiết kế</t>
  </si>
  <si>
    <t>Quản lý thể loại</t>
  </si>
  <si>
    <t>Hiển thị đúng danh sách thể loại</t>
  </si>
  <si>
    <t>Cột genres</t>
  </si>
  <si>
    <t>Danh sách tất cả các thể loại</t>
  </si>
  <si>
    <t>Thêm thể loại</t>
  </si>
  <si>
    <t>Để trống</t>
  </si>
  <si>
    <t>Yêu cầu nhập</t>
  </si>
  <si>
    <t>Thêm thất bại</t>
  </si>
  <si>
    <t>TenTL</t>
  </si>
  <si>
    <t>Hiển thị thông báo thêm thất bại</t>
  </si>
  <si>
    <t>Thêm thành công</t>
  </si>
  <si>
    <t>Hiển thị thông báo thêm thành công</t>
  </si>
  <si>
    <t>Chỉnh sửa thể loại</t>
  </si>
  <si>
    <t>Hiển thị được dữ liệu hiện tại của thể loại</t>
  </si>
  <si>
    <t>Một trường trong cột genres</t>
  </si>
  <si>
    <t>Hiển thị đúng dữ liệu thể loại đang cần được chỉnh sửa</t>
  </si>
  <si>
    <t>Chỉnh sửa thất bại</t>
  </si>
  <si>
    <t>Hiển thị thông báo chỉnh sửa thất bại</t>
  </si>
  <si>
    <t>Chỉnh sửa thành công</t>
  </si>
  <si>
    <t>Hiển thị thông báo chỉnh sửa thành công</t>
  </si>
  <si>
    <t>Quản lý phim</t>
  </si>
  <si>
    <t>Hiển thị đúng danh sách phim</t>
  </si>
  <si>
    <t>Cột films</t>
  </si>
  <si>
    <t>Danh sách tất cả các phim</t>
  </si>
  <si>
    <t>Thêm thể phim</t>
  </si>
  <si>
    <t>TenP, Mota, DoDaiP, NamSX, Gia, TheLoai</t>
  </si>
  <si>
    <t xml:space="preserve">Upload poster phim thất bại </t>
  </si>
  <si>
    <t>Hiển thị thông báo thất bại</t>
  </si>
  <si>
    <t>Upload poster phim thành công</t>
  </si>
  <si>
    <t>Hiển thị thông báo thành công</t>
  </si>
  <si>
    <t xml:space="preserve">Upload video phim thất bại </t>
  </si>
  <si>
    <t>Upload video phim thành công</t>
  </si>
  <si>
    <t>Chỉnh sửa phim</t>
  </si>
  <si>
    <t>Hiển thị được dữ liệu hiện tại của phim</t>
  </si>
  <si>
    <t>Một trường trong cột films</t>
  </si>
  <si>
    <t>Hiển thị đúng dữ liệu phim đang cần được chỉnh sửa</t>
  </si>
  <si>
    <t>Lấy được danh sách thể loại</t>
  </si>
  <si>
    <t>Thêm diễn viên vào film</t>
  </si>
  <si>
    <t>Hiển thị danh sách diễn viên</t>
  </si>
  <si>
    <t>Hiển thị đúng dữ liệu danh sách diễn viên</t>
  </si>
  <si>
    <t>Hiển thị thông báo thêm vào thành công</t>
  </si>
  <si>
    <t>Xóa diễn viên khỏi film</t>
  </si>
  <si>
    <t>Hiển thị thông báo xóa diễn viên khỏi phim thành công</t>
  </si>
  <si>
    <t>Vô hiệu hóa/tái kích hoạt phim</t>
  </si>
  <si>
    <t>Vô hiệu hóa phim</t>
  </si>
  <si>
    <t>Hiển thị thông báo vô hiệu hóa phim</t>
  </si>
  <si>
    <t>Tái kích hoạt phim</t>
  </si>
  <si>
    <t>Hiển thị thông báo tái kích hoạt phim</t>
  </si>
  <si>
    <t>Quản lý diễn viên</t>
  </si>
  <si>
    <t>Hiển thị đúng danh sách diễn viên</t>
  </si>
  <si>
    <t>Cột actors</t>
  </si>
  <si>
    <t>Danh sách tất cả các diễn viên</t>
  </si>
  <si>
    <t>Thêm diễn viên</t>
  </si>
  <si>
    <t>TenDV</t>
  </si>
  <si>
    <t>Upload hình ảnh diễn viên thành công</t>
  </si>
  <si>
    <t>Upload hình ảnh diễn viên thất bại</t>
  </si>
  <si>
    <t>Hiển thị được dữ liệu hiện tại của diễn viên</t>
  </si>
  <si>
    <t>1 trường trong cột actors</t>
  </si>
  <si>
    <t>Quản lý gói đăng ký</t>
  </si>
  <si>
    <t>Hiển thị đúng danh sách gói đăng ký</t>
  </si>
  <si>
    <t>Cột pricing</t>
  </si>
  <si>
    <t>Danh sách tất cả các gói đăng ký</t>
  </si>
  <si>
    <t>Thêm gói đăng ký</t>
  </si>
  <si>
    <t>TenGoi,Gia,SoNgay</t>
  </si>
  <si>
    <t>Chỉnh sửa gói đăng ký</t>
  </si>
  <si>
    <t>Hiển thị được dữ liệu hiện tại của gói đăng ký</t>
  </si>
  <si>
    <t>Vô hiệu hóa/tái kích hoạt gói đăng ký</t>
  </si>
  <si>
    <t>Vô hiệu hóa gói đăng ký</t>
  </si>
  <si>
    <t>Hiển thị thông báo vô hiệu hóa gói</t>
  </si>
  <si>
    <t>Tái kích hoạt gói đăng ký</t>
  </si>
  <si>
    <t>Hiển thị thông báo tái kích hoạt gói</t>
  </si>
  <si>
    <t>Quản lý đăng ký gói</t>
  </si>
  <si>
    <t>Hiển thị đúng danh sách đăng ký gói</t>
  </si>
  <si>
    <t>Cột payment</t>
  </si>
  <si>
    <t>Danh sách tất cả các thông tin đăng ký</t>
  </si>
  <si>
    <t>23.2.1</t>
  </si>
  <si>
    <t>23.2.2</t>
  </si>
  <si>
    <t>23.2.3</t>
  </si>
  <si>
    <t>23.3.1</t>
  </si>
  <si>
    <t>23.3.2</t>
  </si>
  <si>
    <t>23.3.3</t>
  </si>
  <si>
    <t>24.2.1</t>
  </si>
  <si>
    <t>24.2.2</t>
  </si>
  <si>
    <t>24.2.3</t>
  </si>
  <si>
    <t>24.2.4</t>
  </si>
  <si>
    <t>24.2.5</t>
  </si>
  <si>
    <t>24.2.6</t>
  </si>
  <si>
    <t>24.2.7</t>
  </si>
  <si>
    <t>24.3.1</t>
  </si>
  <si>
    <t>24.3.2</t>
  </si>
  <si>
    <t>24.3.3</t>
  </si>
  <si>
    <t>24.3.4</t>
  </si>
  <si>
    <t>24.4.1</t>
  </si>
  <si>
    <t>24.4.2</t>
  </si>
  <si>
    <t>24.4.3</t>
  </si>
  <si>
    <t>24.5.1</t>
  </si>
  <si>
    <t>24.5.2</t>
  </si>
  <si>
    <t>25.2.1</t>
  </si>
  <si>
    <t>25.2.2</t>
  </si>
  <si>
    <t>25.2.3</t>
  </si>
  <si>
    <t>25.2.4</t>
  </si>
  <si>
    <t>25.2.5</t>
  </si>
  <si>
    <t>25.3.1</t>
  </si>
  <si>
    <t>25.3.2</t>
  </si>
  <si>
    <t>25.3.3</t>
  </si>
  <si>
    <t>26.2.1</t>
  </si>
  <si>
    <t>26.2.2</t>
  </si>
  <si>
    <t>26.2.3</t>
  </si>
  <si>
    <t>26.3.1</t>
  </si>
  <si>
    <t>26.3.2</t>
  </si>
  <si>
    <t>26.3.3</t>
  </si>
  <si>
    <t>26.4.1</t>
  </si>
  <si>
    <t>26.4.2</t>
  </si>
  <si>
    <t>Yêu cầu đăng nhập</t>
  </si>
  <si>
    <t>Bấm vào nút Register Now khi chưa đăng nhập</t>
  </si>
  <si>
    <t>Huỷ bỏ thanh toán tại VNPAY</t>
  </si>
  <si>
    <t>Thông báo huỷ thanh toán và tự động huỷ hoá đơn và điều hướng đến trang trước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</si>
</sst>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Arial"/>
      <family val="2"/>
      <charset val="163"/>
    </font>
    <font>
      <sz val="11"/>
      <color theme="1"/>
      <name val="Calibri"/>
      <family val="2"/>
      <scheme val="minor"/>
    </font>
    <font>
      <b/>
      <sz val="10"/>
      <name val="Times New Roman"/>
      <family val="1"/>
    </font>
    <font>
      <b/>
      <sz val="10"/>
      <color rgb="FFFF0000"/>
      <name val="Times New Roman"/>
      <family val="1"/>
    </font>
    <font>
      <sz val="10"/>
      <name val="Times New Roman"/>
      <family val="1"/>
    </font>
    <font>
      <u/>
      <sz val="10"/>
      <color theme="10"/>
      <name val="Arial"/>
      <family val="2"/>
    </font>
    <font>
      <sz val="8"/>
      <name val="Arial"/>
      <family val="2"/>
    </font>
    <font>
      <u/>
      <sz val="10"/>
      <color theme="10"/>
      <name val="Times New Roman"/>
      <family val="1"/>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1" fillId="0" borderId="0"/>
    <xf numFmtId="0" fontId="2" fillId="0" borderId="0"/>
    <xf numFmtId="0" fontId="1" fillId="0" borderId="0"/>
    <xf numFmtId="0" fontId="6" fillId="0" borderId="0" applyNumberFormat="0" applyFill="0" applyBorder="0" applyAlignment="0" applyProtection="0"/>
  </cellStyleXfs>
  <cellXfs count="66">
    <xf numFmtId="0" fontId="0" fillId="0" borderId="0" xfId="0"/>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4" fillId="3" borderId="1" xfId="0" applyFont="1" applyFill="1" applyBorder="1" applyAlignment="1">
      <alignment vertical="center"/>
    </xf>
    <xf numFmtId="0" fontId="5" fillId="3" borderId="1" xfId="0" applyFont="1" applyFill="1" applyBorder="1" applyAlignment="1">
      <alignment vertical="center"/>
    </xf>
    <xf numFmtId="0" fontId="5" fillId="0" borderId="1" xfId="0" applyFont="1" applyBorder="1" applyAlignment="1">
      <alignment vertical="center" wrapText="1"/>
    </xf>
    <xf numFmtId="9" fontId="5" fillId="0" borderId="1" xfId="0" applyNumberFormat="1" applyFont="1" applyBorder="1" applyAlignment="1">
      <alignment vertical="center"/>
    </xf>
    <xf numFmtId="0" fontId="5" fillId="0" borderId="0" xfId="0" applyFont="1"/>
    <xf numFmtId="0" fontId="5" fillId="0" borderId="1" xfId="0" applyFont="1" applyBorder="1" applyAlignment="1">
      <alignment horizontal="left" vertical="center"/>
    </xf>
    <xf numFmtId="0" fontId="5" fillId="4" borderId="1" xfId="0" applyFont="1" applyFill="1" applyBorder="1" applyAlignment="1">
      <alignment horizontal="center" vertical="center"/>
    </xf>
    <xf numFmtId="0" fontId="5" fillId="4" borderId="1" xfId="0" applyFont="1" applyFill="1" applyBorder="1" applyAlignment="1">
      <alignment vertical="center"/>
    </xf>
    <xf numFmtId="0" fontId="5" fillId="0" borderId="1" xfId="0" applyFont="1" applyBorder="1" applyAlignment="1">
      <alignment horizontal="left" vertical="center" wrapText="1"/>
    </xf>
    <xf numFmtId="0" fontId="5" fillId="4" borderId="1" xfId="0" applyFont="1" applyFill="1" applyBorder="1" applyAlignment="1">
      <alignment vertical="center" wrapText="1"/>
    </xf>
    <xf numFmtId="2" fontId="5" fillId="0" borderId="1" xfId="0" applyNumberFormat="1" applyFont="1" applyBorder="1" applyAlignment="1">
      <alignment horizontal="center" vertical="center"/>
    </xf>
    <xf numFmtId="0" fontId="5" fillId="3" borderId="1" xfId="0" applyFont="1" applyFill="1" applyBorder="1" applyAlignment="1">
      <alignment horizontal="center" vertical="center"/>
    </xf>
    <xf numFmtId="0" fontId="5" fillId="0" borderId="1" xfId="0" quotePrefix="1" applyFont="1" applyBorder="1" applyAlignment="1">
      <alignment vertical="center" wrapText="1"/>
    </xf>
    <xf numFmtId="0" fontId="5" fillId="0" borderId="1" xfId="0" applyFont="1" applyBorder="1"/>
    <xf numFmtId="0" fontId="5" fillId="0" borderId="1" xfId="0" quotePrefix="1" applyFont="1" applyBorder="1" applyAlignment="1">
      <alignment vertical="center"/>
    </xf>
    <xf numFmtId="0" fontId="5" fillId="0" borderId="1" xfId="0" quotePrefix="1" applyFont="1" applyBorder="1" applyAlignment="1">
      <alignment horizontal="left" vertical="center" wrapText="1"/>
    </xf>
    <xf numFmtId="0" fontId="5" fillId="0" borderId="1" xfId="0" applyFont="1" applyBorder="1" applyAlignment="1">
      <alignment wrapText="1"/>
    </xf>
    <xf numFmtId="0" fontId="5" fillId="0" borderId="5" xfId="0" quotePrefix="1" applyFont="1" applyBorder="1" applyAlignment="1">
      <alignment vertical="center" wrapText="1"/>
    </xf>
    <xf numFmtId="0" fontId="5" fillId="0" borderId="5" xfId="0" applyFont="1" applyBorder="1" applyAlignment="1">
      <alignment vertical="center" wrapText="1"/>
    </xf>
    <xf numFmtId="0" fontId="5" fillId="0" borderId="0" xfId="0" quotePrefix="1" applyFont="1"/>
    <xf numFmtId="0" fontId="4" fillId="5" borderId="1" xfId="0" applyFont="1" applyFill="1" applyBorder="1" applyAlignment="1">
      <alignment horizontal="center" vertical="center"/>
    </xf>
    <xf numFmtId="0" fontId="4" fillId="5" borderId="1" xfId="0" applyFont="1" applyFill="1" applyBorder="1" applyAlignment="1">
      <alignment vertical="center"/>
    </xf>
    <xf numFmtId="0" fontId="5" fillId="5" borderId="1" xfId="0" applyFont="1" applyFill="1" applyBorder="1" applyAlignment="1">
      <alignment vertical="center"/>
    </xf>
    <xf numFmtId="0" fontId="5" fillId="5" borderId="1" xfId="0" applyFont="1" applyFill="1" applyBorder="1" applyAlignment="1">
      <alignment horizontal="center" vertical="center"/>
    </xf>
    <xf numFmtId="0" fontId="4" fillId="0" borderId="0" xfId="0" applyFont="1"/>
    <xf numFmtId="0" fontId="8" fillId="4" borderId="1" xfId="5" quotePrefix="1" applyFont="1" applyFill="1" applyBorder="1" applyAlignment="1">
      <alignment vertical="center"/>
    </xf>
    <xf numFmtId="0" fontId="4" fillId="3" borderId="1" xfId="0" applyFont="1" applyFill="1" applyBorder="1" applyAlignment="1">
      <alignment horizontal="center"/>
    </xf>
    <xf numFmtId="0" fontId="4" fillId="3" borderId="1" xfId="0" applyFont="1" applyFill="1" applyBorder="1"/>
    <xf numFmtId="0" fontId="5" fillId="3" borderId="1" xfId="0" applyFont="1" applyFill="1" applyBorder="1"/>
    <xf numFmtId="0" fontId="5" fillId="0" borderId="1" xfId="0" applyFont="1" applyBorder="1" applyAlignment="1">
      <alignment horizontal="center"/>
    </xf>
    <xf numFmtId="0" fontId="5" fillId="5" borderId="1" xfId="0" applyFont="1" applyFill="1" applyBorder="1" applyAlignment="1">
      <alignment horizontal="center"/>
    </xf>
    <xf numFmtId="0" fontId="5" fillId="5" borderId="1" xfId="0" applyFont="1" applyFill="1" applyBorder="1"/>
    <xf numFmtId="0" fontId="5" fillId="5" borderId="1" xfId="0" applyFont="1" applyFill="1" applyBorder="1" applyAlignment="1">
      <alignment wrapText="1"/>
    </xf>
    <xf numFmtId="9" fontId="5" fillId="0" borderId="1" xfId="0" applyNumberFormat="1" applyFont="1" applyBorder="1"/>
    <xf numFmtId="9" fontId="5" fillId="5" borderId="1" xfId="0" applyNumberFormat="1" applyFont="1" applyFill="1" applyBorder="1"/>
    <xf numFmtId="0" fontId="4" fillId="5" borderId="1" xfId="0" applyFont="1" applyFill="1" applyBorder="1" applyAlignment="1">
      <alignment horizontal="center"/>
    </xf>
    <xf numFmtId="0" fontId="4" fillId="5" borderId="1" xfId="0" applyFont="1" applyFill="1" applyBorder="1"/>
    <xf numFmtId="0" fontId="4" fillId="5" borderId="1" xfId="0" applyFont="1" applyFill="1" applyBorder="1" applyAlignment="1">
      <alignment wrapText="1"/>
    </xf>
    <xf numFmtId="9" fontId="4" fillId="5" borderId="1" xfId="0" applyNumberFormat="1" applyFont="1" applyFill="1" applyBorder="1"/>
    <xf numFmtId="0" fontId="5" fillId="0" borderId="1" xfId="0" applyFont="1" applyBorder="1" applyAlignment="1">
      <alignment horizontal="center" wrapText="1"/>
    </xf>
    <xf numFmtId="0" fontId="4" fillId="0" borderId="1" xfId="0" applyFont="1" applyBorder="1" applyAlignment="1">
      <alignment horizontal="center"/>
    </xf>
    <xf numFmtId="0" fontId="5" fillId="0" borderId="4" xfId="0" applyFont="1" applyBorder="1" applyAlignment="1">
      <alignment vertical="center"/>
    </xf>
    <xf numFmtId="0" fontId="5" fillId="0" borderId="4" xfId="0" applyFont="1" applyBorder="1" applyAlignment="1">
      <alignment horizontal="left" vertical="center"/>
    </xf>
    <xf numFmtId="0" fontId="5" fillId="0" borderId="2" xfId="0" applyFont="1" applyBorder="1" applyAlignment="1">
      <alignment horizontal="left" vertical="center"/>
    </xf>
    <xf numFmtId="0" fontId="5" fillId="0" borderId="4" xfId="0" applyFont="1" applyBorder="1" applyAlignment="1">
      <alignment horizontal="left" vertical="center"/>
    </xf>
    <xf numFmtId="0" fontId="5" fillId="0" borderId="3" xfId="0" applyFont="1" applyBorder="1" applyAlignment="1">
      <alignment horizontal="left" vertical="center"/>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2" fontId="5" fillId="0" borderId="2"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cellXfs>
  <cellStyles count="6">
    <cellStyle name="Hyperlink" xfId="5" builtinId="8"/>
    <cellStyle name="Normal" xfId="0" builtinId="0"/>
    <cellStyle name="Normal 2" xfId="1" xr:uid="{00000000-0005-0000-0000-000001000000}"/>
    <cellStyle name="Normal 2 2" xfId="2" xr:uid="{00000000-0005-0000-0000-000002000000}"/>
    <cellStyle name="Normal 3" xfId="3" xr:uid="{00000000-0005-0000-0000-000003000000}"/>
    <cellStyle name="Normal 6"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49"/>
  <sheetViews>
    <sheetView tabSelected="1" topLeftCell="A172" zoomScale="130" zoomScaleNormal="130" zoomScaleSheetLayoutView="40" workbookViewId="0">
      <selection activeCell="E174" sqref="E174:E178"/>
    </sheetView>
  </sheetViews>
  <sheetFormatPr defaultColWidth="9" defaultRowHeight="16.55" customHeight="1" x14ac:dyDescent="0.25"/>
  <cols>
    <col min="1" max="1" width="9" style="9"/>
    <col min="2" max="2" width="8.375" style="9" customWidth="1"/>
    <col min="3" max="3" width="39.375" style="9" bestFit="1" customWidth="1"/>
    <col min="4" max="4" width="30.25" style="9" bestFit="1" customWidth="1"/>
    <col min="5" max="5" width="41.25" style="9" bestFit="1" customWidth="1"/>
    <col min="6" max="6" width="32" style="9" customWidth="1"/>
    <col min="7" max="7" width="22.125" style="9" customWidth="1"/>
    <col min="8" max="16384" width="9" style="9"/>
  </cols>
  <sheetData>
    <row r="1" spans="2:7" ht="13.1" x14ac:dyDescent="0.25"/>
    <row r="2" spans="2:7" ht="13.1" x14ac:dyDescent="0.25">
      <c r="B2" s="1" t="s">
        <v>1</v>
      </c>
      <c r="C2" s="1" t="s">
        <v>2</v>
      </c>
      <c r="D2" s="1" t="s">
        <v>3</v>
      </c>
      <c r="E2" s="1" t="s">
        <v>4</v>
      </c>
      <c r="F2" s="1" t="s">
        <v>66</v>
      </c>
      <c r="G2" s="1" t="s">
        <v>0</v>
      </c>
    </row>
    <row r="3" spans="2:7" ht="13.1" x14ac:dyDescent="0.25">
      <c r="B3" s="2">
        <v>1</v>
      </c>
      <c r="C3" s="5" t="s">
        <v>6</v>
      </c>
      <c r="D3" s="6"/>
      <c r="E3" s="6"/>
      <c r="F3" s="6"/>
      <c r="G3" s="6"/>
    </row>
    <row r="4" spans="2:7" ht="13.1" x14ac:dyDescent="0.25">
      <c r="B4" s="3">
        <v>1.1000000000000001</v>
      </c>
      <c r="C4" s="4" t="s">
        <v>272</v>
      </c>
      <c r="D4" s="4"/>
      <c r="E4" s="4" t="s">
        <v>270</v>
      </c>
      <c r="F4" s="4"/>
      <c r="G4" s="4" t="s">
        <v>448</v>
      </c>
    </row>
    <row r="5" spans="2:7" ht="13.1" x14ac:dyDescent="0.25">
      <c r="B5" s="3">
        <v>1.2</v>
      </c>
      <c r="C5" s="4" t="s">
        <v>273</v>
      </c>
      <c r="D5" s="4" t="s">
        <v>274</v>
      </c>
      <c r="E5" s="4" t="s">
        <v>271</v>
      </c>
      <c r="F5" s="4"/>
      <c r="G5" s="4" t="s">
        <v>448</v>
      </c>
    </row>
    <row r="6" spans="2:7" ht="26.2" x14ac:dyDescent="0.25">
      <c r="B6" s="3">
        <v>1.3</v>
      </c>
      <c r="C6" s="13" t="s">
        <v>275</v>
      </c>
      <c r="D6" s="4" t="s">
        <v>274</v>
      </c>
      <c r="E6" s="4" t="s">
        <v>260</v>
      </c>
      <c r="F6" s="4"/>
      <c r="G6" s="4" t="s">
        <v>448</v>
      </c>
    </row>
    <row r="7" spans="2:7" ht="13.1" x14ac:dyDescent="0.25">
      <c r="B7" s="3">
        <v>1.4</v>
      </c>
      <c r="C7" s="4" t="s">
        <v>277</v>
      </c>
      <c r="D7" s="4" t="s">
        <v>274</v>
      </c>
      <c r="E7" s="4" t="s">
        <v>276</v>
      </c>
      <c r="F7" s="4"/>
      <c r="G7" s="4" t="s">
        <v>448</v>
      </c>
    </row>
    <row r="8" spans="2:7" ht="39.299999999999997" x14ac:dyDescent="0.25">
      <c r="B8" s="3">
        <v>1.5</v>
      </c>
      <c r="C8" s="4" t="s">
        <v>311</v>
      </c>
      <c r="D8" s="13"/>
      <c r="E8" s="13" t="s">
        <v>279</v>
      </c>
      <c r="F8" s="4"/>
      <c r="G8" s="4" t="s">
        <v>448</v>
      </c>
    </row>
    <row r="9" spans="2:7" ht="26.2" x14ac:dyDescent="0.25">
      <c r="B9" s="3">
        <v>1.6</v>
      </c>
      <c r="C9" s="13" t="s">
        <v>278</v>
      </c>
      <c r="D9" s="13" t="s">
        <v>280</v>
      </c>
      <c r="E9" s="4" t="s">
        <v>271</v>
      </c>
      <c r="F9" s="4"/>
      <c r="G9" s="4" t="s">
        <v>448</v>
      </c>
    </row>
    <row r="10" spans="2:7" ht="26.2" x14ac:dyDescent="0.25">
      <c r="B10" s="3">
        <v>1.7</v>
      </c>
      <c r="C10" s="13" t="s">
        <v>282</v>
      </c>
      <c r="D10" s="13" t="s">
        <v>280</v>
      </c>
      <c r="E10" s="4" t="s">
        <v>281</v>
      </c>
      <c r="F10" s="4"/>
      <c r="G10" s="4" t="s">
        <v>448</v>
      </c>
    </row>
    <row r="11" spans="2:7" ht="26.2" x14ac:dyDescent="0.25">
      <c r="B11" s="3">
        <v>1.8</v>
      </c>
      <c r="C11" s="7" t="s">
        <v>283</v>
      </c>
      <c r="D11" s="13" t="s">
        <v>280</v>
      </c>
      <c r="E11" s="4" t="s">
        <v>276</v>
      </c>
      <c r="F11" s="4"/>
      <c r="G11" s="4" t="s">
        <v>448</v>
      </c>
    </row>
    <row r="12" spans="2:7" ht="39.299999999999997" x14ac:dyDescent="0.25">
      <c r="B12" s="3">
        <v>1.9</v>
      </c>
      <c r="C12" s="4" t="s">
        <v>284</v>
      </c>
      <c r="D12" s="4"/>
      <c r="E12" s="13" t="s">
        <v>285</v>
      </c>
      <c r="F12" s="4"/>
      <c r="G12" s="4" t="s">
        <v>448</v>
      </c>
    </row>
    <row r="13" spans="2:7" ht="26.2" x14ac:dyDescent="0.25">
      <c r="B13" s="15">
        <v>1.1000000000000001</v>
      </c>
      <c r="C13" s="7" t="s">
        <v>286</v>
      </c>
      <c r="D13" s="13" t="s">
        <v>287</v>
      </c>
      <c r="E13" s="4" t="s">
        <v>276</v>
      </c>
      <c r="F13" s="4"/>
      <c r="G13" s="4" t="s">
        <v>448</v>
      </c>
    </row>
    <row r="14" spans="2:7" ht="13.1" x14ac:dyDescent="0.25">
      <c r="B14" s="3">
        <v>1.1100000000000001</v>
      </c>
      <c r="C14" s="4" t="s">
        <v>7</v>
      </c>
      <c r="D14" s="4" t="s">
        <v>288</v>
      </c>
      <c r="E14" s="4" t="s">
        <v>8</v>
      </c>
      <c r="F14" s="4"/>
      <c r="G14" s="4" t="s">
        <v>448</v>
      </c>
    </row>
    <row r="15" spans="2:7" ht="13.1" x14ac:dyDescent="0.25">
      <c r="B15" s="2">
        <v>2</v>
      </c>
      <c r="C15" s="5" t="s">
        <v>313</v>
      </c>
      <c r="D15" s="6"/>
      <c r="E15" s="6"/>
      <c r="F15" s="16"/>
      <c r="G15" s="16"/>
    </row>
    <row r="16" spans="2:7" ht="13.1" x14ac:dyDescent="0.25">
      <c r="B16" s="3">
        <v>2.1</v>
      </c>
      <c r="C16" s="4" t="s">
        <v>321</v>
      </c>
      <c r="D16" s="4"/>
      <c r="E16" s="4" t="s">
        <v>322</v>
      </c>
      <c r="F16" s="4"/>
      <c r="G16" s="4" t="s">
        <v>448</v>
      </c>
    </row>
    <row r="17" spans="2:7" ht="13.1" x14ac:dyDescent="0.25">
      <c r="B17" s="2">
        <v>3</v>
      </c>
      <c r="C17" s="5" t="s">
        <v>5</v>
      </c>
      <c r="D17" s="6"/>
      <c r="E17" s="6"/>
      <c r="F17" s="16"/>
      <c r="G17" s="16"/>
    </row>
    <row r="18" spans="2:7" ht="13.1" x14ac:dyDescent="0.25">
      <c r="B18" s="3">
        <v>3.1</v>
      </c>
      <c r="C18" s="4" t="s">
        <v>10</v>
      </c>
      <c r="D18" s="4"/>
      <c r="E18" s="4" t="s">
        <v>22</v>
      </c>
      <c r="F18" s="4"/>
      <c r="G18" s="4" t="s">
        <v>448</v>
      </c>
    </row>
    <row r="19" spans="2:7" ht="13.1" x14ac:dyDescent="0.25">
      <c r="B19" s="3">
        <v>3.2</v>
      </c>
      <c r="C19" s="4" t="s">
        <v>28</v>
      </c>
      <c r="D19" s="4" t="s">
        <v>12</v>
      </c>
      <c r="E19" s="4" t="s">
        <v>21</v>
      </c>
      <c r="F19" s="8"/>
      <c r="G19" s="4" t="s">
        <v>448</v>
      </c>
    </row>
    <row r="20" spans="2:7" ht="13.1" x14ac:dyDescent="0.25">
      <c r="B20" s="3">
        <v>3.3</v>
      </c>
      <c r="C20" s="4" t="s">
        <v>13</v>
      </c>
      <c r="D20" s="10"/>
      <c r="E20" s="4" t="s">
        <v>14</v>
      </c>
      <c r="F20" s="4"/>
      <c r="G20" s="4" t="s">
        <v>448</v>
      </c>
    </row>
    <row r="21" spans="2:7" ht="13.1" x14ac:dyDescent="0.25">
      <c r="B21" s="11">
        <v>3.4</v>
      </c>
      <c r="C21" s="12" t="s">
        <v>29</v>
      </c>
      <c r="D21" s="30"/>
      <c r="E21" s="12" t="s">
        <v>20</v>
      </c>
      <c r="F21" s="12"/>
      <c r="G21" s="4" t="s">
        <v>448</v>
      </c>
    </row>
    <row r="22" spans="2:7" ht="13.1" x14ac:dyDescent="0.25">
      <c r="B22" s="3">
        <v>3.5</v>
      </c>
      <c r="C22" s="4" t="s">
        <v>15</v>
      </c>
      <c r="D22" s="4"/>
      <c r="E22" s="4" t="s">
        <v>16</v>
      </c>
      <c r="F22" s="4"/>
      <c r="G22" s="4" t="s">
        <v>448</v>
      </c>
    </row>
    <row r="23" spans="2:7" ht="13.1" x14ac:dyDescent="0.25">
      <c r="B23" s="3">
        <v>3.6</v>
      </c>
      <c r="C23" s="4" t="s">
        <v>23</v>
      </c>
      <c r="D23" s="4" t="s">
        <v>11</v>
      </c>
      <c r="E23" s="4" t="s">
        <v>19</v>
      </c>
      <c r="F23" s="4"/>
      <c r="G23" s="4" t="s">
        <v>448</v>
      </c>
    </row>
    <row r="24" spans="2:7" ht="26.2" x14ac:dyDescent="0.25">
      <c r="B24" s="3">
        <v>3.7</v>
      </c>
      <c r="C24" s="4" t="s">
        <v>24</v>
      </c>
      <c r="D24" s="4" t="s">
        <v>11</v>
      </c>
      <c r="E24" s="7" t="s">
        <v>27</v>
      </c>
      <c r="F24" s="4"/>
      <c r="G24" s="4" t="s">
        <v>448</v>
      </c>
    </row>
    <row r="25" spans="2:7" ht="26.2" x14ac:dyDescent="0.25">
      <c r="B25" s="3">
        <v>3.8</v>
      </c>
      <c r="C25" s="4" t="s">
        <v>25</v>
      </c>
      <c r="D25" s="4" t="s">
        <v>11</v>
      </c>
      <c r="E25" s="7" t="s">
        <v>26</v>
      </c>
      <c r="F25" s="4"/>
      <c r="G25" s="4" t="s">
        <v>448</v>
      </c>
    </row>
    <row r="26" spans="2:7" ht="26.2" x14ac:dyDescent="0.25">
      <c r="B26" s="3">
        <v>3.9</v>
      </c>
      <c r="C26" s="4" t="s">
        <v>42</v>
      </c>
      <c r="D26" s="30"/>
      <c r="E26" s="7" t="s">
        <v>43</v>
      </c>
      <c r="F26" s="4"/>
      <c r="G26" s="4" t="s">
        <v>448</v>
      </c>
    </row>
    <row r="27" spans="2:7" ht="13.1" x14ac:dyDescent="0.25">
      <c r="B27" s="15">
        <v>3.1</v>
      </c>
      <c r="C27" s="4" t="s">
        <v>48</v>
      </c>
      <c r="D27" s="30"/>
      <c r="E27" s="4" t="s">
        <v>50</v>
      </c>
      <c r="F27" s="4"/>
      <c r="G27" s="4" t="s">
        <v>448</v>
      </c>
    </row>
    <row r="28" spans="2:7" ht="13.1" x14ac:dyDescent="0.25">
      <c r="B28" s="3">
        <v>3.11</v>
      </c>
      <c r="C28" s="4" t="s">
        <v>49</v>
      </c>
      <c r="D28" s="30"/>
      <c r="E28" s="7" t="s">
        <v>51</v>
      </c>
      <c r="F28" s="4"/>
      <c r="G28" s="4" t="s">
        <v>448</v>
      </c>
    </row>
    <row r="29" spans="2:7" ht="26.2" x14ac:dyDescent="0.25">
      <c r="B29" s="15">
        <v>3.12</v>
      </c>
      <c r="C29" s="4" t="s">
        <v>52</v>
      </c>
      <c r="D29" s="4"/>
      <c r="E29" s="7" t="s">
        <v>53</v>
      </c>
      <c r="F29" s="4"/>
      <c r="G29" s="4" t="s">
        <v>448</v>
      </c>
    </row>
    <row r="30" spans="2:7" ht="13.1" x14ac:dyDescent="0.25">
      <c r="B30" s="15">
        <v>3.13</v>
      </c>
      <c r="C30" s="4" t="s">
        <v>75</v>
      </c>
      <c r="D30" s="4"/>
      <c r="E30" s="7" t="s">
        <v>76</v>
      </c>
      <c r="F30" s="4"/>
      <c r="G30" s="4" t="s">
        <v>448</v>
      </c>
    </row>
    <row r="31" spans="2:7" ht="13.1" x14ac:dyDescent="0.25">
      <c r="B31" s="15">
        <v>3.14</v>
      </c>
      <c r="C31" s="4" t="s">
        <v>74</v>
      </c>
      <c r="D31" s="4"/>
      <c r="E31" s="7" t="s">
        <v>77</v>
      </c>
      <c r="F31" s="4"/>
      <c r="G31" s="4" t="s">
        <v>448</v>
      </c>
    </row>
    <row r="32" spans="2:7" ht="13.1" x14ac:dyDescent="0.25">
      <c r="B32" s="15">
        <v>3.15</v>
      </c>
      <c r="C32" s="4" t="s">
        <v>7</v>
      </c>
      <c r="D32" s="4" t="s">
        <v>17</v>
      </c>
      <c r="E32" s="4" t="s">
        <v>18</v>
      </c>
      <c r="F32" s="4"/>
      <c r="G32" s="4" t="s">
        <v>448</v>
      </c>
    </row>
    <row r="33" spans="2:7" ht="13.1" x14ac:dyDescent="0.25">
      <c r="B33" s="2">
        <v>4</v>
      </c>
      <c r="C33" s="5" t="s">
        <v>9</v>
      </c>
      <c r="D33" s="6"/>
      <c r="E33" s="6"/>
      <c r="F33" s="16"/>
      <c r="G33" s="16"/>
    </row>
    <row r="34" spans="2:7" ht="26.2" x14ac:dyDescent="0.25">
      <c r="B34" s="3">
        <v>4.0999999999999996</v>
      </c>
      <c r="C34" s="13" t="s">
        <v>35</v>
      </c>
      <c r="D34" s="4"/>
      <c r="E34" s="7" t="s">
        <v>36</v>
      </c>
      <c r="F34" s="4"/>
      <c r="G34" s="4" t="s">
        <v>448</v>
      </c>
    </row>
    <row r="35" spans="2:7" ht="13.1" x14ac:dyDescent="0.25">
      <c r="B35" s="3">
        <v>4.2</v>
      </c>
      <c r="C35" s="4" t="s">
        <v>32</v>
      </c>
      <c r="D35" s="7" t="s">
        <v>30</v>
      </c>
      <c r="E35" s="4" t="s">
        <v>31</v>
      </c>
      <c r="F35" s="4"/>
      <c r="G35" s="4" t="s">
        <v>448</v>
      </c>
    </row>
    <row r="36" spans="2:7" ht="13.1" x14ac:dyDescent="0.25">
      <c r="B36" s="3">
        <v>4.3</v>
      </c>
      <c r="C36" s="4" t="s">
        <v>28</v>
      </c>
      <c r="D36" s="4" t="s">
        <v>12</v>
      </c>
      <c r="E36" s="4" t="s">
        <v>21</v>
      </c>
      <c r="F36" s="8"/>
      <c r="G36" s="4" t="s">
        <v>448</v>
      </c>
    </row>
    <row r="37" spans="2:7" ht="13.1" x14ac:dyDescent="0.25">
      <c r="B37" s="3">
        <v>4.4000000000000004</v>
      </c>
      <c r="C37" s="4" t="s">
        <v>13</v>
      </c>
      <c r="D37" s="10"/>
      <c r="E37" s="4" t="s">
        <v>14</v>
      </c>
      <c r="F37" s="4"/>
      <c r="G37" s="4" t="s">
        <v>448</v>
      </c>
    </row>
    <row r="38" spans="2:7" ht="26.2" x14ac:dyDescent="0.25">
      <c r="B38" s="3">
        <v>4.5</v>
      </c>
      <c r="C38" s="14" t="s">
        <v>37</v>
      </c>
      <c r="D38" s="30"/>
      <c r="E38" s="4" t="s">
        <v>38</v>
      </c>
      <c r="F38" s="12"/>
      <c r="G38" s="4" t="s">
        <v>448</v>
      </c>
    </row>
    <row r="39" spans="2:7" ht="13.1" x14ac:dyDescent="0.25">
      <c r="B39" s="3">
        <v>4.5999999999999996</v>
      </c>
      <c r="C39" s="12" t="s">
        <v>33</v>
      </c>
      <c r="D39" s="10" t="s">
        <v>41</v>
      </c>
      <c r="E39" s="12" t="s">
        <v>34</v>
      </c>
      <c r="F39" s="12"/>
      <c r="G39" s="4" t="s">
        <v>448</v>
      </c>
    </row>
    <row r="40" spans="2:7" ht="26.2" x14ac:dyDescent="0.25">
      <c r="B40" s="3">
        <v>4.7</v>
      </c>
      <c r="C40" s="4" t="s">
        <v>39</v>
      </c>
      <c r="D40" s="30"/>
      <c r="E40" s="7" t="s">
        <v>40</v>
      </c>
      <c r="F40" s="4"/>
      <c r="G40" s="4" t="s">
        <v>448</v>
      </c>
    </row>
    <row r="41" spans="2:7" ht="26.2" x14ac:dyDescent="0.25">
      <c r="B41" s="3">
        <v>4.8</v>
      </c>
      <c r="C41" s="4" t="s">
        <v>42</v>
      </c>
      <c r="D41" s="30"/>
      <c r="E41" s="7" t="s">
        <v>43</v>
      </c>
      <c r="F41" s="4"/>
      <c r="G41" s="4" t="s">
        <v>448</v>
      </c>
    </row>
    <row r="42" spans="2:7" ht="13.1" x14ac:dyDescent="0.25">
      <c r="B42" s="3">
        <v>4.9000000000000004</v>
      </c>
      <c r="C42" s="4" t="s">
        <v>44</v>
      </c>
      <c r="D42" s="30"/>
      <c r="E42" s="7" t="s">
        <v>46</v>
      </c>
      <c r="F42" s="4"/>
      <c r="G42" s="4" t="s">
        <v>448</v>
      </c>
    </row>
    <row r="43" spans="2:7" ht="13.1" x14ac:dyDescent="0.25">
      <c r="B43" s="15">
        <v>4.0999999999999996</v>
      </c>
      <c r="C43" s="4" t="s">
        <v>45</v>
      </c>
      <c r="D43" s="4"/>
      <c r="E43" s="4" t="s">
        <v>47</v>
      </c>
      <c r="F43" s="4"/>
      <c r="G43" s="4" t="s">
        <v>448</v>
      </c>
    </row>
    <row r="44" spans="2:7" ht="26.2" x14ac:dyDescent="0.25">
      <c r="B44" s="3">
        <v>4.1100000000000003</v>
      </c>
      <c r="C44" s="4" t="s">
        <v>48</v>
      </c>
      <c r="D44" s="4"/>
      <c r="E44" s="7" t="s">
        <v>54</v>
      </c>
      <c r="F44" s="4"/>
      <c r="G44" s="4" t="s">
        <v>448</v>
      </c>
    </row>
    <row r="45" spans="2:7" ht="13.1" x14ac:dyDescent="0.25">
      <c r="B45" s="3">
        <v>4.12</v>
      </c>
      <c r="C45" s="4" t="s">
        <v>52</v>
      </c>
      <c r="D45" s="4"/>
      <c r="E45" s="4" t="s">
        <v>55</v>
      </c>
      <c r="F45" s="4"/>
      <c r="G45" s="4" t="s">
        <v>448</v>
      </c>
    </row>
    <row r="46" spans="2:7" ht="13.1" x14ac:dyDescent="0.25">
      <c r="B46" s="3">
        <v>4.13</v>
      </c>
      <c r="C46" s="4" t="s">
        <v>7</v>
      </c>
      <c r="D46" s="4" t="s">
        <v>17</v>
      </c>
      <c r="E46" s="4" t="s">
        <v>18</v>
      </c>
      <c r="F46" s="4"/>
      <c r="G46" s="4" t="s">
        <v>448</v>
      </c>
    </row>
    <row r="47" spans="2:7" ht="13.1" x14ac:dyDescent="0.25">
      <c r="B47" s="2">
        <v>5</v>
      </c>
      <c r="C47" s="5" t="s">
        <v>56</v>
      </c>
      <c r="D47" s="6"/>
      <c r="E47" s="6"/>
      <c r="F47" s="16"/>
      <c r="G47" s="16"/>
    </row>
    <row r="48" spans="2:7" ht="26.2" x14ac:dyDescent="0.25">
      <c r="B48" s="3">
        <f xml:space="preserve"> B47 + 0.1</f>
        <v>5.0999999999999996</v>
      </c>
      <c r="C48" s="4" t="s">
        <v>59</v>
      </c>
      <c r="D48" s="7"/>
      <c r="E48" s="4" t="s">
        <v>58</v>
      </c>
      <c r="F48" s="13" t="s">
        <v>67</v>
      </c>
      <c r="G48" s="4" t="s">
        <v>448</v>
      </c>
    </row>
    <row r="49" spans="2:7" ht="26.2" x14ac:dyDescent="0.25">
      <c r="B49" s="3">
        <f>B48 + 0.1</f>
        <v>5.1999999999999993</v>
      </c>
      <c r="C49" s="4" t="s">
        <v>60</v>
      </c>
      <c r="D49" s="7"/>
      <c r="E49" s="4" t="s">
        <v>61</v>
      </c>
      <c r="F49" s="13" t="s">
        <v>67</v>
      </c>
      <c r="G49" s="4" t="s">
        <v>448</v>
      </c>
    </row>
    <row r="50" spans="2:7" ht="26.2" x14ac:dyDescent="0.25">
      <c r="B50" s="3">
        <f t="shared" ref="B50:B53" si="0">B49 + 0.1</f>
        <v>5.2999999999999989</v>
      </c>
      <c r="C50" s="7" t="s">
        <v>64</v>
      </c>
      <c r="D50" s="7"/>
      <c r="E50" s="4" t="s">
        <v>62</v>
      </c>
      <c r="F50" s="13" t="s">
        <v>67</v>
      </c>
      <c r="G50" s="4" t="s">
        <v>448</v>
      </c>
    </row>
    <row r="51" spans="2:7" ht="26.2" x14ac:dyDescent="0.25">
      <c r="B51" s="3">
        <f t="shared" si="0"/>
        <v>5.3999999999999986</v>
      </c>
      <c r="C51" s="7" t="s">
        <v>65</v>
      </c>
      <c r="D51" s="7"/>
      <c r="E51" s="4" t="s">
        <v>63</v>
      </c>
      <c r="F51" s="13" t="s">
        <v>67</v>
      </c>
      <c r="G51" s="4" t="s">
        <v>448</v>
      </c>
    </row>
    <row r="52" spans="2:7" ht="26.2" x14ac:dyDescent="0.25">
      <c r="B52" s="3">
        <f t="shared" si="0"/>
        <v>5.4999999999999982</v>
      </c>
      <c r="C52" s="4" t="s">
        <v>68</v>
      </c>
      <c r="D52" s="7"/>
      <c r="E52" s="4" t="s">
        <v>62</v>
      </c>
      <c r="F52" s="13" t="s">
        <v>67</v>
      </c>
      <c r="G52" s="4" t="s">
        <v>448</v>
      </c>
    </row>
    <row r="53" spans="2:7" ht="26.2" x14ac:dyDescent="0.25">
      <c r="B53" s="3">
        <f t="shared" si="0"/>
        <v>5.5999999999999979</v>
      </c>
      <c r="C53" s="7" t="s">
        <v>69</v>
      </c>
      <c r="D53" s="7"/>
      <c r="E53" s="4" t="s">
        <v>63</v>
      </c>
      <c r="F53" s="13" t="s">
        <v>67</v>
      </c>
      <c r="G53" s="4" t="s">
        <v>448</v>
      </c>
    </row>
    <row r="54" spans="2:7" ht="13.1" x14ac:dyDescent="0.25">
      <c r="B54" s="2">
        <v>6</v>
      </c>
      <c r="C54" s="5" t="s">
        <v>70</v>
      </c>
      <c r="D54" s="6"/>
      <c r="E54" s="6"/>
      <c r="F54" s="16"/>
      <c r="G54" s="16"/>
    </row>
    <row r="55" spans="2:7" ht="13.1" x14ac:dyDescent="0.25">
      <c r="B55" s="3">
        <f>B54 + 0.1</f>
        <v>6.1</v>
      </c>
      <c r="C55" s="4" t="s">
        <v>71</v>
      </c>
      <c r="D55" s="7"/>
      <c r="E55" s="4" t="s">
        <v>73</v>
      </c>
      <c r="F55" s="13"/>
      <c r="G55" s="4" t="s">
        <v>448</v>
      </c>
    </row>
    <row r="56" spans="2:7" ht="13.1" x14ac:dyDescent="0.25">
      <c r="B56" s="3">
        <f t="shared" ref="B56:B70" si="1">B55 + 0.1</f>
        <v>6.1999999999999993</v>
      </c>
      <c r="C56" s="4" t="s">
        <v>78</v>
      </c>
      <c r="D56" s="7" t="s">
        <v>72</v>
      </c>
      <c r="E56" s="4" t="s">
        <v>79</v>
      </c>
      <c r="F56" s="13"/>
      <c r="G56" s="4" t="s">
        <v>448</v>
      </c>
    </row>
    <row r="57" spans="2:7" ht="13.1" x14ac:dyDescent="0.25">
      <c r="B57" s="3">
        <f t="shared" si="1"/>
        <v>6.2999999999999989</v>
      </c>
      <c r="C57" s="4" t="s">
        <v>80</v>
      </c>
      <c r="D57" s="7" t="s">
        <v>72</v>
      </c>
      <c r="E57" s="4" t="s">
        <v>81</v>
      </c>
      <c r="F57" s="13"/>
      <c r="G57" s="4" t="s">
        <v>448</v>
      </c>
    </row>
    <row r="58" spans="2:7" ht="26.2" x14ac:dyDescent="0.25">
      <c r="B58" s="3">
        <f t="shared" si="1"/>
        <v>6.3999999999999986</v>
      </c>
      <c r="C58" s="4" t="s">
        <v>82</v>
      </c>
      <c r="D58" s="7" t="s">
        <v>72</v>
      </c>
      <c r="E58" s="7" t="s">
        <v>83</v>
      </c>
      <c r="F58" s="13"/>
      <c r="G58" s="4" t="s">
        <v>448</v>
      </c>
    </row>
    <row r="59" spans="2:7" ht="13.1" x14ac:dyDescent="0.25">
      <c r="B59" s="3">
        <f t="shared" si="1"/>
        <v>6.4999999999999982</v>
      </c>
      <c r="C59" s="4" t="s">
        <v>84</v>
      </c>
      <c r="D59" s="7" t="s">
        <v>72</v>
      </c>
      <c r="E59" s="4" t="s">
        <v>86</v>
      </c>
      <c r="F59" s="13"/>
      <c r="G59" s="4" t="s">
        <v>448</v>
      </c>
    </row>
    <row r="60" spans="2:7" ht="13.1" x14ac:dyDescent="0.25">
      <c r="B60" s="3">
        <f t="shared" si="1"/>
        <v>6.5999999999999979</v>
      </c>
      <c r="C60" s="4" t="s">
        <v>85</v>
      </c>
      <c r="D60" s="7"/>
      <c r="E60" s="4" t="s">
        <v>87</v>
      </c>
      <c r="F60" s="13"/>
      <c r="G60" s="4" t="s">
        <v>448</v>
      </c>
    </row>
    <row r="61" spans="2:7" ht="26.2" x14ac:dyDescent="0.25">
      <c r="B61" s="3">
        <f t="shared" si="1"/>
        <v>6.6999999999999975</v>
      </c>
      <c r="C61" s="4" t="s">
        <v>88</v>
      </c>
      <c r="D61" s="4"/>
      <c r="E61" s="7" t="s">
        <v>89</v>
      </c>
      <c r="F61" s="7" t="s">
        <v>90</v>
      </c>
      <c r="G61" s="4" t="s">
        <v>448</v>
      </c>
    </row>
    <row r="62" spans="2:7" ht="26.2" x14ac:dyDescent="0.25">
      <c r="B62" s="3">
        <f t="shared" si="1"/>
        <v>6.7999999999999972</v>
      </c>
      <c r="C62" s="7" t="s">
        <v>91</v>
      </c>
      <c r="D62" s="4"/>
      <c r="E62" s="4" t="s">
        <v>98</v>
      </c>
      <c r="F62" s="4"/>
      <c r="G62" s="4" t="s">
        <v>448</v>
      </c>
    </row>
    <row r="63" spans="2:7" ht="26.2" x14ac:dyDescent="0.25">
      <c r="B63" s="3">
        <f t="shared" si="1"/>
        <v>6.8999999999999968</v>
      </c>
      <c r="C63" s="7" t="s">
        <v>99</v>
      </c>
      <c r="D63" s="4"/>
      <c r="E63" s="4" t="s">
        <v>62</v>
      </c>
      <c r="F63" s="4"/>
      <c r="G63" s="4" t="s">
        <v>448</v>
      </c>
    </row>
    <row r="64" spans="2:7" ht="13.1" x14ac:dyDescent="0.25">
      <c r="B64" s="3">
        <f t="shared" si="1"/>
        <v>6.9999999999999964</v>
      </c>
      <c r="C64" s="4" t="s">
        <v>92</v>
      </c>
      <c r="D64" s="4"/>
      <c r="E64" s="4" t="s">
        <v>93</v>
      </c>
      <c r="F64" s="4" t="s">
        <v>94</v>
      </c>
      <c r="G64" s="4" t="s">
        <v>448</v>
      </c>
    </row>
    <row r="65" spans="2:7" ht="26.2" x14ac:dyDescent="0.25">
      <c r="B65" s="3">
        <f t="shared" si="1"/>
        <v>7.0999999999999961</v>
      </c>
      <c r="C65" s="7" t="s">
        <v>95</v>
      </c>
      <c r="D65" s="4"/>
      <c r="E65" s="4" t="s">
        <v>96</v>
      </c>
      <c r="F65" s="4"/>
      <c r="G65" s="4" t="s">
        <v>448</v>
      </c>
    </row>
    <row r="66" spans="2:7" ht="13.1" x14ac:dyDescent="0.25">
      <c r="B66" s="3">
        <f t="shared" si="1"/>
        <v>7.1999999999999957</v>
      </c>
      <c r="C66" s="4" t="s">
        <v>68</v>
      </c>
      <c r="D66" s="7"/>
      <c r="E66" s="4" t="s">
        <v>62</v>
      </c>
      <c r="F66" s="13"/>
      <c r="G66" s="4" t="s">
        <v>448</v>
      </c>
    </row>
    <row r="67" spans="2:7" ht="13.1" x14ac:dyDescent="0.25">
      <c r="B67" s="3">
        <f t="shared" si="1"/>
        <v>7.2999999999999954</v>
      </c>
      <c r="C67" s="4" t="s">
        <v>97</v>
      </c>
      <c r="D67" s="4"/>
      <c r="E67" s="4" t="s">
        <v>93</v>
      </c>
      <c r="F67" s="13"/>
      <c r="G67" s="4" t="s">
        <v>448</v>
      </c>
    </row>
    <row r="68" spans="2:7" ht="26.2" x14ac:dyDescent="0.25">
      <c r="B68" s="3">
        <f t="shared" si="1"/>
        <v>7.399999999999995</v>
      </c>
      <c r="C68" s="7" t="s">
        <v>100</v>
      </c>
      <c r="D68" s="4"/>
      <c r="E68" s="4" t="s">
        <v>101</v>
      </c>
      <c r="F68" s="13"/>
      <c r="G68" s="4" t="s">
        <v>448</v>
      </c>
    </row>
    <row r="69" spans="2:7" ht="13.1" x14ac:dyDescent="0.25">
      <c r="B69" s="3">
        <f t="shared" si="1"/>
        <v>7.4999999999999947</v>
      </c>
      <c r="C69" s="7" t="s">
        <v>102</v>
      </c>
      <c r="D69" s="4"/>
      <c r="E69" s="4" t="s">
        <v>103</v>
      </c>
      <c r="F69" s="13"/>
      <c r="G69" s="4" t="s">
        <v>448</v>
      </c>
    </row>
    <row r="70" spans="2:7" ht="13.1" x14ac:dyDescent="0.25">
      <c r="B70" s="3">
        <f t="shared" si="1"/>
        <v>7.5999999999999943</v>
      </c>
      <c r="C70" s="7" t="s">
        <v>127</v>
      </c>
      <c r="D70" s="4"/>
      <c r="E70" s="4" t="s">
        <v>128</v>
      </c>
      <c r="F70" s="13"/>
      <c r="G70" s="4" t="s">
        <v>448</v>
      </c>
    </row>
    <row r="71" spans="2:7" ht="13.1" x14ac:dyDescent="0.25">
      <c r="B71" s="2">
        <v>7</v>
      </c>
      <c r="C71" s="5" t="s">
        <v>57</v>
      </c>
      <c r="D71" s="6"/>
      <c r="E71" s="6"/>
      <c r="F71" s="16"/>
      <c r="G71" s="16"/>
    </row>
    <row r="72" spans="2:7" ht="13.1" x14ac:dyDescent="0.25">
      <c r="B72" s="25">
        <f>B71 + 0.1</f>
        <v>7.1</v>
      </c>
      <c r="C72" s="26" t="s">
        <v>110</v>
      </c>
      <c r="D72" s="27"/>
      <c r="E72" s="27"/>
      <c r="F72" s="28"/>
      <c r="G72" s="28"/>
    </row>
    <row r="73" spans="2:7" ht="13.1" x14ac:dyDescent="0.25">
      <c r="B73" s="3" t="str">
        <f>$B$72 &amp; ".1"</f>
        <v>7.1.1</v>
      </c>
      <c r="C73" s="4" t="s">
        <v>71</v>
      </c>
      <c r="D73" s="7"/>
      <c r="E73" s="4" t="s">
        <v>73</v>
      </c>
      <c r="F73" s="13"/>
      <c r="G73" s="4" t="s">
        <v>448</v>
      </c>
    </row>
    <row r="74" spans="2:7" ht="13.1" x14ac:dyDescent="0.25">
      <c r="B74" s="3" t="str">
        <f>$B$72 &amp; ".2"</f>
        <v>7.1.2</v>
      </c>
      <c r="C74" s="4" t="s">
        <v>78</v>
      </c>
      <c r="D74" s="7" t="s">
        <v>72</v>
      </c>
      <c r="E74" s="4" t="s">
        <v>79</v>
      </c>
      <c r="F74" s="13"/>
      <c r="G74" s="4" t="s">
        <v>448</v>
      </c>
    </row>
    <row r="75" spans="2:7" ht="13.1" x14ac:dyDescent="0.25">
      <c r="B75" s="3" t="str">
        <f>$B$72 &amp; ".3"</f>
        <v>7.1.3</v>
      </c>
      <c r="C75" s="4" t="s">
        <v>80</v>
      </c>
      <c r="D75" s="7" t="s">
        <v>72</v>
      </c>
      <c r="E75" s="4" t="s">
        <v>81</v>
      </c>
      <c r="F75" s="13"/>
      <c r="G75" s="4" t="s">
        <v>448</v>
      </c>
    </row>
    <row r="76" spans="2:7" ht="13.1" x14ac:dyDescent="0.25">
      <c r="B76" s="3" t="str">
        <f t="shared" ref="B76" si="2">$B$72 &amp; ".1"</f>
        <v>7.1.1</v>
      </c>
      <c r="C76" s="4" t="s">
        <v>84</v>
      </c>
      <c r="D76" s="7" t="s">
        <v>72</v>
      </c>
      <c r="E76" s="4" t="s">
        <v>104</v>
      </c>
      <c r="F76" s="13"/>
      <c r="G76" s="4" t="s">
        <v>448</v>
      </c>
    </row>
    <row r="77" spans="2:7" ht="13.1" x14ac:dyDescent="0.25">
      <c r="B77" s="3" t="str">
        <f>$B$72 &amp; ".4"</f>
        <v>7.1.4</v>
      </c>
      <c r="C77" s="4" t="s">
        <v>105</v>
      </c>
      <c r="D77" s="7"/>
      <c r="E77" s="4" t="s">
        <v>106</v>
      </c>
      <c r="F77" s="13"/>
      <c r="G77" s="4" t="s">
        <v>448</v>
      </c>
    </row>
    <row r="78" spans="2:7" ht="13.1" x14ac:dyDescent="0.25">
      <c r="B78" s="3" t="str">
        <f>$B$72 &amp; ".5"</f>
        <v>7.1.5</v>
      </c>
      <c r="C78" s="4" t="s">
        <v>115</v>
      </c>
      <c r="D78" s="7"/>
      <c r="E78" s="4" t="s">
        <v>116</v>
      </c>
      <c r="F78" s="13"/>
      <c r="G78" s="4" t="s">
        <v>448</v>
      </c>
    </row>
    <row r="79" spans="2:7" ht="13.1" x14ac:dyDescent="0.25">
      <c r="B79" s="3" t="str">
        <f>$B$72 &amp; ".6"</f>
        <v>7.1.6</v>
      </c>
      <c r="C79" s="4" t="s">
        <v>107</v>
      </c>
      <c r="D79" s="7" t="s">
        <v>108</v>
      </c>
      <c r="E79" s="4" t="s">
        <v>18</v>
      </c>
      <c r="F79" s="13"/>
      <c r="G79" s="4"/>
    </row>
    <row r="80" spans="2:7" ht="13.1" x14ac:dyDescent="0.25">
      <c r="B80" s="25">
        <f>B72+0.1</f>
        <v>7.1999999999999993</v>
      </c>
      <c r="C80" s="26" t="s">
        <v>109</v>
      </c>
      <c r="D80" s="27"/>
      <c r="E80" s="27"/>
      <c r="F80" s="28"/>
      <c r="G80" s="28"/>
    </row>
    <row r="81" spans="2:7" ht="13.1" x14ac:dyDescent="0.25">
      <c r="B81" s="3" t="str">
        <f>$B$80 &amp; ".1"</f>
        <v>7.2.1</v>
      </c>
      <c r="C81" s="4" t="s">
        <v>111</v>
      </c>
      <c r="D81" s="7"/>
      <c r="E81" s="4" t="s">
        <v>112</v>
      </c>
      <c r="F81" s="13"/>
      <c r="G81" s="4" t="s">
        <v>448</v>
      </c>
    </row>
    <row r="82" spans="2:7" ht="13.1" x14ac:dyDescent="0.25">
      <c r="B82" s="3" t="str">
        <f>$B$80 &amp; ".2"</f>
        <v>7.2.2</v>
      </c>
      <c r="C82" s="4" t="s">
        <v>113</v>
      </c>
      <c r="D82" s="7"/>
      <c r="E82" s="4" t="s">
        <v>114</v>
      </c>
      <c r="F82" s="13"/>
      <c r="G82" s="4" t="s">
        <v>448</v>
      </c>
    </row>
    <row r="83" spans="2:7" ht="13.1" x14ac:dyDescent="0.25">
      <c r="B83" s="3" t="str">
        <f>$B$80 &amp; ".3"</f>
        <v>7.2.3</v>
      </c>
      <c r="C83" s="4" t="s">
        <v>117</v>
      </c>
      <c r="D83" s="7"/>
      <c r="E83" s="4" t="s">
        <v>118</v>
      </c>
      <c r="F83" s="13"/>
      <c r="G83" s="4" t="s">
        <v>448</v>
      </c>
    </row>
    <row r="84" spans="2:7" ht="13.1" x14ac:dyDescent="0.25">
      <c r="B84" s="3" t="str">
        <f>$B$80 &amp; ".4"</f>
        <v>7.2.4</v>
      </c>
      <c r="C84" s="4" t="s">
        <v>119</v>
      </c>
      <c r="D84" s="7"/>
      <c r="E84" s="4" t="s">
        <v>114</v>
      </c>
      <c r="F84" s="13"/>
      <c r="G84" s="4" t="s">
        <v>448</v>
      </c>
    </row>
    <row r="85" spans="2:7" ht="26.2" x14ac:dyDescent="0.25">
      <c r="B85" s="3" t="str">
        <f>$B$80 &amp; ".5"</f>
        <v>7.2.5</v>
      </c>
      <c r="C85" s="4" t="s">
        <v>120</v>
      </c>
      <c r="D85" s="7"/>
      <c r="E85" s="7" t="s">
        <v>121</v>
      </c>
      <c r="F85" s="13"/>
      <c r="G85" s="4" t="s">
        <v>448</v>
      </c>
    </row>
    <row r="86" spans="2:7" ht="26.2" x14ac:dyDescent="0.25">
      <c r="B86" s="3" t="str">
        <f>$B$80 &amp; ".6"</f>
        <v>7.2.6</v>
      </c>
      <c r="C86" s="4" t="s">
        <v>122</v>
      </c>
      <c r="D86" s="7"/>
      <c r="E86" s="7" t="s">
        <v>121</v>
      </c>
      <c r="F86" s="13"/>
      <c r="G86" s="4" t="s">
        <v>448</v>
      </c>
    </row>
    <row r="87" spans="2:7" ht="13.1" x14ac:dyDescent="0.25">
      <c r="B87" s="3" t="str">
        <f>$B$80 &amp; ".7"</f>
        <v>7.2.7</v>
      </c>
      <c r="C87" s="4" t="s">
        <v>124</v>
      </c>
      <c r="D87" s="7"/>
      <c r="E87" s="4" t="s">
        <v>123</v>
      </c>
      <c r="F87" s="13"/>
      <c r="G87" s="4" t="s">
        <v>448</v>
      </c>
    </row>
    <row r="88" spans="2:7" ht="13.1" x14ac:dyDescent="0.25">
      <c r="B88" s="3" t="str">
        <f>$B$80 &amp; ".8"</f>
        <v>7.2.8</v>
      </c>
      <c r="C88" s="4" t="s">
        <v>125</v>
      </c>
      <c r="D88" s="7" t="s">
        <v>126</v>
      </c>
      <c r="E88" s="4" t="s">
        <v>18</v>
      </c>
      <c r="F88" s="13"/>
      <c r="G88" s="4"/>
    </row>
    <row r="89" spans="2:7" ht="13.1" x14ac:dyDescent="0.25">
      <c r="B89" s="25">
        <f>B80+0.1</f>
        <v>7.2999999999999989</v>
      </c>
      <c r="C89" s="26" t="s">
        <v>129</v>
      </c>
      <c r="D89" s="27"/>
      <c r="E89" s="27"/>
      <c r="F89" s="28"/>
      <c r="G89" s="28"/>
    </row>
    <row r="90" spans="2:7" ht="13.1" x14ac:dyDescent="0.25">
      <c r="B90" s="3" t="str">
        <f>$B$89 &amp; ".1"</f>
        <v>7.3.1</v>
      </c>
      <c r="C90" s="4" t="s">
        <v>130</v>
      </c>
      <c r="D90" s="7"/>
      <c r="E90" s="4" t="s">
        <v>131</v>
      </c>
      <c r="F90" s="13"/>
      <c r="G90" s="4" t="s">
        <v>448</v>
      </c>
    </row>
    <row r="91" spans="2:7" ht="13.1" x14ac:dyDescent="0.25">
      <c r="B91" s="3" t="str">
        <f>$B$89 &amp; ".2"</f>
        <v>7.3.2</v>
      </c>
      <c r="C91" s="4" t="s">
        <v>132</v>
      </c>
      <c r="D91" s="7"/>
      <c r="E91" s="4" t="s">
        <v>133</v>
      </c>
      <c r="F91" s="13"/>
      <c r="G91" s="4" t="s">
        <v>448</v>
      </c>
    </row>
    <row r="92" spans="2:7" ht="13.1" x14ac:dyDescent="0.25">
      <c r="B92" s="3" t="str">
        <f>$B$89 &amp; ".3"</f>
        <v>7.3.3</v>
      </c>
      <c r="C92" s="4" t="s">
        <v>13</v>
      </c>
      <c r="D92" s="7"/>
      <c r="E92" s="4" t="s">
        <v>134</v>
      </c>
      <c r="F92" s="13"/>
      <c r="G92" s="4" t="s">
        <v>448</v>
      </c>
    </row>
    <row r="93" spans="2:7" ht="26.2" x14ac:dyDescent="0.25">
      <c r="B93" s="3" t="str">
        <f>$B$89 &amp; ".4"</f>
        <v>7.3.4</v>
      </c>
      <c r="C93" s="7" t="s">
        <v>37</v>
      </c>
      <c r="D93" s="7"/>
      <c r="E93" s="7" t="s">
        <v>40</v>
      </c>
      <c r="F93" s="13"/>
      <c r="G93" s="4" t="s">
        <v>448</v>
      </c>
    </row>
    <row r="94" spans="2:7" ht="26.2" x14ac:dyDescent="0.25">
      <c r="B94" s="3" t="str">
        <f>$B$89 &amp; ".5"</f>
        <v>7.3.5</v>
      </c>
      <c r="C94" s="7" t="s">
        <v>135</v>
      </c>
      <c r="D94" s="7"/>
      <c r="E94" s="7" t="s">
        <v>40</v>
      </c>
      <c r="F94" s="13"/>
      <c r="G94" s="4" t="s">
        <v>448</v>
      </c>
    </row>
    <row r="95" spans="2:7" ht="26.2" x14ac:dyDescent="0.25">
      <c r="B95" s="3" t="str">
        <f>$B$89 &amp; ".6"</f>
        <v>7.3.6</v>
      </c>
      <c r="C95" s="4" t="s">
        <v>136</v>
      </c>
      <c r="D95" s="7"/>
      <c r="E95" s="7" t="s">
        <v>137</v>
      </c>
      <c r="F95" s="13"/>
      <c r="G95" s="4" t="s">
        <v>448</v>
      </c>
    </row>
    <row r="96" spans="2:7" ht="26.2" x14ac:dyDescent="0.25">
      <c r="B96" s="3" t="str">
        <f>$B$89 &amp; ".7"</f>
        <v>7.3.7</v>
      </c>
      <c r="C96" s="4" t="s">
        <v>139</v>
      </c>
      <c r="D96" s="7"/>
      <c r="E96" s="7" t="s">
        <v>140</v>
      </c>
      <c r="F96" s="13"/>
      <c r="G96" s="4" t="s">
        <v>448</v>
      </c>
    </row>
    <row r="97" spans="2:7" ht="13.1" x14ac:dyDescent="0.25">
      <c r="B97" s="3" t="str">
        <f>$B$89 &amp; ".8"</f>
        <v>7.3.8</v>
      </c>
      <c r="C97" s="4" t="s">
        <v>138</v>
      </c>
      <c r="D97" s="7"/>
      <c r="E97" s="4" t="s">
        <v>123</v>
      </c>
      <c r="F97" s="13"/>
      <c r="G97" s="4" t="s">
        <v>448</v>
      </c>
    </row>
    <row r="98" spans="2:7" ht="13.1" x14ac:dyDescent="0.25">
      <c r="B98" s="3" t="str">
        <f>$B$89 &amp; ".9"</f>
        <v>7.3.9</v>
      </c>
      <c r="C98" s="4" t="s">
        <v>141</v>
      </c>
      <c r="D98" s="7" t="s">
        <v>142</v>
      </c>
      <c r="E98" s="4" t="s">
        <v>18</v>
      </c>
      <c r="F98" s="13"/>
      <c r="G98" s="4"/>
    </row>
    <row r="99" spans="2:7" ht="13.1" x14ac:dyDescent="0.25">
      <c r="B99" s="2">
        <v>8</v>
      </c>
      <c r="C99" s="5" t="s">
        <v>323</v>
      </c>
      <c r="D99" s="6"/>
      <c r="E99" s="6"/>
      <c r="F99" s="16"/>
      <c r="G99" s="16"/>
    </row>
    <row r="100" spans="2:7" ht="26.2" x14ac:dyDescent="0.25">
      <c r="B100" s="3">
        <f>B99 + 0.1</f>
        <v>8.1</v>
      </c>
      <c r="C100" s="48" t="s">
        <v>324</v>
      </c>
      <c r="D100" s="17" t="s">
        <v>333</v>
      </c>
      <c r="E100" s="4" t="s">
        <v>325</v>
      </c>
      <c r="F100" s="4"/>
      <c r="G100" s="4" t="s">
        <v>448</v>
      </c>
    </row>
    <row r="101" spans="2:7" ht="26.2" x14ac:dyDescent="0.25">
      <c r="B101" s="3">
        <f t="shared" ref="B101:B108" si="3">B100 + 0.1</f>
        <v>8.1999999999999993</v>
      </c>
      <c r="C101" s="49"/>
      <c r="D101" s="17" t="s">
        <v>332</v>
      </c>
      <c r="E101" s="7" t="s">
        <v>331</v>
      </c>
      <c r="F101" s="4"/>
      <c r="G101" s="4" t="s">
        <v>448</v>
      </c>
    </row>
    <row r="102" spans="2:7" ht="39.299999999999997" x14ac:dyDescent="0.25">
      <c r="B102" s="3">
        <f t="shared" si="3"/>
        <v>8.2999999999999989</v>
      </c>
      <c r="C102" s="4" t="s">
        <v>326</v>
      </c>
      <c r="D102" s="4"/>
      <c r="E102" s="7" t="s">
        <v>327</v>
      </c>
      <c r="F102" s="4"/>
      <c r="G102" s="4" t="s">
        <v>448</v>
      </c>
    </row>
    <row r="103" spans="2:7" ht="13.1" x14ac:dyDescent="0.25">
      <c r="B103" s="3">
        <f t="shared" si="3"/>
        <v>8.3999999999999986</v>
      </c>
      <c r="C103" s="4" t="s">
        <v>328</v>
      </c>
      <c r="D103" s="4" t="s">
        <v>330</v>
      </c>
      <c r="E103" s="4" t="s">
        <v>329</v>
      </c>
      <c r="F103" s="4"/>
      <c r="G103" s="4" t="s">
        <v>448</v>
      </c>
    </row>
    <row r="104" spans="2:7" ht="13.1" x14ac:dyDescent="0.25">
      <c r="B104" s="3">
        <f t="shared" si="3"/>
        <v>8.4999999999999982</v>
      </c>
      <c r="C104" s="46" t="s">
        <v>564</v>
      </c>
      <c r="D104" s="4" t="s">
        <v>330</v>
      </c>
      <c r="E104" s="4" t="s">
        <v>563</v>
      </c>
      <c r="F104" s="4"/>
      <c r="G104" s="4" t="s">
        <v>448</v>
      </c>
    </row>
    <row r="105" spans="2:7" ht="26.2" x14ac:dyDescent="0.25">
      <c r="B105" s="3">
        <f t="shared" si="3"/>
        <v>8.5999999999999979</v>
      </c>
      <c r="C105" s="7" t="s">
        <v>335</v>
      </c>
      <c r="D105" s="4"/>
      <c r="E105" s="4" t="s">
        <v>334</v>
      </c>
      <c r="F105" s="4"/>
      <c r="G105" s="4" t="s">
        <v>448</v>
      </c>
    </row>
    <row r="106" spans="2:7" ht="39.299999999999997" x14ac:dyDescent="0.25">
      <c r="B106" s="3">
        <f t="shared" si="3"/>
        <v>8.6999999999999975</v>
      </c>
      <c r="C106" s="4" t="s">
        <v>336</v>
      </c>
      <c r="D106" s="4" t="s">
        <v>330</v>
      </c>
      <c r="E106" s="13" t="s">
        <v>337</v>
      </c>
      <c r="F106" s="4"/>
      <c r="G106" s="4" t="s">
        <v>448</v>
      </c>
    </row>
    <row r="107" spans="2:7" ht="13.1" x14ac:dyDescent="0.25">
      <c r="B107" s="3">
        <f t="shared" si="3"/>
        <v>8.7999999999999972</v>
      </c>
      <c r="C107" s="4" t="s">
        <v>338</v>
      </c>
      <c r="D107" s="4"/>
      <c r="E107" s="4" t="s">
        <v>325</v>
      </c>
      <c r="F107" s="4"/>
      <c r="G107" s="4" t="s">
        <v>448</v>
      </c>
    </row>
    <row r="108" spans="2:7" ht="13.1" x14ac:dyDescent="0.25">
      <c r="B108" s="3">
        <f t="shared" si="3"/>
        <v>8.8999999999999968</v>
      </c>
      <c r="C108" s="4" t="s">
        <v>7</v>
      </c>
      <c r="D108" s="4" t="s">
        <v>339</v>
      </c>
      <c r="E108" s="4" t="s">
        <v>8</v>
      </c>
      <c r="F108" s="4"/>
      <c r="G108" s="4"/>
    </row>
    <row r="109" spans="2:7" ht="13.1" x14ac:dyDescent="0.25">
      <c r="B109" s="2">
        <v>9</v>
      </c>
      <c r="C109" s="5" t="s">
        <v>148</v>
      </c>
      <c r="D109" s="6"/>
      <c r="E109" s="6"/>
      <c r="F109" s="16"/>
      <c r="G109" s="16"/>
    </row>
    <row r="110" spans="2:7" ht="13.1" x14ac:dyDescent="0.25">
      <c r="B110" s="3">
        <f>B109 + 0.1</f>
        <v>9.1</v>
      </c>
      <c r="C110" s="4" t="s">
        <v>146</v>
      </c>
      <c r="D110" s="7"/>
      <c r="E110" s="4" t="s">
        <v>147</v>
      </c>
      <c r="F110" s="13"/>
      <c r="G110" s="4" t="s">
        <v>448</v>
      </c>
    </row>
    <row r="111" spans="2:7" ht="26.2" x14ac:dyDescent="0.25">
      <c r="B111" s="3">
        <f t="shared" ref="B111:B118" si="4">B110 + 0.1</f>
        <v>9.1999999999999993</v>
      </c>
      <c r="C111" s="13" t="s">
        <v>149</v>
      </c>
      <c r="D111" s="7"/>
      <c r="E111" s="7" t="s">
        <v>151</v>
      </c>
      <c r="F111" s="13" t="s">
        <v>150</v>
      </c>
      <c r="G111" s="4" t="s">
        <v>448</v>
      </c>
    </row>
    <row r="112" spans="2:7" ht="13.1" x14ac:dyDescent="0.25">
      <c r="B112" s="3">
        <f t="shared" si="4"/>
        <v>9.2999999999999989</v>
      </c>
      <c r="C112" s="4" t="s">
        <v>152</v>
      </c>
      <c r="D112" s="7" t="s">
        <v>155</v>
      </c>
      <c r="E112" s="4" t="s">
        <v>153</v>
      </c>
      <c r="F112" s="13"/>
      <c r="G112" s="4" t="s">
        <v>448</v>
      </c>
    </row>
    <row r="113" spans="2:7" ht="26.2" x14ac:dyDescent="0.25">
      <c r="B113" s="3">
        <f t="shared" si="4"/>
        <v>9.3999999999999986</v>
      </c>
      <c r="C113" s="4" t="s">
        <v>154</v>
      </c>
      <c r="D113" s="7" t="s">
        <v>156</v>
      </c>
      <c r="E113" s="13" t="s">
        <v>157</v>
      </c>
      <c r="F113" s="13"/>
      <c r="G113" s="4" t="s">
        <v>448</v>
      </c>
    </row>
    <row r="114" spans="2:7" ht="13.1" x14ac:dyDescent="0.25">
      <c r="B114" s="3">
        <f t="shared" si="4"/>
        <v>9.4999999999999982</v>
      </c>
      <c r="C114" s="54" t="s">
        <v>160</v>
      </c>
      <c r="D114" s="17" t="s">
        <v>161</v>
      </c>
      <c r="E114" s="19" t="s">
        <v>208</v>
      </c>
      <c r="F114" s="13"/>
      <c r="G114" s="48" t="s">
        <v>448</v>
      </c>
    </row>
    <row r="115" spans="2:7" ht="39.299999999999997" x14ac:dyDescent="0.25">
      <c r="B115" s="3">
        <f t="shared" si="4"/>
        <v>9.5999999999999979</v>
      </c>
      <c r="C115" s="55"/>
      <c r="D115" s="17" t="s">
        <v>162</v>
      </c>
      <c r="E115" s="19" t="s">
        <v>208</v>
      </c>
      <c r="F115" s="13"/>
      <c r="G115" s="50"/>
    </row>
    <row r="116" spans="2:7" ht="39.299999999999997" x14ac:dyDescent="0.25">
      <c r="B116" s="3">
        <f t="shared" si="4"/>
        <v>9.6999999999999975</v>
      </c>
      <c r="C116" s="56"/>
      <c r="D116" s="17" t="s">
        <v>163</v>
      </c>
      <c r="E116" s="19" t="s">
        <v>209</v>
      </c>
      <c r="F116" s="13"/>
      <c r="G116" s="49"/>
    </row>
    <row r="117" spans="2:7" ht="26.2" x14ac:dyDescent="0.25">
      <c r="B117" s="3">
        <f t="shared" si="4"/>
        <v>9.7999999999999972</v>
      </c>
      <c r="C117" s="53" t="s">
        <v>159</v>
      </c>
      <c r="D117" s="17" t="s">
        <v>164</v>
      </c>
      <c r="E117" s="19" t="s">
        <v>202</v>
      </c>
      <c r="F117" s="13"/>
      <c r="G117" s="48" t="s">
        <v>448</v>
      </c>
    </row>
    <row r="118" spans="2:7" ht="26.2" x14ac:dyDescent="0.25">
      <c r="B118" s="3">
        <f t="shared" si="4"/>
        <v>9.8999999999999968</v>
      </c>
      <c r="C118" s="53"/>
      <c r="D118" s="17" t="s">
        <v>165</v>
      </c>
      <c r="E118" s="17" t="s">
        <v>203</v>
      </c>
      <c r="F118" s="13"/>
      <c r="G118" s="50"/>
    </row>
    <row r="119" spans="2:7" ht="13.1" x14ac:dyDescent="0.25">
      <c r="B119" s="15">
        <f>B110</f>
        <v>9.1</v>
      </c>
      <c r="C119" s="53"/>
      <c r="D119" s="17" t="s">
        <v>166</v>
      </c>
      <c r="E119" s="17" t="s">
        <v>204</v>
      </c>
      <c r="F119" s="13"/>
      <c r="G119" s="50"/>
    </row>
    <row r="120" spans="2:7" ht="13.1" x14ac:dyDescent="0.25">
      <c r="B120" s="15">
        <f>B119+0.01</f>
        <v>9.11</v>
      </c>
      <c r="C120" s="53"/>
      <c r="D120" s="17" t="s">
        <v>168</v>
      </c>
      <c r="E120" s="17" t="s">
        <v>205</v>
      </c>
      <c r="F120" s="13"/>
      <c r="G120" s="49"/>
    </row>
    <row r="121" spans="2:7" ht="26.2" x14ac:dyDescent="0.25">
      <c r="B121" s="15">
        <f t="shared" ref="B121:B123" si="5">B120+0.01</f>
        <v>9.1199999999999992</v>
      </c>
      <c r="C121" s="48" t="s">
        <v>158</v>
      </c>
      <c r="D121" s="17" t="s">
        <v>169</v>
      </c>
      <c r="E121" s="19" t="s">
        <v>206</v>
      </c>
      <c r="F121" s="13"/>
      <c r="G121" s="48" t="s">
        <v>448</v>
      </c>
    </row>
    <row r="122" spans="2:7" ht="13.1" x14ac:dyDescent="0.25">
      <c r="B122" s="15">
        <f t="shared" si="5"/>
        <v>9.129999999999999</v>
      </c>
      <c r="C122" s="50"/>
      <c r="D122" s="17" t="s">
        <v>170</v>
      </c>
      <c r="E122" s="19" t="s">
        <v>206</v>
      </c>
      <c r="F122" s="13"/>
      <c r="G122" s="50"/>
    </row>
    <row r="123" spans="2:7" ht="13.1" x14ac:dyDescent="0.25">
      <c r="B123" s="15">
        <f t="shared" si="5"/>
        <v>9.1399999999999988</v>
      </c>
      <c r="C123" s="49"/>
      <c r="D123" s="17" t="s">
        <v>171</v>
      </c>
      <c r="E123" s="19" t="s">
        <v>207</v>
      </c>
      <c r="F123" s="13"/>
      <c r="G123" s="49"/>
    </row>
    <row r="124" spans="2:7" ht="26.2" x14ac:dyDescent="0.25">
      <c r="B124" s="63">
        <f>B123+0.01</f>
        <v>9.1499999999999986</v>
      </c>
      <c r="C124" s="54" t="s">
        <v>230</v>
      </c>
      <c r="D124" s="17" t="s">
        <v>221</v>
      </c>
      <c r="E124" s="48" t="s">
        <v>227</v>
      </c>
      <c r="F124" s="51"/>
      <c r="G124" s="48" t="s">
        <v>448</v>
      </c>
    </row>
    <row r="125" spans="2:7" ht="26.2" x14ac:dyDescent="0.25">
      <c r="B125" s="64"/>
      <c r="C125" s="55"/>
      <c r="D125" s="17" t="s">
        <v>220</v>
      </c>
      <c r="E125" s="50"/>
      <c r="F125" s="57"/>
      <c r="G125" s="50"/>
    </row>
    <row r="126" spans="2:7" ht="26.2" x14ac:dyDescent="0.25">
      <c r="B126" s="64"/>
      <c r="C126" s="55"/>
      <c r="D126" s="7" t="s">
        <v>222</v>
      </c>
      <c r="E126" s="50"/>
      <c r="F126" s="57"/>
      <c r="G126" s="50"/>
    </row>
    <row r="127" spans="2:7" ht="26.2" x14ac:dyDescent="0.25">
      <c r="B127" s="65"/>
      <c r="C127" s="56"/>
      <c r="D127" s="7" t="s">
        <v>226</v>
      </c>
      <c r="E127" s="49"/>
      <c r="F127" s="52"/>
      <c r="G127" s="49"/>
    </row>
    <row r="128" spans="2:7" ht="26.2" x14ac:dyDescent="0.25">
      <c r="B128" s="63">
        <f>B124+0.01</f>
        <v>9.1599999999999984</v>
      </c>
      <c r="C128" s="54" t="s">
        <v>229</v>
      </c>
      <c r="D128" s="17" t="s">
        <v>221</v>
      </c>
      <c r="E128" s="48" t="s">
        <v>227</v>
      </c>
      <c r="F128" s="51"/>
      <c r="G128" s="48" t="s">
        <v>448</v>
      </c>
    </row>
    <row r="129" spans="2:7" ht="26.2" x14ac:dyDescent="0.25">
      <c r="B129" s="64"/>
      <c r="C129" s="55"/>
      <c r="D129" s="17" t="s">
        <v>220</v>
      </c>
      <c r="E129" s="50"/>
      <c r="F129" s="57"/>
      <c r="G129" s="50"/>
    </row>
    <row r="130" spans="2:7" ht="26.2" x14ac:dyDescent="0.25">
      <c r="B130" s="64"/>
      <c r="C130" s="55"/>
      <c r="D130" s="7" t="s">
        <v>222</v>
      </c>
      <c r="E130" s="50"/>
      <c r="F130" s="57"/>
      <c r="G130" s="50"/>
    </row>
    <row r="131" spans="2:7" ht="26.2" x14ac:dyDescent="0.25">
      <c r="B131" s="65"/>
      <c r="C131" s="56"/>
      <c r="D131" s="7" t="s">
        <v>228</v>
      </c>
      <c r="E131" s="49"/>
      <c r="F131" s="52"/>
      <c r="G131" s="49"/>
    </row>
    <row r="132" spans="2:7" ht="26.2" x14ac:dyDescent="0.25">
      <c r="B132" s="15">
        <f>B128+0.01</f>
        <v>9.1699999999999982</v>
      </c>
      <c r="C132" s="13" t="s">
        <v>248</v>
      </c>
      <c r="D132" s="7"/>
      <c r="E132" s="7" t="s">
        <v>249</v>
      </c>
      <c r="F132" s="13"/>
      <c r="G132" s="4" t="s">
        <v>448</v>
      </c>
    </row>
    <row r="133" spans="2:7" ht="13.1" x14ac:dyDescent="0.25">
      <c r="B133" s="15">
        <f>B132+0.01</f>
        <v>9.1799999999999979</v>
      </c>
      <c r="C133" s="4" t="s">
        <v>7</v>
      </c>
      <c r="D133" s="7" t="s">
        <v>187</v>
      </c>
      <c r="E133" s="4" t="s">
        <v>8</v>
      </c>
      <c r="F133" s="13"/>
      <c r="G133" s="4" t="s">
        <v>448</v>
      </c>
    </row>
    <row r="134" spans="2:7" ht="13.1" x14ac:dyDescent="0.25">
      <c r="B134" s="2">
        <v>10</v>
      </c>
      <c r="C134" s="5" t="s">
        <v>143</v>
      </c>
      <c r="D134" s="6"/>
      <c r="E134" s="6"/>
      <c r="F134" s="16"/>
      <c r="G134" s="16"/>
    </row>
    <row r="135" spans="2:7" ht="13.1" x14ac:dyDescent="0.25">
      <c r="B135" s="3">
        <f>B134+0.1</f>
        <v>10.1</v>
      </c>
      <c r="C135" s="4" t="s">
        <v>172</v>
      </c>
      <c r="D135" s="7"/>
      <c r="E135" s="4" t="s">
        <v>173</v>
      </c>
      <c r="F135" s="13"/>
      <c r="G135" s="4" t="s">
        <v>448</v>
      </c>
    </row>
    <row r="136" spans="2:7" ht="26.2" x14ac:dyDescent="0.25">
      <c r="B136" s="3">
        <f t="shared" ref="B136:B143" si="6">B135+0.1</f>
        <v>10.199999999999999</v>
      </c>
      <c r="C136" s="4" t="s">
        <v>174</v>
      </c>
      <c r="D136" s="7"/>
      <c r="E136" s="7" t="s">
        <v>175</v>
      </c>
      <c r="F136" s="13"/>
      <c r="G136" s="4" t="s">
        <v>448</v>
      </c>
    </row>
    <row r="137" spans="2:7" ht="26.2" x14ac:dyDescent="0.25">
      <c r="B137" s="3">
        <f t="shared" si="6"/>
        <v>10.299999999999999</v>
      </c>
      <c r="C137" s="4" t="s">
        <v>152</v>
      </c>
      <c r="D137" s="7" t="s">
        <v>176</v>
      </c>
      <c r="E137" s="19" t="s">
        <v>210</v>
      </c>
      <c r="F137" s="13"/>
      <c r="G137" s="4" t="s">
        <v>448</v>
      </c>
    </row>
    <row r="138" spans="2:7" ht="26.2" x14ac:dyDescent="0.25">
      <c r="B138" s="3">
        <f t="shared" si="6"/>
        <v>10.399999999999999</v>
      </c>
      <c r="C138" s="4" t="s">
        <v>154</v>
      </c>
      <c r="D138" s="7" t="s">
        <v>177</v>
      </c>
      <c r="E138" s="20" t="s">
        <v>211</v>
      </c>
      <c r="F138" s="13"/>
      <c r="G138" s="4" t="s">
        <v>448</v>
      </c>
    </row>
    <row r="139" spans="2:7" ht="13.1" x14ac:dyDescent="0.25">
      <c r="B139" s="3">
        <f t="shared" si="6"/>
        <v>10.499999999999998</v>
      </c>
      <c r="C139" s="48" t="s">
        <v>160</v>
      </c>
      <c r="D139" s="17" t="s">
        <v>161</v>
      </c>
      <c r="E139" s="19" t="s">
        <v>208</v>
      </c>
      <c r="F139" s="13"/>
      <c r="G139" s="48" t="s">
        <v>448</v>
      </c>
    </row>
    <row r="140" spans="2:7" ht="26.2" x14ac:dyDescent="0.25">
      <c r="B140" s="3">
        <f t="shared" si="6"/>
        <v>10.599999999999998</v>
      </c>
      <c r="C140" s="50"/>
      <c r="D140" s="17" t="s">
        <v>183</v>
      </c>
      <c r="E140" s="19" t="s">
        <v>208</v>
      </c>
      <c r="F140" s="13"/>
      <c r="G140" s="50"/>
    </row>
    <row r="141" spans="2:7" ht="13.1" x14ac:dyDescent="0.25">
      <c r="B141" s="3">
        <f t="shared" si="6"/>
        <v>10.699999999999998</v>
      </c>
      <c r="C141" s="49"/>
      <c r="D141" s="17" t="s">
        <v>184</v>
      </c>
      <c r="E141" s="19" t="s">
        <v>208</v>
      </c>
      <c r="F141" s="13"/>
      <c r="G141" s="49"/>
    </row>
    <row r="142" spans="2:7" ht="26.2" x14ac:dyDescent="0.25">
      <c r="B142" s="3">
        <f t="shared" si="6"/>
        <v>10.799999999999997</v>
      </c>
      <c r="C142" s="48" t="s">
        <v>159</v>
      </c>
      <c r="D142" s="17" t="s">
        <v>164</v>
      </c>
      <c r="E142" s="17" t="s">
        <v>212</v>
      </c>
      <c r="F142" s="13"/>
      <c r="G142" s="48" t="s">
        <v>448</v>
      </c>
    </row>
    <row r="143" spans="2:7" ht="26.2" x14ac:dyDescent="0.25">
      <c r="B143" s="3">
        <f t="shared" si="6"/>
        <v>10.899999999999997</v>
      </c>
      <c r="C143" s="50"/>
      <c r="D143" s="17" t="s">
        <v>185</v>
      </c>
      <c r="E143" s="17" t="s">
        <v>213</v>
      </c>
      <c r="F143" s="13"/>
      <c r="G143" s="50"/>
    </row>
    <row r="144" spans="2:7" ht="13.1" x14ac:dyDescent="0.25">
      <c r="B144" s="15">
        <f>B135</f>
        <v>10.1</v>
      </c>
      <c r="C144" s="50"/>
      <c r="D144" s="17" t="s">
        <v>166</v>
      </c>
      <c r="E144" s="17" t="s">
        <v>204</v>
      </c>
      <c r="F144" s="13"/>
      <c r="G144" s="50"/>
    </row>
    <row r="145" spans="2:7" ht="13.1" x14ac:dyDescent="0.25">
      <c r="B145" s="15">
        <f>B144+0.01</f>
        <v>10.11</v>
      </c>
      <c r="C145" s="49"/>
      <c r="D145" s="17" t="s">
        <v>168</v>
      </c>
      <c r="E145" s="17" t="s">
        <v>205</v>
      </c>
      <c r="F145" s="13"/>
      <c r="G145" s="49"/>
    </row>
    <row r="146" spans="2:7" ht="26.2" x14ac:dyDescent="0.25">
      <c r="B146" s="15">
        <f t="shared" ref="B146:B149" si="7">B145+0.01</f>
        <v>10.119999999999999</v>
      </c>
      <c r="C146" s="48" t="s">
        <v>158</v>
      </c>
      <c r="D146" s="17" t="s">
        <v>169</v>
      </c>
      <c r="E146" s="19" t="s">
        <v>206</v>
      </c>
      <c r="F146" s="13"/>
      <c r="G146" s="48" t="s">
        <v>448</v>
      </c>
    </row>
    <row r="147" spans="2:7" ht="13.1" x14ac:dyDescent="0.25">
      <c r="B147" s="15">
        <f t="shared" si="7"/>
        <v>10.129999999999999</v>
      </c>
      <c r="C147" s="50"/>
      <c r="D147" s="17" t="s">
        <v>170</v>
      </c>
      <c r="E147" s="19" t="s">
        <v>206</v>
      </c>
      <c r="F147" s="13"/>
      <c r="G147" s="50"/>
    </row>
    <row r="148" spans="2:7" ht="13.1" x14ac:dyDescent="0.25">
      <c r="B148" s="15">
        <f t="shared" si="7"/>
        <v>10.139999999999999</v>
      </c>
      <c r="C148" s="49"/>
      <c r="D148" s="17" t="s">
        <v>171</v>
      </c>
      <c r="E148" s="19" t="s">
        <v>214</v>
      </c>
      <c r="F148" s="13"/>
      <c r="G148" s="49"/>
    </row>
    <row r="149" spans="2:7" ht="26.2" x14ac:dyDescent="0.25">
      <c r="B149" s="63">
        <f t="shared" si="7"/>
        <v>10.149999999999999</v>
      </c>
      <c r="C149" s="54" t="s">
        <v>230</v>
      </c>
      <c r="D149" s="17" t="s">
        <v>221</v>
      </c>
      <c r="E149" s="48" t="s">
        <v>227</v>
      </c>
      <c r="F149" s="51"/>
      <c r="G149" s="48" t="s">
        <v>448</v>
      </c>
    </row>
    <row r="150" spans="2:7" ht="26.2" x14ac:dyDescent="0.25">
      <c r="B150" s="64"/>
      <c r="C150" s="55"/>
      <c r="D150" s="17" t="s">
        <v>220</v>
      </c>
      <c r="E150" s="50"/>
      <c r="F150" s="57"/>
      <c r="G150" s="50"/>
    </row>
    <row r="151" spans="2:7" ht="26.2" x14ac:dyDescent="0.25">
      <c r="B151" s="64"/>
      <c r="C151" s="55"/>
      <c r="D151" s="7" t="s">
        <v>222</v>
      </c>
      <c r="E151" s="50"/>
      <c r="F151" s="57"/>
      <c r="G151" s="50"/>
    </row>
    <row r="152" spans="2:7" ht="26.2" x14ac:dyDescent="0.25">
      <c r="B152" s="65"/>
      <c r="C152" s="56"/>
      <c r="D152" s="7" t="s">
        <v>226</v>
      </c>
      <c r="E152" s="49"/>
      <c r="F152" s="52"/>
      <c r="G152" s="49"/>
    </row>
    <row r="153" spans="2:7" ht="26.2" x14ac:dyDescent="0.25">
      <c r="B153" s="63">
        <f>B149+0.01</f>
        <v>10.159999999999998</v>
      </c>
      <c r="C153" s="54" t="s">
        <v>229</v>
      </c>
      <c r="D153" s="17" t="s">
        <v>221</v>
      </c>
      <c r="E153" s="48" t="s">
        <v>227</v>
      </c>
      <c r="F153" s="51"/>
      <c r="G153" s="48" t="s">
        <v>448</v>
      </c>
    </row>
    <row r="154" spans="2:7" ht="26.2" x14ac:dyDescent="0.25">
      <c r="B154" s="61"/>
      <c r="C154" s="55"/>
      <c r="D154" s="17" t="s">
        <v>220</v>
      </c>
      <c r="E154" s="50"/>
      <c r="F154" s="57"/>
      <c r="G154" s="50"/>
    </row>
    <row r="155" spans="2:7" ht="26.2" x14ac:dyDescent="0.25">
      <c r="B155" s="61"/>
      <c r="C155" s="55"/>
      <c r="D155" s="7" t="s">
        <v>222</v>
      </c>
      <c r="E155" s="50"/>
      <c r="F155" s="57"/>
      <c r="G155" s="50"/>
    </row>
    <row r="156" spans="2:7" ht="26.2" x14ac:dyDescent="0.25">
      <c r="B156" s="62"/>
      <c r="C156" s="56"/>
      <c r="D156" s="7" t="s">
        <v>228</v>
      </c>
      <c r="E156" s="49"/>
      <c r="F156" s="52"/>
      <c r="G156" s="49"/>
    </row>
    <row r="157" spans="2:7" ht="13.1" x14ac:dyDescent="0.25">
      <c r="B157" s="15">
        <f>B153+0.01</f>
        <v>10.169999999999998</v>
      </c>
      <c r="C157" s="4" t="s">
        <v>7</v>
      </c>
      <c r="D157" s="7" t="s">
        <v>186</v>
      </c>
      <c r="E157" s="4" t="s">
        <v>8</v>
      </c>
      <c r="F157" s="13"/>
      <c r="G157" s="4" t="s">
        <v>448</v>
      </c>
    </row>
    <row r="158" spans="2:7" ht="13.1" x14ac:dyDescent="0.25">
      <c r="B158" s="2">
        <v>11</v>
      </c>
      <c r="C158" s="5" t="s">
        <v>144</v>
      </c>
      <c r="D158" s="6"/>
      <c r="E158" s="6"/>
      <c r="F158" s="16"/>
      <c r="G158" s="16"/>
    </row>
    <row r="159" spans="2:7" ht="13.1" x14ac:dyDescent="0.25">
      <c r="B159" s="3">
        <f>B158</f>
        <v>11</v>
      </c>
      <c r="C159" s="4" t="s">
        <v>158</v>
      </c>
      <c r="D159" s="7"/>
      <c r="E159" s="4" t="s">
        <v>188</v>
      </c>
      <c r="F159" s="13" t="s">
        <v>218</v>
      </c>
      <c r="G159" s="4" t="s">
        <v>448</v>
      </c>
    </row>
    <row r="160" spans="2:7" ht="39.299999999999997" x14ac:dyDescent="0.25">
      <c r="B160" s="3">
        <f>B159+0.1</f>
        <v>11.1</v>
      </c>
      <c r="C160" s="7" t="s">
        <v>191</v>
      </c>
      <c r="D160" s="7" t="s">
        <v>189</v>
      </c>
      <c r="E160" s="4" t="s">
        <v>193</v>
      </c>
      <c r="F160" s="13" t="s">
        <v>190</v>
      </c>
      <c r="G160" s="4" t="s">
        <v>448</v>
      </c>
    </row>
    <row r="161" spans="2:7" ht="26.2" x14ac:dyDescent="0.25">
      <c r="B161" s="3">
        <f>B160+0.1</f>
        <v>11.2</v>
      </c>
      <c r="C161" s="7" t="s">
        <v>215</v>
      </c>
      <c r="D161" s="18" t="s">
        <v>216</v>
      </c>
      <c r="E161" s="18" t="s">
        <v>217</v>
      </c>
      <c r="F161" s="21" t="s">
        <v>200</v>
      </c>
      <c r="G161" s="18" t="s">
        <v>448</v>
      </c>
    </row>
    <row r="162" spans="2:7" ht="13.1" x14ac:dyDescent="0.25">
      <c r="B162" s="60">
        <f>B161+0.1</f>
        <v>11.299999999999999</v>
      </c>
      <c r="C162" s="48" t="s">
        <v>192</v>
      </c>
      <c r="D162" s="7" t="s">
        <v>195</v>
      </c>
      <c r="E162" s="48" t="s">
        <v>194</v>
      </c>
      <c r="F162" s="54" t="s">
        <v>200</v>
      </c>
      <c r="G162" s="48" t="s">
        <v>448</v>
      </c>
    </row>
    <row r="163" spans="2:7" ht="13.1" x14ac:dyDescent="0.25">
      <c r="B163" s="61"/>
      <c r="C163" s="50"/>
      <c r="D163" s="7" t="s">
        <v>196</v>
      </c>
      <c r="E163" s="50"/>
      <c r="F163" s="55"/>
      <c r="G163" s="50"/>
    </row>
    <row r="164" spans="2:7" ht="13.1" x14ac:dyDescent="0.25">
      <c r="B164" s="62"/>
      <c r="C164" s="49"/>
      <c r="D164" s="17" t="s">
        <v>197</v>
      </c>
      <c r="E164" s="49"/>
      <c r="F164" s="56"/>
      <c r="G164" s="49"/>
    </row>
    <row r="165" spans="2:7" ht="26.2" x14ac:dyDescent="0.25">
      <c r="B165" s="3">
        <f>B162+0.1</f>
        <v>11.399999999999999</v>
      </c>
      <c r="C165" s="4" t="s">
        <v>198</v>
      </c>
      <c r="D165" s="17" t="s">
        <v>199</v>
      </c>
      <c r="E165" s="4" t="s">
        <v>201</v>
      </c>
      <c r="F165" s="13" t="s">
        <v>200</v>
      </c>
      <c r="G165" s="4" t="s">
        <v>448</v>
      </c>
    </row>
    <row r="166" spans="2:7" ht="39.299999999999997" x14ac:dyDescent="0.25">
      <c r="B166" s="60">
        <f>B165+0.1</f>
        <v>11.499999999999998</v>
      </c>
      <c r="C166" s="48" t="s">
        <v>219</v>
      </c>
      <c r="D166" s="17" t="s">
        <v>225</v>
      </c>
      <c r="E166" s="48" t="s">
        <v>224</v>
      </c>
      <c r="F166" s="51"/>
      <c r="G166" s="48" t="s">
        <v>448</v>
      </c>
    </row>
    <row r="167" spans="2:7" ht="26.2" x14ac:dyDescent="0.25">
      <c r="B167" s="61"/>
      <c r="C167" s="50"/>
      <c r="D167" s="17" t="s">
        <v>220</v>
      </c>
      <c r="E167" s="50"/>
      <c r="F167" s="57"/>
      <c r="G167" s="50"/>
    </row>
    <row r="168" spans="2:7" ht="26.2" x14ac:dyDescent="0.25">
      <c r="B168" s="61"/>
      <c r="C168" s="50"/>
      <c r="D168" s="7" t="s">
        <v>222</v>
      </c>
      <c r="E168" s="50"/>
      <c r="F168" s="57"/>
      <c r="G168" s="50"/>
    </row>
    <row r="169" spans="2:7" ht="13.1" x14ac:dyDescent="0.25">
      <c r="B169" s="62"/>
      <c r="C169" s="49"/>
      <c r="D169" s="7" t="s">
        <v>223</v>
      </c>
      <c r="E169" s="49"/>
      <c r="F169" s="52"/>
      <c r="G169" s="49"/>
    </row>
    <row r="170" spans="2:7" ht="26.2" x14ac:dyDescent="0.25">
      <c r="B170" s="60">
        <f>B166+0.1</f>
        <v>11.599999999999998</v>
      </c>
      <c r="C170" s="48" t="s">
        <v>231</v>
      </c>
      <c r="D170" s="17" t="s">
        <v>221</v>
      </c>
      <c r="E170" s="54" t="s">
        <v>234</v>
      </c>
      <c r="F170" s="51"/>
      <c r="G170" s="48" t="s">
        <v>448</v>
      </c>
    </row>
    <row r="171" spans="2:7" ht="26.2" x14ac:dyDescent="0.25">
      <c r="B171" s="61"/>
      <c r="C171" s="50"/>
      <c r="D171" s="17" t="s">
        <v>220</v>
      </c>
      <c r="E171" s="55"/>
      <c r="F171" s="57"/>
      <c r="G171" s="50"/>
    </row>
    <row r="172" spans="2:7" ht="26.2" x14ac:dyDescent="0.25">
      <c r="B172" s="61"/>
      <c r="C172" s="50"/>
      <c r="D172" s="7" t="s">
        <v>232</v>
      </c>
      <c r="E172" s="55"/>
      <c r="F172" s="57"/>
      <c r="G172" s="50"/>
    </row>
    <row r="173" spans="2:7" ht="26.2" x14ac:dyDescent="0.25">
      <c r="B173" s="62"/>
      <c r="C173" s="49"/>
      <c r="D173" s="7" t="s">
        <v>233</v>
      </c>
      <c r="E173" s="56"/>
      <c r="F173" s="52"/>
      <c r="G173" s="49"/>
    </row>
    <row r="174" spans="2:7" ht="26.2" x14ac:dyDescent="0.25">
      <c r="B174" s="60">
        <f>B170+0.1</f>
        <v>11.699999999999998</v>
      </c>
      <c r="C174" s="58" t="s">
        <v>235</v>
      </c>
      <c r="D174" s="22" t="s">
        <v>221</v>
      </c>
      <c r="E174" s="58" t="s">
        <v>224</v>
      </c>
      <c r="F174" s="59"/>
      <c r="G174" s="53" t="s">
        <v>448</v>
      </c>
    </row>
    <row r="175" spans="2:7" ht="26.2" x14ac:dyDescent="0.25">
      <c r="B175" s="61"/>
      <c r="C175" s="58"/>
      <c r="D175" s="22" t="s">
        <v>220</v>
      </c>
      <c r="E175" s="58"/>
      <c r="F175" s="59"/>
      <c r="G175" s="53"/>
    </row>
    <row r="176" spans="2:7" ht="26.2" x14ac:dyDescent="0.25">
      <c r="B176" s="61"/>
      <c r="C176" s="58"/>
      <c r="D176" s="23" t="s">
        <v>232</v>
      </c>
      <c r="E176" s="58"/>
      <c r="F176" s="59"/>
      <c r="G176" s="53"/>
    </row>
    <row r="177" spans="2:7" ht="26.2" x14ac:dyDescent="0.25">
      <c r="B177" s="61"/>
      <c r="C177" s="58"/>
      <c r="D177" s="23" t="s">
        <v>236</v>
      </c>
      <c r="E177" s="58"/>
      <c r="F177" s="59"/>
      <c r="G177" s="53"/>
    </row>
    <row r="178" spans="2:7" ht="26.2" x14ac:dyDescent="0.25">
      <c r="B178" s="62"/>
      <c r="C178" s="58"/>
      <c r="D178" s="23" t="s">
        <v>237</v>
      </c>
      <c r="E178" s="58"/>
      <c r="F178" s="59"/>
      <c r="G178" s="53"/>
    </row>
    <row r="179" spans="2:7" ht="26.2" x14ac:dyDescent="0.25">
      <c r="B179" s="3">
        <f>B174+0.1</f>
        <v>11.799999999999997</v>
      </c>
      <c r="C179" s="4" t="s">
        <v>238</v>
      </c>
      <c r="D179" s="17"/>
      <c r="E179" s="7" t="s">
        <v>239</v>
      </c>
      <c r="F179" s="13"/>
      <c r="G179" s="4" t="s">
        <v>448</v>
      </c>
    </row>
    <row r="180" spans="2:7" ht="13.1" x14ac:dyDescent="0.25">
      <c r="B180" s="3">
        <f>B179+0.1</f>
        <v>11.899999999999997</v>
      </c>
      <c r="C180" s="48" t="s">
        <v>178</v>
      </c>
      <c r="D180" s="17" t="s">
        <v>179</v>
      </c>
      <c r="E180" s="4" t="s">
        <v>180</v>
      </c>
      <c r="F180" s="13"/>
      <c r="G180" s="4" t="s">
        <v>448</v>
      </c>
    </row>
    <row r="181" spans="2:7" ht="13.1" x14ac:dyDescent="0.25">
      <c r="B181" s="15">
        <f>B160</f>
        <v>11.1</v>
      </c>
      <c r="C181" s="49"/>
      <c r="D181" s="17" t="s">
        <v>181</v>
      </c>
      <c r="E181" s="4" t="s">
        <v>182</v>
      </c>
      <c r="F181" s="13"/>
      <c r="G181" s="4" t="s">
        <v>448</v>
      </c>
    </row>
    <row r="182" spans="2:7" ht="26.2" x14ac:dyDescent="0.25">
      <c r="B182" s="15">
        <f>B181+0.01</f>
        <v>11.11</v>
      </c>
      <c r="C182" s="47" t="s">
        <v>565</v>
      </c>
      <c r="D182" s="17"/>
      <c r="E182" s="7" t="s">
        <v>566</v>
      </c>
      <c r="F182" s="13"/>
      <c r="G182" s="4" t="s">
        <v>448</v>
      </c>
    </row>
    <row r="183" spans="2:7" ht="39.299999999999997" x14ac:dyDescent="0.25">
      <c r="B183" s="15">
        <f>B182+0.01</f>
        <v>11.12</v>
      </c>
      <c r="C183" s="4" t="s">
        <v>240</v>
      </c>
      <c r="D183" s="17"/>
      <c r="E183" s="7" t="s">
        <v>241</v>
      </c>
      <c r="F183" s="13"/>
      <c r="G183" s="4" t="s">
        <v>448</v>
      </c>
    </row>
    <row r="184" spans="2:7" ht="13.1" x14ac:dyDescent="0.25">
      <c r="B184" s="2">
        <v>12</v>
      </c>
      <c r="C184" s="5" t="s">
        <v>315</v>
      </c>
      <c r="D184" s="6"/>
      <c r="E184" s="6"/>
      <c r="F184" s="16"/>
      <c r="G184" s="16"/>
    </row>
    <row r="185" spans="2:7" ht="13.1" x14ac:dyDescent="0.25">
      <c r="B185" s="3">
        <f>B184+0.1</f>
        <v>12.1</v>
      </c>
      <c r="C185" s="13" t="s">
        <v>340</v>
      </c>
      <c r="D185" s="17"/>
      <c r="E185" s="7" t="s">
        <v>341</v>
      </c>
      <c r="F185" s="13"/>
      <c r="G185" s="4" t="s">
        <v>448</v>
      </c>
    </row>
    <row r="186" spans="2:7" ht="13.1" x14ac:dyDescent="0.25">
      <c r="B186" s="3">
        <f t="shared" ref="B186:B188" si="8">B185+0.1</f>
        <v>12.2</v>
      </c>
      <c r="C186" s="13" t="s">
        <v>342</v>
      </c>
      <c r="D186" s="17"/>
      <c r="E186" s="7" t="s">
        <v>343</v>
      </c>
      <c r="F186" s="13"/>
      <c r="G186" s="4" t="s">
        <v>448</v>
      </c>
    </row>
    <row r="187" spans="2:7" ht="13.1" x14ac:dyDescent="0.25">
      <c r="B187" s="3">
        <f t="shared" si="8"/>
        <v>12.299999999999999</v>
      </c>
      <c r="C187" s="13" t="s">
        <v>344</v>
      </c>
      <c r="D187" s="17"/>
      <c r="E187" s="7" t="s">
        <v>345</v>
      </c>
      <c r="F187" s="13"/>
      <c r="G187" s="4" t="s">
        <v>448</v>
      </c>
    </row>
    <row r="188" spans="2:7" ht="13.1" x14ac:dyDescent="0.25">
      <c r="B188" s="3">
        <f t="shared" si="8"/>
        <v>12.399999999999999</v>
      </c>
      <c r="C188" s="13" t="s">
        <v>346</v>
      </c>
      <c r="D188" s="17" t="s">
        <v>347</v>
      </c>
      <c r="E188" s="7" t="s">
        <v>348</v>
      </c>
      <c r="F188" s="13"/>
      <c r="G188" s="4" t="s">
        <v>448</v>
      </c>
    </row>
    <row r="189" spans="2:7" ht="26.2" x14ac:dyDescent="0.25">
      <c r="B189" s="3">
        <f>B188+0.1</f>
        <v>12.499999999999998</v>
      </c>
      <c r="C189" s="13" t="s">
        <v>349</v>
      </c>
      <c r="D189" s="17" t="s">
        <v>351</v>
      </c>
      <c r="E189" s="7" t="s">
        <v>353</v>
      </c>
      <c r="F189" s="13"/>
      <c r="G189" s="4" t="s">
        <v>448</v>
      </c>
    </row>
    <row r="190" spans="2:7" ht="26.2" x14ac:dyDescent="0.25">
      <c r="B190" s="3">
        <f t="shared" ref="B190:B192" si="9">B189+0.1</f>
        <v>12.599999999999998</v>
      </c>
      <c r="C190" s="13" t="s">
        <v>350</v>
      </c>
      <c r="D190" s="17" t="s">
        <v>352</v>
      </c>
      <c r="E190" s="7" t="s">
        <v>354</v>
      </c>
      <c r="F190" s="13"/>
      <c r="G190" s="4" t="s">
        <v>448</v>
      </c>
    </row>
    <row r="191" spans="2:7" ht="26.2" x14ac:dyDescent="0.25">
      <c r="B191" s="3">
        <f t="shared" si="9"/>
        <v>12.699999999999998</v>
      </c>
      <c r="C191" s="13" t="s">
        <v>355</v>
      </c>
      <c r="D191" s="17"/>
      <c r="E191" s="7" t="s">
        <v>359</v>
      </c>
      <c r="F191" s="13"/>
      <c r="G191" s="4" t="s">
        <v>448</v>
      </c>
    </row>
    <row r="192" spans="2:7" ht="13.1" x14ac:dyDescent="0.25">
      <c r="B192" s="3">
        <f t="shared" si="9"/>
        <v>12.799999999999997</v>
      </c>
      <c r="C192" s="7" t="s">
        <v>357</v>
      </c>
      <c r="D192" s="13" t="s">
        <v>358</v>
      </c>
      <c r="E192" s="4" t="s">
        <v>276</v>
      </c>
      <c r="F192" s="4"/>
      <c r="G192" s="4" t="s">
        <v>448</v>
      </c>
    </row>
    <row r="193" spans="2:7" ht="13.1" x14ac:dyDescent="0.25">
      <c r="B193" s="3">
        <f t="shared" ref="B193" si="10">B192+0.1</f>
        <v>12.899999999999997</v>
      </c>
      <c r="C193" s="13" t="s">
        <v>293</v>
      </c>
      <c r="D193" s="17"/>
      <c r="E193" s="7" t="s">
        <v>294</v>
      </c>
      <c r="F193" s="13"/>
      <c r="G193" s="4" t="s">
        <v>448</v>
      </c>
    </row>
    <row r="194" spans="2:7" ht="13.1" x14ac:dyDescent="0.25">
      <c r="B194" s="15">
        <f>B185</f>
        <v>12.1</v>
      </c>
      <c r="C194" s="13" t="s">
        <v>295</v>
      </c>
      <c r="D194" s="17"/>
      <c r="E194" s="7" t="s">
        <v>260</v>
      </c>
      <c r="F194" s="13"/>
      <c r="G194" s="4" t="s">
        <v>448</v>
      </c>
    </row>
    <row r="195" spans="2:7" ht="13.1" x14ac:dyDescent="0.25">
      <c r="B195" s="15">
        <f>B194+0.01</f>
        <v>12.11</v>
      </c>
      <c r="C195" s="13" t="s">
        <v>7</v>
      </c>
      <c r="D195" s="17" t="s">
        <v>356</v>
      </c>
      <c r="E195" s="7" t="s">
        <v>8</v>
      </c>
      <c r="F195" s="13"/>
      <c r="G195" s="4" t="s">
        <v>448</v>
      </c>
    </row>
    <row r="196" spans="2:7" ht="13.1" x14ac:dyDescent="0.25">
      <c r="B196" s="2">
        <v>13</v>
      </c>
      <c r="C196" s="5" t="s">
        <v>289</v>
      </c>
      <c r="D196" s="6"/>
      <c r="E196" s="6"/>
      <c r="F196" s="16"/>
      <c r="G196" s="16"/>
    </row>
    <row r="197" spans="2:7" ht="52.4" x14ac:dyDescent="0.25">
      <c r="B197" s="3">
        <f>B196+0.1</f>
        <v>13.1</v>
      </c>
      <c r="C197" s="13" t="s">
        <v>290</v>
      </c>
      <c r="D197" s="17" t="s">
        <v>292</v>
      </c>
      <c r="E197" s="7" t="s">
        <v>291</v>
      </c>
      <c r="F197" s="13"/>
      <c r="G197" s="4" t="s">
        <v>448</v>
      </c>
    </row>
    <row r="198" spans="2:7" ht="13.1" x14ac:dyDescent="0.25">
      <c r="B198" s="3">
        <f t="shared" ref="B198:B205" si="11">B197+0.1</f>
        <v>13.2</v>
      </c>
      <c r="C198" s="13" t="s">
        <v>293</v>
      </c>
      <c r="D198" s="17"/>
      <c r="E198" s="7" t="s">
        <v>294</v>
      </c>
      <c r="F198" s="13"/>
      <c r="G198" s="4" t="s">
        <v>448</v>
      </c>
    </row>
    <row r="199" spans="2:7" ht="13.1" x14ac:dyDescent="0.25">
      <c r="B199" s="3">
        <f t="shared" si="11"/>
        <v>13.299999999999999</v>
      </c>
      <c r="C199" s="13" t="s">
        <v>295</v>
      </c>
      <c r="D199" s="17"/>
      <c r="E199" s="7" t="s">
        <v>260</v>
      </c>
      <c r="F199" s="13"/>
      <c r="G199" s="4" t="s">
        <v>448</v>
      </c>
    </row>
    <row r="200" spans="2:7" ht="13.1" x14ac:dyDescent="0.25">
      <c r="B200" s="3">
        <f t="shared" si="11"/>
        <v>13.399999999999999</v>
      </c>
      <c r="C200" s="54" t="s">
        <v>242</v>
      </c>
      <c r="D200" s="17" t="s">
        <v>296</v>
      </c>
      <c r="E200" s="7" t="s">
        <v>297</v>
      </c>
      <c r="F200" s="13"/>
      <c r="G200" s="4" t="s">
        <v>448</v>
      </c>
    </row>
    <row r="201" spans="2:7" ht="26.2" x14ac:dyDescent="0.25">
      <c r="B201" s="3">
        <f t="shared" si="11"/>
        <v>13.499999999999998</v>
      </c>
      <c r="C201" s="55"/>
      <c r="D201" s="17" t="s">
        <v>298</v>
      </c>
      <c r="E201" s="7" t="s">
        <v>297</v>
      </c>
      <c r="F201" s="13" t="s">
        <v>299</v>
      </c>
      <c r="G201" s="4" t="s">
        <v>448</v>
      </c>
    </row>
    <row r="202" spans="2:7" ht="13.1" x14ac:dyDescent="0.25">
      <c r="B202" s="3">
        <f t="shared" si="11"/>
        <v>13.599999999999998</v>
      </c>
      <c r="C202" s="56"/>
      <c r="D202" s="17" t="s">
        <v>301</v>
      </c>
      <c r="E202" s="7" t="s">
        <v>300</v>
      </c>
      <c r="F202" s="13"/>
      <c r="G202" s="4" t="s">
        <v>448</v>
      </c>
    </row>
    <row r="203" spans="2:7" ht="26.2" x14ac:dyDescent="0.25">
      <c r="B203" s="3">
        <f t="shared" si="11"/>
        <v>13.699999999999998</v>
      </c>
      <c r="C203" s="13" t="s">
        <v>305</v>
      </c>
      <c r="D203" s="17" t="s">
        <v>306</v>
      </c>
      <c r="E203" s="7" t="s">
        <v>307</v>
      </c>
      <c r="F203" s="13"/>
      <c r="G203" s="4" t="s">
        <v>448</v>
      </c>
    </row>
    <row r="204" spans="2:7" ht="26.2" x14ac:dyDescent="0.25">
      <c r="B204" s="3">
        <f t="shared" si="11"/>
        <v>13.799999999999997</v>
      </c>
      <c r="C204" s="13" t="s">
        <v>302</v>
      </c>
      <c r="D204" s="17" t="s">
        <v>303</v>
      </c>
      <c r="E204" s="7" t="s">
        <v>304</v>
      </c>
      <c r="F204" s="13"/>
      <c r="G204" s="4" t="s">
        <v>448</v>
      </c>
    </row>
    <row r="205" spans="2:7" ht="26.2" x14ac:dyDescent="0.25">
      <c r="B205" s="3">
        <f t="shared" si="11"/>
        <v>13.899999999999997</v>
      </c>
      <c r="C205" s="13" t="s">
        <v>308</v>
      </c>
      <c r="D205" s="17" t="s">
        <v>303</v>
      </c>
      <c r="E205" s="7" t="s">
        <v>309</v>
      </c>
      <c r="F205" s="13"/>
      <c r="G205" s="4" t="s">
        <v>448</v>
      </c>
    </row>
    <row r="206" spans="2:7" ht="26.2" x14ac:dyDescent="0.25">
      <c r="B206" s="15">
        <f>B197</f>
        <v>13.1</v>
      </c>
      <c r="C206" s="13" t="s">
        <v>310</v>
      </c>
      <c r="D206" s="17" t="s">
        <v>306</v>
      </c>
      <c r="E206" s="7" t="s">
        <v>307</v>
      </c>
      <c r="F206" s="13"/>
      <c r="G206" s="4" t="s">
        <v>448</v>
      </c>
    </row>
    <row r="207" spans="2:7" ht="39.299999999999997" x14ac:dyDescent="0.25">
      <c r="B207" s="15">
        <f>B206+0.01</f>
        <v>13.11</v>
      </c>
      <c r="C207" s="4" t="s">
        <v>311</v>
      </c>
      <c r="D207" s="13"/>
      <c r="E207" s="13" t="s">
        <v>279</v>
      </c>
      <c r="F207" s="4"/>
      <c r="G207" s="4" t="s">
        <v>448</v>
      </c>
    </row>
    <row r="208" spans="2:7" ht="26.2" x14ac:dyDescent="0.25">
      <c r="B208" s="15">
        <f t="shared" ref="B208:B211" si="12">B207+0.01</f>
        <v>13.12</v>
      </c>
      <c r="C208" s="13" t="s">
        <v>278</v>
      </c>
      <c r="D208" s="13" t="s">
        <v>280</v>
      </c>
      <c r="E208" s="4" t="s">
        <v>271</v>
      </c>
      <c r="F208" s="4"/>
      <c r="G208" s="4" t="s">
        <v>448</v>
      </c>
    </row>
    <row r="209" spans="2:7" ht="26.2" x14ac:dyDescent="0.25">
      <c r="B209" s="15">
        <f t="shared" si="12"/>
        <v>13.129999999999999</v>
      </c>
      <c r="C209" s="13" t="s">
        <v>282</v>
      </c>
      <c r="D209" s="13" t="s">
        <v>280</v>
      </c>
      <c r="E209" s="4" t="s">
        <v>281</v>
      </c>
      <c r="F209" s="4"/>
      <c r="G209" s="4" t="s">
        <v>448</v>
      </c>
    </row>
    <row r="210" spans="2:7" ht="26.2" x14ac:dyDescent="0.25">
      <c r="B210" s="15">
        <f t="shared" si="12"/>
        <v>13.139999999999999</v>
      </c>
      <c r="C210" s="7" t="s">
        <v>283</v>
      </c>
      <c r="D210" s="13" t="s">
        <v>280</v>
      </c>
      <c r="E210" s="4" t="s">
        <v>276</v>
      </c>
      <c r="F210" s="4"/>
      <c r="G210" s="4" t="s">
        <v>448</v>
      </c>
    </row>
    <row r="211" spans="2:7" ht="13.1" x14ac:dyDescent="0.25">
      <c r="B211" s="15">
        <f t="shared" si="12"/>
        <v>13.149999999999999</v>
      </c>
      <c r="C211" s="7" t="s">
        <v>7</v>
      </c>
      <c r="D211" s="13" t="s">
        <v>312</v>
      </c>
      <c r="E211" s="4" t="s">
        <v>8</v>
      </c>
      <c r="F211" s="4"/>
      <c r="G211" s="4" t="s">
        <v>448</v>
      </c>
    </row>
    <row r="212" spans="2:7" ht="13.1" x14ac:dyDescent="0.25">
      <c r="B212" s="2">
        <v>14</v>
      </c>
      <c r="C212" s="5" t="s">
        <v>145</v>
      </c>
      <c r="D212" s="6"/>
      <c r="E212" s="6"/>
      <c r="F212" s="16"/>
      <c r="G212" s="16"/>
    </row>
    <row r="213" spans="2:7" ht="13.1" x14ac:dyDescent="0.25">
      <c r="B213" s="3">
        <f>B212+0.1</f>
        <v>14.1</v>
      </c>
      <c r="C213" s="48" t="s">
        <v>242</v>
      </c>
      <c r="D213" s="17" t="s">
        <v>243</v>
      </c>
      <c r="E213" s="4" t="s">
        <v>250</v>
      </c>
      <c r="F213" s="13"/>
      <c r="G213" s="48" t="s">
        <v>448</v>
      </c>
    </row>
    <row r="214" spans="2:7" ht="13.1" x14ac:dyDescent="0.25">
      <c r="B214" s="3">
        <f t="shared" ref="B214:B221" si="13">B213+0.1</f>
        <v>14.2</v>
      </c>
      <c r="C214" s="50"/>
      <c r="D214" s="24" t="s">
        <v>245</v>
      </c>
      <c r="E214" s="4" t="s">
        <v>251</v>
      </c>
      <c r="F214" s="13"/>
      <c r="G214" s="50"/>
    </row>
    <row r="215" spans="2:7" ht="26.2" x14ac:dyDescent="0.25">
      <c r="B215" s="3">
        <f t="shared" si="13"/>
        <v>14.299999999999999</v>
      </c>
      <c r="C215" s="50"/>
      <c r="D215" s="17" t="s">
        <v>244</v>
      </c>
      <c r="E215" s="4" t="s">
        <v>251</v>
      </c>
      <c r="F215" s="13" t="s">
        <v>256</v>
      </c>
      <c r="G215" s="50"/>
    </row>
    <row r="216" spans="2:7" ht="13.1" x14ac:dyDescent="0.25">
      <c r="B216" s="3">
        <f t="shared" si="13"/>
        <v>14.399999999999999</v>
      </c>
      <c r="C216" s="50"/>
      <c r="D216" s="17" t="s">
        <v>246</v>
      </c>
      <c r="E216" s="4" t="s">
        <v>252</v>
      </c>
      <c r="F216" s="13"/>
      <c r="G216" s="50"/>
    </row>
    <row r="217" spans="2:7" ht="13.1" x14ac:dyDescent="0.25">
      <c r="B217" s="3">
        <f t="shared" si="13"/>
        <v>14.499999999999998</v>
      </c>
      <c r="C217" s="49"/>
      <c r="D217" s="17" t="s">
        <v>247</v>
      </c>
      <c r="E217" s="4" t="s">
        <v>252</v>
      </c>
      <c r="F217" s="13"/>
      <c r="G217" s="49"/>
    </row>
    <row r="218" spans="2:7" ht="26.2" x14ac:dyDescent="0.25">
      <c r="B218" s="3">
        <f t="shared" si="13"/>
        <v>14.599999999999998</v>
      </c>
      <c r="C218" s="48" t="s">
        <v>253</v>
      </c>
      <c r="D218" s="51"/>
      <c r="E218" s="7" t="s">
        <v>254</v>
      </c>
      <c r="F218" s="51"/>
      <c r="G218" s="48" t="s">
        <v>448</v>
      </c>
    </row>
    <row r="219" spans="2:7" ht="13.1" x14ac:dyDescent="0.25">
      <c r="B219" s="3">
        <f t="shared" si="13"/>
        <v>14.699999999999998</v>
      </c>
      <c r="C219" s="49"/>
      <c r="D219" s="52"/>
      <c r="E219" s="4" t="s">
        <v>255</v>
      </c>
      <c r="F219" s="52"/>
      <c r="G219" s="49"/>
    </row>
    <row r="220" spans="2:7" ht="13.1" x14ac:dyDescent="0.25">
      <c r="B220" s="3">
        <f t="shared" si="13"/>
        <v>14.799999999999997</v>
      </c>
      <c r="C220" s="4" t="s">
        <v>257</v>
      </c>
      <c r="D220" s="7"/>
      <c r="E220" s="4" t="s">
        <v>258</v>
      </c>
      <c r="F220" s="13"/>
      <c r="G220" s="48" t="s">
        <v>448</v>
      </c>
    </row>
    <row r="221" spans="2:7" ht="26.2" x14ac:dyDescent="0.25">
      <c r="B221" s="3">
        <f t="shared" si="13"/>
        <v>14.899999999999997</v>
      </c>
      <c r="C221" s="13" t="s">
        <v>259</v>
      </c>
      <c r="D221" s="17"/>
      <c r="E221" s="4" t="s">
        <v>260</v>
      </c>
      <c r="F221" s="13"/>
      <c r="G221" s="49"/>
    </row>
    <row r="222" spans="2:7" ht="13.1" x14ac:dyDescent="0.25">
      <c r="B222" s="15">
        <f>B213</f>
        <v>14.1</v>
      </c>
      <c r="C222" s="4" t="s">
        <v>268</v>
      </c>
      <c r="D222" s="17"/>
      <c r="E222" s="4" t="s">
        <v>261</v>
      </c>
      <c r="F222" s="13"/>
      <c r="G222" s="48" t="s">
        <v>448</v>
      </c>
    </row>
    <row r="223" spans="2:7" ht="13.1" x14ac:dyDescent="0.25">
      <c r="B223" s="15">
        <f>B222+0.01</f>
        <v>14.11</v>
      </c>
      <c r="C223" s="4" t="s">
        <v>262</v>
      </c>
      <c r="D223" s="17"/>
      <c r="E223" s="4" t="s">
        <v>263</v>
      </c>
      <c r="F223" s="13"/>
      <c r="G223" s="49"/>
    </row>
    <row r="224" spans="2:7" ht="26.2" x14ac:dyDescent="0.25">
      <c r="B224" s="15">
        <f t="shared" ref="B224:B226" si="14">B223+0.01</f>
        <v>14.12</v>
      </c>
      <c r="C224" s="7" t="s">
        <v>264</v>
      </c>
      <c r="D224" s="17"/>
      <c r="E224" s="4" t="s">
        <v>266</v>
      </c>
      <c r="F224" s="13"/>
      <c r="G224" s="48" t="s">
        <v>448</v>
      </c>
    </row>
    <row r="225" spans="2:7" ht="26.2" x14ac:dyDescent="0.25">
      <c r="B225" s="15">
        <f t="shared" si="14"/>
        <v>14.129999999999999</v>
      </c>
      <c r="C225" s="7" t="s">
        <v>265</v>
      </c>
      <c r="D225" s="17"/>
      <c r="E225" s="4" t="s">
        <v>267</v>
      </c>
      <c r="F225" s="13"/>
      <c r="G225" s="49"/>
    </row>
    <row r="226" spans="2:7" ht="13.1" x14ac:dyDescent="0.25">
      <c r="B226" s="15">
        <f t="shared" si="14"/>
        <v>14.139999999999999</v>
      </c>
      <c r="C226" s="4" t="s">
        <v>7</v>
      </c>
      <c r="D226" s="17" t="s">
        <v>269</v>
      </c>
      <c r="E226" s="4" t="s">
        <v>8</v>
      </c>
      <c r="F226" s="13"/>
      <c r="G226" s="4" t="s">
        <v>448</v>
      </c>
    </row>
    <row r="227" spans="2:7" ht="13.1" x14ac:dyDescent="0.25">
      <c r="B227" s="2">
        <v>15</v>
      </c>
      <c r="C227" s="5" t="s">
        <v>314</v>
      </c>
      <c r="D227" s="6"/>
      <c r="E227" s="6"/>
      <c r="F227" s="16"/>
      <c r="G227" s="16"/>
    </row>
    <row r="228" spans="2:7" ht="26.2" x14ac:dyDescent="0.25">
      <c r="B228" s="3">
        <f>B227+0.1</f>
        <v>15.1</v>
      </c>
      <c r="C228" s="13" t="s">
        <v>360</v>
      </c>
      <c r="D228" s="17"/>
      <c r="E228" s="7" t="s">
        <v>365</v>
      </c>
      <c r="F228" s="13"/>
      <c r="G228" s="4" t="s">
        <v>448</v>
      </c>
    </row>
    <row r="229" spans="2:7" ht="26.2" x14ac:dyDescent="0.25">
      <c r="B229" s="3">
        <f t="shared" ref="B229:B230" si="15">B228+0.1</f>
        <v>15.2</v>
      </c>
      <c r="C229" s="13" t="s">
        <v>361</v>
      </c>
      <c r="D229" s="17"/>
      <c r="E229" s="7" t="s">
        <v>364</v>
      </c>
      <c r="F229" s="13"/>
      <c r="G229" s="4" t="s">
        <v>448</v>
      </c>
    </row>
    <row r="230" spans="2:7" ht="13.1" x14ac:dyDescent="0.25">
      <c r="B230" s="3">
        <f t="shared" si="15"/>
        <v>15.299999999999999</v>
      </c>
      <c r="C230" s="13" t="s">
        <v>362</v>
      </c>
      <c r="D230" s="17"/>
      <c r="E230" s="7" t="s">
        <v>363</v>
      </c>
      <c r="F230" s="13"/>
      <c r="G230" s="4" t="s">
        <v>448</v>
      </c>
    </row>
    <row r="231" spans="2:7" ht="26.2" x14ac:dyDescent="0.25">
      <c r="B231" s="3">
        <f t="shared" ref="B231" si="16">B230+0.1</f>
        <v>15.399999999999999</v>
      </c>
      <c r="C231" s="13" t="s">
        <v>367</v>
      </c>
      <c r="D231" s="17"/>
      <c r="E231" s="7" t="s">
        <v>368</v>
      </c>
      <c r="F231" s="13"/>
      <c r="G231" s="4" t="s">
        <v>448</v>
      </c>
    </row>
    <row r="232" spans="2:7" ht="13.1" x14ac:dyDescent="0.25">
      <c r="B232" s="2">
        <v>16</v>
      </c>
      <c r="C232" s="5" t="s">
        <v>316</v>
      </c>
      <c r="D232" s="6"/>
      <c r="E232" s="6"/>
      <c r="F232" s="16"/>
      <c r="G232" s="16"/>
    </row>
    <row r="233" spans="2:7" ht="13.1" x14ac:dyDescent="0.25">
      <c r="B233" s="25">
        <f>B232+0.1</f>
        <v>16.100000000000001</v>
      </c>
      <c r="C233" s="26" t="s">
        <v>349</v>
      </c>
      <c r="D233" s="27"/>
      <c r="E233" s="27"/>
      <c r="F233" s="28"/>
      <c r="G233" s="28"/>
    </row>
    <row r="234" spans="2:7" ht="26.2" x14ac:dyDescent="0.25">
      <c r="B234" s="3" t="str">
        <f>$B$233&amp;".1"</f>
        <v>16.1.1</v>
      </c>
      <c r="C234" s="13" t="s">
        <v>369</v>
      </c>
      <c r="D234" s="17" t="s">
        <v>351</v>
      </c>
      <c r="E234" s="7" t="s">
        <v>366</v>
      </c>
      <c r="F234" s="13"/>
      <c r="G234" s="4" t="s">
        <v>448</v>
      </c>
    </row>
    <row r="235" spans="2:7" ht="13.1" x14ac:dyDescent="0.25">
      <c r="B235" s="3" t="str">
        <f>$B$233&amp;".2"</f>
        <v>16.1.2</v>
      </c>
      <c r="C235" s="13" t="s">
        <v>375</v>
      </c>
      <c r="D235" s="17" t="s">
        <v>351</v>
      </c>
      <c r="E235" s="7" t="s">
        <v>363</v>
      </c>
      <c r="F235" s="13"/>
      <c r="G235" s="4" t="s">
        <v>448</v>
      </c>
    </row>
    <row r="236" spans="2:7" ht="13.1" x14ac:dyDescent="0.25">
      <c r="B236" s="25">
        <f>B233+0.1</f>
        <v>16.200000000000003</v>
      </c>
      <c r="C236" s="26" t="s">
        <v>372</v>
      </c>
      <c r="D236" s="27"/>
      <c r="E236" s="27"/>
      <c r="F236" s="28"/>
      <c r="G236" s="28"/>
    </row>
    <row r="237" spans="2:7" ht="26.2" x14ac:dyDescent="0.25">
      <c r="B237" s="3" t="str">
        <f>$B$236&amp;".1"</f>
        <v>16.2.1</v>
      </c>
      <c r="C237" s="13" t="s">
        <v>371</v>
      </c>
      <c r="D237" s="17" t="s">
        <v>370</v>
      </c>
      <c r="E237" s="7" t="s">
        <v>373</v>
      </c>
      <c r="F237" s="13"/>
      <c r="G237" s="4" t="s">
        <v>448</v>
      </c>
    </row>
    <row r="238" spans="2:7" ht="13.1" x14ac:dyDescent="0.25">
      <c r="B238" s="3" t="str">
        <f>$B$236&amp;".2"</f>
        <v>16.2.2</v>
      </c>
      <c r="C238" s="13" t="s">
        <v>374</v>
      </c>
      <c r="D238" s="17" t="s">
        <v>370</v>
      </c>
      <c r="E238" s="7" t="s">
        <v>363</v>
      </c>
      <c r="F238" s="13"/>
      <c r="G238" s="4" t="s">
        <v>448</v>
      </c>
    </row>
    <row r="239" spans="2:7" ht="13.1" x14ac:dyDescent="0.25">
      <c r="B239" s="2">
        <v>17</v>
      </c>
      <c r="C239" s="5" t="s">
        <v>317</v>
      </c>
      <c r="D239" s="6"/>
      <c r="E239" s="6"/>
      <c r="F239" s="16"/>
      <c r="G239" s="16"/>
    </row>
    <row r="240" spans="2:7" ht="13.1" x14ac:dyDescent="0.25">
      <c r="B240" s="3">
        <f>B239+0.1</f>
        <v>17.100000000000001</v>
      </c>
      <c r="C240" s="13" t="s">
        <v>378</v>
      </c>
      <c r="D240" s="17"/>
      <c r="E240" s="7" t="s">
        <v>379</v>
      </c>
      <c r="F240" s="13"/>
      <c r="G240" s="4" t="s">
        <v>448</v>
      </c>
    </row>
    <row r="241" spans="2:7" ht="13.1" x14ac:dyDescent="0.25">
      <c r="B241" s="3">
        <f>B240+0.1</f>
        <v>17.200000000000003</v>
      </c>
      <c r="C241" s="13" t="s">
        <v>376</v>
      </c>
      <c r="D241" s="17"/>
      <c r="E241" s="7" t="s">
        <v>377</v>
      </c>
      <c r="F241" s="13"/>
      <c r="G241" s="4" t="s">
        <v>448</v>
      </c>
    </row>
    <row r="242" spans="2:7" ht="13.1" x14ac:dyDescent="0.25">
      <c r="B242" s="2">
        <v>18</v>
      </c>
      <c r="C242" s="5" t="s">
        <v>318</v>
      </c>
      <c r="D242" s="6"/>
      <c r="E242" s="6"/>
      <c r="F242" s="16"/>
      <c r="G242" s="16"/>
    </row>
    <row r="243" spans="2:7" ht="13.1" x14ac:dyDescent="0.25">
      <c r="B243" s="3">
        <f>B242+0.1</f>
        <v>18.100000000000001</v>
      </c>
      <c r="C243" s="13" t="s">
        <v>380</v>
      </c>
      <c r="D243" s="17"/>
      <c r="E243" s="7" t="s">
        <v>383</v>
      </c>
      <c r="F243" s="13"/>
      <c r="G243" s="4" t="s">
        <v>448</v>
      </c>
    </row>
    <row r="244" spans="2:7" ht="26.2" x14ac:dyDescent="0.25">
      <c r="B244" s="3">
        <f>B243+0.1</f>
        <v>18.200000000000003</v>
      </c>
      <c r="C244" s="13" t="s">
        <v>381</v>
      </c>
      <c r="D244" s="17"/>
      <c r="E244" s="7" t="s">
        <v>382</v>
      </c>
      <c r="F244" s="13"/>
      <c r="G244" s="4" t="s">
        <v>448</v>
      </c>
    </row>
    <row r="245" spans="2:7" ht="13.1" x14ac:dyDescent="0.25">
      <c r="B245" s="2">
        <v>19</v>
      </c>
      <c r="C245" s="5" t="s">
        <v>319</v>
      </c>
      <c r="D245" s="6"/>
      <c r="E245" s="6"/>
      <c r="F245" s="16"/>
      <c r="G245" s="16"/>
    </row>
    <row r="246" spans="2:7" ht="13.1" x14ac:dyDescent="0.25">
      <c r="B246" s="3">
        <f>B245+0.1</f>
        <v>19.100000000000001</v>
      </c>
      <c r="C246" s="13" t="s">
        <v>293</v>
      </c>
      <c r="D246" s="17"/>
      <c r="E246" s="7" t="s">
        <v>384</v>
      </c>
      <c r="F246" s="13"/>
      <c r="G246" s="4" t="s">
        <v>448</v>
      </c>
    </row>
    <row r="247" spans="2:7" ht="39.299999999999997" x14ac:dyDescent="0.25">
      <c r="B247" s="3">
        <f>B246+0.1</f>
        <v>19.200000000000003</v>
      </c>
      <c r="C247" s="13" t="s">
        <v>392</v>
      </c>
      <c r="D247" s="17"/>
      <c r="E247" s="7" t="s">
        <v>393</v>
      </c>
      <c r="F247" s="13"/>
      <c r="G247" s="4" t="s">
        <v>448</v>
      </c>
    </row>
    <row r="248" spans="2:7" ht="52.4" x14ac:dyDescent="0.25">
      <c r="B248" s="3">
        <f>B247+0.1</f>
        <v>19.300000000000004</v>
      </c>
      <c r="C248" s="13" t="s">
        <v>385</v>
      </c>
      <c r="D248" s="17"/>
      <c r="E248" s="7" t="s">
        <v>386</v>
      </c>
      <c r="F248" s="13"/>
      <c r="G248" s="4" t="s">
        <v>448</v>
      </c>
    </row>
    <row r="249" spans="2:7" ht="13.1" x14ac:dyDescent="0.25">
      <c r="B249" s="3">
        <f t="shared" ref="B249" si="17">B248+0.1</f>
        <v>19.400000000000006</v>
      </c>
      <c r="C249" s="13" t="s">
        <v>242</v>
      </c>
      <c r="D249" s="17"/>
      <c r="E249" s="7" t="s">
        <v>387</v>
      </c>
      <c r="F249" s="13"/>
      <c r="G249" s="4" t="s">
        <v>448</v>
      </c>
    </row>
    <row r="250" spans="2:7" ht="26.2" x14ac:dyDescent="0.25">
      <c r="B250" s="3">
        <f t="shared" ref="B250" si="18">B249+0.1</f>
        <v>19.500000000000007</v>
      </c>
      <c r="C250" s="13" t="s">
        <v>388</v>
      </c>
      <c r="D250" s="17"/>
      <c r="E250" s="7" t="s">
        <v>389</v>
      </c>
      <c r="F250" s="13"/>
      <c r="G250" s="4" t="s">
        <v>448</v>
      </c>
    </row>
    <row r="251" spans="2:7" ht="13.1" x14ac:dyDescent="0.25">
      <c r="B251" s="3">
        <f t="shared" ref="B251" si="19">B250+0.1</f>
        <v>19.600000000000009</v>
      </c>
      <c r="C251" s="13" t="s">
        <v>390</v>
      </c>
      <c r="D251" s="17"/>
      <c r="E251" s="7" t="s">
        <v>391</v>
      </c>
      <c r="F251" s="13"/>
      <c r="G251" s="4" t="s">
        <v>448</v>
      </c>
    </row>
    <row r="252" spans="2:7" ht="13.1" x14ac:dyDescent="0.25">
      <c r="B252" s="3">
        <f t="shared" ref="B252" si="20">B251+0.1</f>
        <v>19.70000000000001</v>
      </c>
      <c r="C252" s="13" t="s">
        <v>7</v>
      </c>
      <c r="D252" s="17" t="s">
        <v>394</v>
      </c>
      <c r="E252" s="7" t="s">
        <v>8</v>
      </c>
      <c r="F252" s="13"/>
      <c r="G252" s="4" t="s">
        <v>448</v>
      </c>
    </row>
    <row r="253" spans="2:7" ht="13.1" x14ac:dyDescent="0.25">
      <c r="B253" s="2">
        <v>20</v>
      </c>
      <c r="C253" s="5" t="s">
        <v>395</v>
      </c>
      <c r="D253" s="6"/>
      <c r="E253" s="6"/>
      <c r="F253" s="16"/>
      <c r="G253" s="16"/>
    </row>
    <row r="254" spans="2:7" ht="26.2" x14ac:dyDescent="0.25">
      <c r="B254" s="3">
        <f>B253+0.1</f>
        <v>20.100000000000001</v>
      </c>
      <c r="C254" s="13" t="s">
        <v>396</v>
      </c>
      <c r="D254" s="17"/>
      <c r="E254" s="7" t="s">
        <v>397</v>
      </c>
      <c r="F254" s="13"/>
      <c r="G254" s="4" t="s">
        <v>448</v>
      </c>
    </row>
    <row r="255" spans="2:7" ht="13.1" x14ac:dyDescent="0.25">
      <c r="B255" s="3">
        <f t="shared" ref="B255:B257" si="21">B254+0.1</f>
        <v>20.200000000000003</v>
      </c>
      <c r="C255" s="13" t="s">
        <v>398</v>
      </c>
      <c r="D255" s="17"/>
      <c r="E255" s="7" t="s">
        <v>399</v>
      </c>
      <c r="F255" s="13"/>
      <c r="G255" s="4" t="s">
        <v>448</v>
      </c>
    </row>
    <row r="256" spans="2:7" ht="13.1" x14ac:dyDescent="0.25">
      <c r="B256" s="3">
        <f t="shared" si="21"/>
        <v>20.300000000000004</v>
      </c>
      <c r="C256" s="13" t="s">
        <v>400</v>
      </c>
      <c r="D256" s="17"/>
      <c r="E256" s="7" t="s">
        <v>401</v>
      </c>
      <c r="F256" s="13"/>
      <c r="G256" s="4" t="s">
        <v>448</v>
      </c>
    </row>
    <row r="257" spans="2:7" ht="13.1" x14ac:dyDescent="0.25">
      <c r="B257" s="3">
        <f t="shared" si="21"/>
        <v>20.400000000000006</v>
      </c>
      <c r="C257" s="13" t="s">
        <v>402</v>
      </c>
      <c r="D257" s="17"/>
      <c r="E257" s="7" t="s">
        <v>403</v>
      </c>
      <c r="F257" s="13"/>
      <c r="G257" s="4" t="s">
        <v>448</v>
      </c>
    </row>
    <row r="258" spans="2:7" ht="13.1" x14ac:dyDescent="0.25">
      <c r="B258" s="3">
        <f t="shared" ref="B258" si="22">B257+0.1</f>
        <v>20.500000000000007</v>
      </c>
      <c r="C258" s="13" t="s">
        <v>7</v>
      </c>
      <c r="D258" s="17" t="s">
        <v>404</v>
      </c>
      <c r="E258" s="7" t="s">
        <v>8</v>
      </c>
      <c r="F258" s="13"/>
      <c r="G258" s="4" t="s">
        <v>448</v>
      </c>
    </row>
    <row r="259" spans="2:7" ht="13.1" x14ac:dyDescent="0.25">
      <c r="B259" s="2">
        <v>21</v>
      </c>
      <c r="C259" s="5" t="s">
        <v>320</v>
      </c>
      <c r="D259" s="6"/>
      <c r="E259" s="6"/>
      <c r="F259" s="16"/>
      <c r="G259" s="16"/>
    </row>
    <row r="260" spans="2:7" ht="13.1" x14ac:dyDescent="0.25">
      <c r="B260" s="3">
        <f>B259+0.1</f>
        <v>21.1</v>
      </c>
      <c r="C260" s="13" t="s">
        <v>405</v>
      </c>
      <c r="D260" s="17"/>
      <c r="E260" s="7" t="s">
        <v>406</v>
      </c>
      <c r="F260" s="13"/>
      <c r="G260" s="4" t="s">
        <v>448</v>
      </c>
    </row>
    <row r="261" spans="2:7" ht="26.2" x14ac:dyDescent="0.25">
      <c r="B261" s="3">
        <f t="shared" ref="B261:B264" si="23">B260+0.1</f>
        <v>21.200000000000003</v>
      </c>
      <c r="C261" s="13" t="s">
        <v>407</v>
      </c>
      <c r="D261" s="17"/>
      <c r="E261" s="7" t="s">
        <v>408</v>
      </c>
      <c r="F261" s="13"/>
      <c r="G261" s="4" t="s">
        <v>448</v>
      </c>
    </row>
    <row r="262" spans="2:7" ht="13.1" x14ac:dyDescent="0.25">
      <c r="B262" s="3">
        <f t="shared" si="23"/>
        <v>21.300000000000004</v>
      </c>
      <c r="C262" s="13" t="s">
        <v>409</v>
      </c>
      <c r="D262" s="17"/>
      <c r="E262" s="7" t="s">
        <v>410</v>
      </c>
      <c r="F262" s="13"/>
      <c r="G262" s="4" t="s">
        <v>448</v>
      </c>
    </row>
    <row r="263" spans="2:7" ht="13.1" x14ac:dyDescent="0.25">
      <c r="B263" s="3">
        <f t="shared" si="23"/>
        <v>21.400000000000006</v>
      </c>
      <c r="C263" s="13" t="s">
        <v>413</v>
      </c>
      <c r="D263" s="17"/>
      <c r="E263" s="7" t="s">
        <v>412</v>
      </c>
      <c r="F263" s="13" t="s">
        <v>411</v>
      </c>
      <c r="G263" s="4" t="s">
        <v>448</v>
      </c>
    </row>
    <row r="264" spans="2:7" ht="26.2" x14ac:dyDescent="0.25">
      <c r="B264" s="3">
        <f t="shared" si="23"/>
        <v>21.500000000000007</v>
      </c>
      <c r="C264" s="13" t="s">
        <v>414</v>
      </c>
      <c r="D264" s="17" t="s">
        <v>416</v>
      </c>
      <c r="E264" s="7" t="s">
        <v>415</v>
      </c>
      <c r="F264" s="13" t="s">
        <v>411</v>
      </c>
      <c r="G264" s="4" t="s">
        <v>448</v>
      </c>
    </row>
    <row r="265" spans="2:7" ht="13.1" x14ac:dyDescent="0.25">
      <c r="B265" s="3">
        <f t="shared" ref="B265:B266" si="24">B264+0.1</f>
        <v>21.600000000000009</v>
      </c>
      <c r="C265" s="13" t="s">
        <v>417</v>
      </c>
      <c r="D265" s="17"/>
      <c r="E265" s="7" t="s">
        <v>418</v>
      </c>
      <c r="F265" s="13" t="s">
        <v>411</v>
      </c>
      <c r="G265" s="4" t="s">
        <v>448</v>
      </c>
    </row>
    <row r="266" spans="2:7" ht="13.1" x14ac:dyDescent="0.25">
      <c r="B266" s="3">
        <f t="shared" si="24"/>
        <v>21.70000000000001</v>
      </c>
      <c r="C266" s="13" t="s">
        <v>419</v>
      </c>
      <c r="D266" s="17"/>
      <c r="E266" s="7" t="s">
        <v>420</v>
      </c>
      <c r="F266" s="13" t="s">
        <v>411</v>
      </c>
      <c r="G266" s="4" t="s">
        <v>448</v>
      </c>
    </row>
    <row r="267" spans="2:7" ht="13.1" x14ac:dyDescent="0.25">
      <c r="B267" s="3">
        <f t="shared" ref="B267" si="25">B266+0.1</f>
        <v>21.800000000000011</v>
      </c>
      <c r="C267" s="13" t="s">
        <v>421</v>
      </c>
      <c r="D267" s="17"/>
      <c r="E267" s="7" t="s">
        <v>422</v>
      </c>
      <c r="F267" s="13" t="s">
        <v>411</v>
      </c>
      <c r="G267" s="4" t="s">
        <v>448</v>
      </c>
    </row>
    <row r="268" spans="2:7" ht="13.1" x14ac:dyDescent="0.25">
      <c r="B268" s="3">
        <f>B267+0.1</f>
        <v>21.900000000000013</v>
      </c>
      <c r="C268" s="13" t="s">
        <v>159</v>
      </c>
      <c r="D268" s="17"/>
      <c r="E268" s="7" t="s">
        <v>423</v>
      </c>
      <c r="F268" s="13" t="s">
        <v>411</v>
      </c>
      <c r="G268" s="4" t="s">
        <v>448</v>
      </c>
    </row>
    <row r="269" spans="2:7" ht="13.1" x14ac:dyDescent="0.25">
      <c r="B269" s="15">
        <f>B260</f>
        <v>21.1</v>
      </c>
      <c r="C269" s="13" t="s">
        <v>424</v>
      </c>
      <c r="D269" s="17"/>
      <c r="E269" s="7" t="s">
        <v>425</v>
      </c>
      <c r="F269" s="13" t="s">
        <v>411</v>
      </c>
      <c r="G269" s="4" t="s">
        <v>448</v>
      </c>
    </row>
    <row r="270" spans="2:7" ht="13.1" x14ac:dyDescent="0.25">
      <c r="B270" s="15">
        <f>B269+0.01</f>
        <v>21.110000000000003</v>
      </c>
      <c r="C270" s="13" t="s">
        <v>426</v>
      </c>
      <c r="D270" s="17"/>
      <c r="E270" s="7" t="s">
        <v>167</v>
      </c>
      <c r="F270" s="13" t="s">
        <v>411</v>
      </c>
      <c r="G270" s="4" t="s">
        <v>448</v>
      </c>
    </row>
    <row r="271" spans="2:7" ht="13.1" x14ac:dyDescent="0.25">
      <c r="B271" s="15">
        <f>B270+0.01</f>
        <v>21.120000000000005</v>
      </c>
      <c r="C271" s="13" t="s">
        <v>7</v>
      </c>
      <c r="D271" s="17" t="s">
        <v>427</v>
      </c>
      <c r="E271" s="7" t="s">
        <v>8</v>
      </c>
      <c r="F271" s="13"/>
      <c r="G271" s="4" t="s">
        <v>448</v>
      </c>
    </row>
    <row r="272" spans="2:7" ht="13.1" x14ac:dyDescent="0.25">
      <c r="B272" s="2">
        <v>22</v>
      </c>
      <c r="C272" s="5" t="s">
        <v>129</v>
      </c>
      <c r="D272" s="6"/>
      <c r="E272" s="6"/>
      <c r="F272" s="16"/>
      <c r="G272" s="16"/>
    </row>
    <row r="273" spans="2:7" ht="26.2" x14ac:dyDescent="0.25">
      <c r="B273" s="3">
        <f>B272+0.1</f>
        <v>22.1</v>
      </c>
      <c r="C273" s="13" t="s">
        <v>432</v>
      </c>
      <c r="D273" s="17"/>
      <c r="E273" s="7" t="s">
        <v>433</v>
      </c>
      <c r="F273" s="13"/>
      <c r="G273" s="4" t="s">
        <v>448</v>
      </c>
    </row>
    <row r="274" spans="2:7" ht="13.1" x14ac:dyDescent="0.25">
      <c r="B274" s="3">
        <f t="shared" ref="B274:B278" si="26">B273+0.1</f>
        <v>22.200000000000003</v>
      </c>
      <c r="C274" s="13" t="s">
        <v>434</v>
      </c>
      <c r="D274" s="17"/>
      <c r="E274" s="7" t="s">
        <v>435</v>
      </c>
      <c r="F274" s="13"/>
      <c r="G274" s="4" t="s">
        <v>448</v>
      </c>
    </row>
    <row r="275" spans="2:7" ht="26.2" x14ac:dyDescent="0.25">
      <c r="B275" s="3">
        <f t="shared" si="26"/>
        <v>22.300000000000004</v>
      </c>
      <c r="C275" s="7" t="s">
        <v>436</v>
      </c>
      <c r="D275" s="7"/>
      <c r="E275" s="4" t="s">
        <v>134</v>
      </c>
      <c r="F275" s="13"/>
      <c r="G275" s="4" t="s">
        <v>448</v>
      </c>
    </row>
    <row r="276" spans="2:7" ht="26.2" x14ac:dyDescent="0.25">
      <c r="B276" s="3">
        <f t="shared" si="26"/>
        <v>22.400000000000006</v>
      </c>
      <c r="C276" s="7" t="s">
        <v>37</v>
      </c>
      <c r="D276" s="7"/>
      <c r="E276" s="7" t="s">
        <v>430</v>
      </c>
      <c r="F276" s="13"/>
      <c r="G276" s="4" t="s">
        <v>448</v>
      </c>
    </row>
    <row r="277" spans="2:7" ht="26.2" x14ac:dyDescent="0.25">
      <c r="B277" s="3">
        <f t="shared" si="26"/>
        <v>22.500000000000007</v>
      </c>
      <c r="C277" s="7" t="s">
        <v>428</v>
      </c>
      <c r="D277" s="7"/>
      <c r="E277" s="7" t="s">
        <v>430</v>
      </c>
      <c r="F277" s="13"/>
      <c r="G277" s="4" t="s">
        <v>448</v>
      </c>
    </row>
    <row r="278" spans="2:7" ht="13.1" x14ac:dyDescent="0.25">
      <c r="B278" s="3">
        <f t="shared" si="26"/>
        <v>22.600000000000009</v>
      </c>
      <c r="C278" s="13" t="s">
        <v>429</v>
      </c>
      <c r="D278" s="17"/>
      <c r="E278" s="7" t="s">
        <v>431</v>
      </c>
      <c r="F278" s="13"/>
      <c r="G278" s="4" t="s">
        <v>448</v>
      </c>
    </row>
    <row r="279" spans="2:7" ht="13.1" x14ac:dyDescent="0.25">
      <c r="B279" s="3">
        <f t="shared" ref="B279:B280" si="27">B278+0.1</f>
        <v>22.70000000000001</v>
      </c>
      <c r="C279" s="13" t="s">
        <v>437</v>
      </c>
      <c r="D279" s="17"/>
      <c r="E279" s="7" t="s">
        <v>438</v>
      </c>
      <c r="F279" s="13"/>
      <c r="G279" s="4" t="s">
        <v>448</v>
      </c>
    </row>
    <row r="280" spans="2:7" ht="39.299999999999997" x14ac:dyDescent="0.25">
      <c r="B280" s="3">
        <f t="shared" si="27"/>
        <v>22.800000000000011</v>
      </c>
      <c r="C280" s="13" t="s">
        <v>439</v>
      </c>
      <c r="D280" s="17"/>
      <c r="E280" s="7" t="s">
        <v>440</v>
      </c>
      <c r="F280" s="13"/>
      <c r="G280" s="4" t="s">
        <v>448</v>
      </c>
    </row>
    <row r="281" spans="2:7" ht="13.1" x14ac:dyDescent="0.25">
      <c r="B281" s="3">
        <f t="shared" ref="B281" si="28">B280+0.1</f>
        <v>22.900000000000013</v>
      </c>
      <c r="C281" s="13" t="s">
        <v>441</v>
      </c>
      <c r="D281" s="17"/>
      <c r="E281" s="7" t="s">
        <v>442</v>
      </c>
      <c r="F281" s="13"/>
      <c r="G281" s="4" t="s">
        <v>448</v>
      </c>
    </row>
    <row r="282" spans="2:7" ht="13.1" x14ac:dyDescent="0.25">
      <c r="B282" s="15">
        <f>B273</f>
        <v>22.1</v>
      </c>
      <c r="C282" s="13" t="s">
        <v>7</v>
      </c>
      <c r="D282" s="17" t="s">
        <v>443</v>
      </c>
      <c r="E282" s="7" t="s">
        <v>8</v>
      </c>
      <c r="F282" s="13"/>
      <c r="G282" s="4" t="s">
        <v>448</v>
      </c>
    </row>
    <row r="283" spans="2:7" ht="13.1" x14ac:dyDescent="0.25">
      <c r="B283" s="31">
        <v>22</v>
      </c>
      <c r="C283" s="32" t="s">
        <v>444</v>
      </c>
      <c r="D283" s="33"/>
      <c r="E283" s="33"/>
      <c r="F283" s="33"/>
      <c r="G283" s="33"/>
    </row>
    <row r="284" spans="2:7" ht="26.2" x14ac:dyDescent="0.25">
      <c r="B284" s="34">
        <v>22.1</v>
      </c>
      <c r="C284" s="21" t="s">
        <v>445</v>
      </c>
      <c r="D284" s="18" t="s">
        <v>446</v>
      </c>
      <c r="E284" s="18" t="s">
        <v>447</v>
      </c>
      <c r="F284" s="18"/>
      <c r="G284" s="18" t="s">
        <v>448</v>
      </c>
    </row>
    <row r="285" spans="2:7" ht="13.1" x14ac:dyDescent="0.25">
      <c r="B285" s="34">
        <v>22.2</v>
      </c>
      <c r="C285" s="18" t="s">
        <v>7</v>
      </c>
      <c r="D285" s="18" t="s">
        <v>449</v>
      </c>
      <c r="E285" s="18" t="s">
        <v>8</v>
      </c>
      <c r="F285" s="18"/>
      <c r="G285" s="18" t="s">
        <v>448</v>
      </c>
    </row>
    <row r="286" spans="2:7" ht="13.1" x14ac:dyDescent="0.25">
      <c r="B286" s="31">
        <v>23</v>
      </c>
      <c r="C286" s="32" t="s">
        <v>450</v>
      </c>
      <c r="D286" s="33"/>
      <c r="E286" s="33"/>
      <c r="F286" s="33"/>
      <c r="G286" s="33"/>
    </row>
    <row r="287" spans="2:7" ht="13.1" x14ac:dyDescent="0.25">
      <c r="B287" s="34">
        <v>23.1</v>
      </c>
      <c r="C287" s="18" t="s">
        <v>451</v>
      </c>
      <c r="D287" s="18" t="s">
        <v>452</v>
      </c>
      <c r="E287" s="18" t="s">
        <v>453</v>
      </c>
      <c r="F287" s="18"/>
      <c r="G287" s="18" t="s">
        <v>448</v>
      </c>
    </row>
    <row r="288" spans="2:7" ht="13.1" x14ac:dyDescent="0.25">
      <c r="B288" s="35">
        <v>23.2</v>
      </c>
      <c r="C288" s="36" t="s">
        <v>454</v>
      </c>
      <c r="D288" s="37"/>
      <c r="E288" s="36"/>
      <c r="F288" s="36"/>
      <c r="G288" s="36"/>
    </row>
    <row r="289" spans="2:7" ht="13.1" x14ac:dyDescent="0.25">
      <c r="B289" s="34" t="s">
        <v>525</v>
      </c>
      <c r="C289" s="18" t="s">
        <v>455</v>
      </c>
      <c r="D289" s="21"/>
      <c r="E289" s="18" t="s">
        <v>456</v>
      </c>
      <c r="F289" s="38"/>
      <c r="G289" s="38"/>
    </row>
    <row r="290" spans="2:7" ht="13.1" x14ac:dyDescent="0.25">
      <c r="B290" s="34" t="s">
        <v>526</v>
      </c>
      <c r="C290" s="18" t="s">
        <v>457</v>
      </c>
      <c r="D290" s="21" t="s">
        <v>458</v>
      </c>
      <c r="E290" s="18" t="s">
        <v>459</v>
      </c>
      <c r="F290" s="18"/>
      <c r="G290" s="18" t="s">
        <v>448</v>
      </c>
    </row>
    <row r="291" spans="2:7" ht="13.1" x14ac:dyDescent="0.25">
      <c r="B291" s="34" t="s">
        <v>527</v>
      </c>
      <c r="C291" s="18" t="s">
        <v>460</v>
      </c>
      <c r="D291" s="21" t="s">
        <v>458</v>
      </c>
      <c r="E291" s="18" t="s">
        <v>461</v>
      </c>
      <c r="F291" s="18"/>
      <c r="G291" s="18" t="s">
        <v>448</v>
      </c>
    </row>
    <row r="292" spans="2:7" ht="13.1" x14ac:dyDescent="0.25">
      <c r="B292" s="35">
        <v>23.3</v>
      </c>
      <c r="C292" s="36" t="s">
        <v>462</v>
      </c>
      <c r="D292" s="37"/>
      <c r="E292" s="36"/>
      <c r="F292" s="39"/>
      <c r="G292" s="39"/>
    </row>
    <row r="293" spans="2:7" ht="26.2" x14ac:dyDescent="0.25">
      <c r="B293" s="34" t="s">
        <v>528</v>
      </c>
      <c r="C293" s="18" t="s">
        <v>463</v>
      </c>
      <c r="D293" s="18" t="s">
        <v>464</v>
      </c>
      <c r="E293" s="21" t="s">
        <v>465</v>
      </c>
      <c r="F293" s="38"/>
      <c r="G293" s="38" t="s">
        <v>448</v>
      </c>
    </row>
    <row r="294" spans="2:7" ht="13.1" x14ac:dyDescent="0.25">
      <c r="B294" s="34" t="s">
        <v>529</v>
      </c>
      <c r="C294" s="18" t="s">
        <v>466</v>
      </c>
      <c r="D294" s="18" t="s">
        <v>458</v>
      </c>
      <c r="E294" s="18" t="s">
        <v>467</v>
      </c>
      <c r="F294" s="38"/>
      <c r="G294" s="38" t="s">
        <v>448</v>
      </c>
    </row>
    <row r="295" spans="2:7" ht="13.1" x14ac:dyDescent="0.25">
      <c r="B295" s="34" t="s">
        <v>530</v>
      </c>
      <c r="C295" s="18" t="s">
        <v>468</v>
      </c>
      <c r="D295" s="18" t="s">
        <v>458</v>
      </c>
      <c r="E295" s="18" t="s">
        <v>469</v>
      </c>
      <c r="F295" s="38"/>
      <c r="G295" s="38" t="s">
        <v>448</v>
      </c>
    </row>
    <row r="296" spans="2:7" ht="13.1" x14ac:dyDescent="0.25">
      <c r="B296" s="34">
        <v>23.4</v>
      </c>
      <c r="C296" s="18" t="s">
        <v>7</v>
      </c>
      <c r="D296" s="18" t="s">
        <v>449</v>
      </c>
      <c r="E296" s="18" t="s">
        <v>8</v>
      </c>
      <c r="F296" s="18"/>
      <c r="G296" s="18" t="s">
        <v>448</v>
      </c>
    </row>
    <row r="297" spans="2:7" ht="13.1" x14ac:dyDescent="0.25">
      <c r="B297" s="31">
        <v>24</v>
      </c>
      <c r="C297" s="32" t="s">
        <v>470</v>
      </c>
      <c r="D297" s="33"/>
      <c r="E297" s="33"/>
      <c r="F297" s="33"/>
      <c r="G297" s="33"/>
    </row>
    <row r="298" spans="2:7" ht="13.1" x14ac:dyDescent="0.25">
      <c r="B298" s="34">
        <v>24.1</v>
      </c>
      <c r="C298" s="18" t="s">
        <v>471</v>
      </c>
      <c r="D298" s="18" t="s">
        <v>472</v>
      </c>
      <c r="E298" s="18" t="s">
        <v>473</v>
      </c>
      <c r="F298" s="18"/>
      <c r="G298" s="18" t="s">
        <v>448</v>
      </c>
    </row>
    <row r="299" spans="2:7" s="29" customFormat="1" ht="12.45" x14ac:dyDescent="0.2">
      <c r="B299" s="40">
        <v>24.2</v>
      </c>
      <c r="C299" s="41" t="s">
        <v>474</v>
      </c>
      <c r="D299" s="42"/>
      <c r="E299" s="41"/>
      <c r="F299" s="41"/>
      <c r="G299" s="41"/>
    </row>
    <row r="300" spans="2:7" ht="26.2" x14ac:dyDescent="0.25">
      <c r="B300" s="34" t="s">
        <v>531</v>
      </c>
      <c r="C300" s="18" t="s">
        <v>455</v>
      </c>
      <c r="D300" s="21" t="s">
        <v>475</v>
      </c>
      <c r="E300" s="18" t="s">
        <v>456</v>
      </c>
      <c r="F300" s="38"/>
      <c r="G300" s="38"/>
    </row>
    <row r="301" spans="2:7" ht="13.1" x14ac:dyDescent="0.25">
      <c r="B301" s="34" t="s">
        <v>532</v>
      </c>
      <c r="C301" s="18" t="s">
        <v>476</v>
      </c>
      <c r="D301" s="21"/>
      <c r="E301" s="18" t="s">
        <v>477</v>
      </c>
      <c r="F301" s="18"/>
      <c r="G301" s="18" t="s">
        <v>448</v>
      </c>
    </row>
    <row r="302" spans="2:7" ht="13.1" x14ac:dyDescent="0.25">
      <c r="B302" s="34" t="s">
        <v>533</v>
      </c>
      <c r="C302" s="18" t="s">
        <v>478</v>
      </c>
      <c r="D302" s="21"/>
      <c r="E302" s="18" t="s">
        <v>479</v>
      </c>
      <c r="F302" s="18"/>
      <c r="G302" s="18" t="s">
        <v>448</v>
      </c>
    </row>
    <row r="303" spans="2:7" ht="13.1" x14ac:dyDescent="0.25">
      <c r="B303" s="34" t="s">
        <v>534</v>
      </c>
      <c r="C303" s="18" t="s">
        <v>480</v>
      </c>
      <c r="D303" s="21"/>
      <c r="E303" s="18" t="s">
        <v>477</v>
      </c>
      <c r="F303" s="18"/>
      <c r="G303" s="18" t="s">
        <v>448</v>
      </c>
    </row>
    <row r="304" spans="2:7" ht="13.1" x14ac:dyDescent="0.25">
      <c r="B304" s="34" t="s">
        <v>535</v>
      </c>
      <c r="C304" s="18" t="s">
        <v>481</v>
      </c>
      <c r="D304" s="21"/>
      <c r="E304" s="18" t="s">
        <v>479</v>
      </c>
      <c r="F304" s="18"/>
      <c r="G304" s="18" t="s">
        <v>448</v>
      </c>
    </row>
    <row r="305" spans="2:7" ht="26.2" x14ac:dyDescent="0.25">
      <c r="B305" s="34" t="s">
        <v>536</v>
      </c>
      <c r="C305" s="18" t="s">
        <v>457</v>
      </c>
      <c r="D305" s="21" t="s">
        <v>475</v>
      </c>
      <c r="E305" s="18" t="s">
        <v>459</v>
      </c>
      <c r="F305" s="18"/>
      <c r="G305" s="18" t="s">
        <v>448</v>
      </c>
    </row>
    <row r="306" spans="2:7" ht="26.2" x14ac:dyDescent="0.25">
      <c r="B306" s="34" t="s">
        <v>537</v>
      </c>
      <c r="C306" s="18" t="s">
        <v>460</v>
      </c>
      <c r="D306" s="21" t="s">
        <v>475</v>
      </c>
      <c r="E306" s="18" t="s">
        <v>461</v>
      </c>
      <c r="F306" s="18"/>
      <c r="G306" s="18" t="s">
        <v>448</v>
      </c>
    </row>
    <row r="307" spans="2:7" s="29" customFormat="1" ht="12.45" x14ac:dyDescent="0.2">
      <c r="B307" s="40">
        <v>24.3</v>
      </c>
      <c r="C307" s="41" t="s">
        <v>482</v>
      </c>
      <c r="D307" s="41"/>
      <c r="E307" s="41"/>
      <c r="F307" s="43"/>
      <c r="G307" s="43"/>
    </row>
    <row r="308" spans="2:7" ht="13.1" x14ac:dyDescent="0.25">
      <c r="B308" s="34" t="s">
        <v>538</v>
      </c>
      <c r="C308" s="18" t="s">
        <v>483</v>
      </c>
      <c r="D308" s="18" t="s">
        <v>484</v>
      </c>
      <c r="E308" s="21" t="s">
        <v>485</v>
      </c>
      <c r="F308" s="38"/>
      <c r="G308" s="38" t="s">
        <v>448</v>
      </c>
    </row>
    <row r="309" spans="2:7" ht="13.1" x14ac:dyDescent="0.25">
      <c r="B309" s="34" t="s">
        <v>539</v>
      </c>
      <c r="C309" s="18" t="s">
        <v>486</v>
      </c>
      <c r="D309" s="18"/>
      <c r="E309" s="21" t="s">
        <v>451</v>
      </c>
      <c r="F309" s="38"/>
      <c r="G309" s="38" t="s">
        <v>448</v>
      </c>
    </row>
    <row r="310" spans="2:7" ht="26.2" x14ac:dyDescent="0.25">
      <c r="B310" s="34" t="s">
        <v>540</v>
      </c>
      <c r="C310" s="18" t="s">
        <v>466</v>
      </c>
      <c r="D310" s="21" t="s">
        <v>475</v>
      </c>
      <c r="E310" s="18" t="s">
        <v>467</v>
      </c>
      <c r="F310" s="38"/>
      <c r="G310" s="38" t="s">
        <v>448</v>
      </c>
    </row>
    <row r="311" spans="2:7" ht="26.2" x14ac:dyDescent="0.25">
      <c r="B311" s="34" t="s">
        <v>541</v>
      </c>
      <c r="C311" s="18" t="s">
        <v>468</v>
      </c>
      <c r="D311" s="21" t="s">
        <v>475</v>
      </c>
      <c r="E311" s="18" t="s">
        <v>469</v>
      </c>
      <c r="F311" s="38"/>
      <c r="G311" s="38" t="s">
        <v>448</v>
      </c>
    </row>
    <row r="312" spans="2:7" s="29" customFormat="1" ht="12.45" x14ac:dyDescent="0.2">
      <c r="B312" s="40">
        <v>24.4</v>
      </c>
      <c r="C312" s="41" t="s">
        <v>487</v>
      </c>
      <c r="D312" s="41"/>
      <c r="E312" s="41"/>
      <c r="F312" s="43"/>
      <c r="G312" s="43"/>
    </row>
    <row r="313" spans="2:7" ht="13.1" x14ac:dyDescent="0.25">
      <c r="B313" s="34" t="s">
        <v>542</v>
      </c>
      <c r="C313" s="18" t="s">
        <v>488</v>
      </c>
      <c r="D313" s="18"/>
      <c r="E313" s="18" t="s">
        <v>489</v>
      </c>
      <c r="F313" s="38"/>
      <c r="G313" s="38" t="s">
        <v>448</v>
      </c>
    </row>
    <row r="314" spans="2:7" ht="13.1" x14ac:dyDescent="0.25">
      <c r="B314" s="34" t="s">
        <v>543</v>
      </c>
      <c r="C314" s="18" t="s">
        <v>487</v>
      </c>
      <c r="D314" s="18"/>
      <c r="E314" s="18" t="s">
        <v>490</v>
      </c>
      <c r="F314" s="38"/>
      <c r="G314" s="38" t="s">
        <v>448</v>
      </c>
    </row>
    <row r="315" spans="2:7" ht="13.1" x14ac:dyDescent="0.25">
      <c r="B315" s="34" t="s">
        <v>544</v>
      </c>
      <c r="C315" s="18" t="s">
        <v>491</v>
      </c>
      <c r="D315" s="18"/>
      <c r="E315" s="21" t="s">
        <v>492</v>
      </c>
      <c r="F315" s="38"/>
      <c r="G315" s="38" t="s">
        <v>448</v>
      </c>
    </row>
    <row r="316" spans="2:7" ht="13.1" x14ac:dyDescent="0.25">
      <c r="B316" s="44">
        <v>24.5</v>
      </c>
      <c r="C316" s="21" t="s">
        <v>493</v>
      </c>
      <c r="D316" s="21"/>
      <c r="E316" s="21"/>
      <c r="F316" s="21"/>
      <c r="G316" s="21"/>
    </row>
    <row r="317" spans="2:7" ht="13.1" x14ac:dyDescent="0.25">
      <c r="B317" s="34" t="s">
        <v>545</v>
      </c>
      <c r="C317" s="18" t="s">
        <v>494</v>
      </c>
      <c r="D317" s="18"/>
      <c r="E317" s="18" t="s">
        <v>495</v>
      </c>
      <c r="F317" s="18"/>
      <c r="G317" s="18" t="s">
        <v>448</v>
      </c>
    </row>
    <row r="318" spans="2:7" ht="13.1" x14ac:dyDescent="0.25">
      <c r="B318" s="34" t="s">
        <v>546</v>
      </c>
      <c r="C318" s="18" t="s">
        <v>496</v>
      </c>
      <c r="D318" s="18"/>
      <c r="E318" s="18" t="s">
        <v>497</v>
      </c>
      <c r="F318" s="18"/>
      <c r="G318" s="18" t="s">
        <v>448</v>
      </c>
    </row>
    <row r="319" spans="2:7" ht="13.1" x14ac:dyDescent="0.25">
      <c r="B319" s="34">
        <v>24.6</v>
      </c>
      <c r="C319" s="18" t="s">
        <v>7</v>
      </c>
      <c r="D319" s="18" t="s">
        <v>449</v>
      </c>
      <c r="E319" s="18" t="s">
        <v>8</v>
      </c>
      <c r="F319" s="18"/>
      <c r="G319" s="18" t="s">
        <v>448</v>
      </c>
    </row>
    <row r="320" spans="2:7" ht="13.1" x14ac:dyDescent="0.25">
      <c r="B320" s="31">
        <v>25</v>
      </c>
      <c r="C320" s="32" t="s">
        <v>498</v>
      </c>
      <c r="D320" s="33"/>
      <c r="E320" s="33"/>
      <c r="F320" s="33"/>
      <c r="G320" s="33"/>
    </row>
    <row r="321" spans="2:7" ht="13.1" x14ac:dyDescent="0.25">
      <c r="B321" s="34">
        <v>25.1</v>
      </c>
      <c r="C321" s="18" t="s">
        <v>499</v>
      </c>
      <c r="D321" s="18" t="s">
        <v>500</v>
      </c>
      <c r="E321" s="18" t="s">
        <v>501</v>
      </c>
      <c r="F321" s="18"/>
      <c r="G321" s="18" t="s">
        <v>448</v>
      </c>
    </row>
    <row r="322" spans="2:7" s="29" customFormat="1" ht="12.45" x14ac:dyDescent="0.2">
      <c r="B322" s="45">
        <v>25.1</v>
      </c>
      <c r="C322" s="41" t="s">
        <v>502</v>
      </c>
      <c r="D322" s="42"/>
      <c r="E322" s="41"/>
      <c r="F322" s="41"/>
      <c r="G322" s="41"/>
    </row>
    <row r="323" spans="2:7" ht="13.1" x14ac:dyDescent="0.25">
      <c r="B323" s="34" t="s">
        <v>547</v>
      </c>
      <c r="C323" s="18" t="s">
        <v>455</v>
      </c>
      <c r="D323" s="21" t="s">
        <v>503</v>
      </c>
      <c r="E323" s="18" t="s">
        <v>456</v>
      </c>
      <c r="F323" s="38"/>
      <c r="G323" s="38"/>
    </row>
    <row r="324" spans="2:7" ht="13.1" x14ac:dyDescent="0.25">
      <c r="B324" s="34" t="s">
        <v>548</v>
      </c>
      <c r="C324" s="18" t="s">
        <v>504</v>
      </c>
      <c r="D324" s="18"/>
      <c r="E324" s="18" t="s">
        <v>479</v>
      </c>
      <c r="F324" s="38"/>
      <c r="G324" s="38" t="s">
        <v>448</v>
      </c>
    </row>
    <row r="325" spans="2:7" ht="13.1" x14ac:dyDescent="0.25">
      <c r="B325" s="34" t="s">
        <v>549</v>
      </c>
      <c r="C325" s="18" t="s">
        <v>505</v>
      </c>
      <c r="D325" s="18"/>
      <c r="E325" s="18" t="s">
        <v>477</v>
      </c>
      <c r="F325" s="38"/>
      <c r="G325" s="38" t="s">
        <v>448</v>
      </c>
    </row>
    <row r="326" spans="2:7" ht="13.1" x14ac:dyDescent="0.25">
      <c r="B326" s="34" t="s">
        <v>550</v>
      </c>
      <c r="C326" s="18" t="s">
        <v>457</v>
      </c>
      <c r="D326" s="21" t="s">
        <v>503</v>
      </c>
      <c r="E326" s="18" t="s">
        <v>459</v>
      </c>
      <c r="F326" s="18"/>
      <c r="G326" s="18" t="s">
        <v>448</v>
      </c>
    </row>
    <row r="327" spans="2:7" ht="13.1" x14ac:dyDescent="0.25">
      <c r="B327" s="34" t="s">
        <v>551</v>
      </c>
      <c r="C327" s="18" t="s">
        <v>460</v>
      </c>
      <c r="D327" s="21" t="s">
        <v>503</v>
      </c>
      <c r="E327" s="18" t="s">
        <v>461</v>
      </c>
      <c r="F327" s="18"/>
      <c r="G327" s="18" t="s">
        <v>448</v>
      </c>
    </row>
    <row r="328" spans="2:7" s="29" customFormat="1" ht="12.45" x14ac:dyDescent="0.2">
      <c r="B328" s="40">
        <v>25.3</v>
      </c>
      <c r="C328" s="41" t="s">
        <v>462</v>
      </c>
      <c r="D328" s="42"/>
      <c r="E328" s="41"/>
      <c r="F328" s="43"/>
      <c r="G328" s="43"/>
    </row>
    <row r="329" spans="2:7" ht="13.1" x14ac:dyDescent="0.25">
      <c r="B329" s="34" t="s">
        <v>552</v>
      </c>
      <c r="C329" s="18" t="s">
        <v>506</v>
      </c>
      <c r="D329" s="18" t="s">
        <v>507</v>
      </c>
      <c r="E329" s="18" t="s">
        <v>465</v>
      </c>
      <c r="F329" s="38"/>
      <c r="G329" s="38" t="s">
        <v>448</v>
      </c>
    </row>
    <row r="330" spans="2:7" ht="13.1" x14ac:dyDescent="0.25">
      <c r="B330" s="34" t="s">
        <v>553</v>
      </c>
      <c r="C330" s="18" t="s">
        <v>466</v>
      </c>
      <c r="D330" s="18" t="s">
        <v>503</v>
      </c>
      <c r="E330" s="18" t="s">
        <v>467</v>
      </c>
      <c r="F330" s="38"/>
      <c r="G330" s="38" t="s">
        <v>448</v>
      </c>
    </row>
    <row r="331" spans="2:7" ht="13.1" x14ac:dyDescent="0.25">
      <c r="B331" s="34" t="s">
        <v>554</v>
      </c>
      <c r="C331" s="18" t="s">
        <v>468</v>
      </c>
      <c r="D331" s="18" t="s">
        <v>503</v>
      </c>
      <c r="E331" s="18" t="s">
        <v>469</v>
      </c>
      <c r="F331" s="38"/>
      <c r="G331" s="38" t="s">
        <v>448</v>
      </c>
    </row>
    <row r="332" spans="2:7" ht="13.1" x14ac:dyDescent="0.25">
      <c r="B332" s="34">
        <v>25.4</v>
      </c>
      <c r="C332" s="18" t="s">
        <v>7</v>
      </c>
      <c r="D332" s="18" t="s">
        <v>449</v>
      </c>
      <c r="E332" s="18" t="s">
        <v>8</v>
      </c>
      <c r="F332" s="18"/>
      <c r="G332" s="18" t="s">
        <v>448</v>
      </c>
    </row>
    <row r="333" spans="2:7" ht="13.1" x14ac:dyDescent="0.25">
      <c r="B333" s="31">
        <v>26</v>
      </c>
      <c r="C333" s="32" t="s">
        <v>508</v>
      </c>
      <c r="D333" s="33"/>
      <c r="E333" s="33"/>
      <c r="F333" s="33"/>
      <c r="G333" s="33"/>
    </row>
    <row r="334" spans="2:7" ht="13.1" x14ac:dyDescent="0.25">
      <c r="B334" s="34">
        <v>26.1</v>
      </c>
      <c r="C334" s="18" t="s">
        <v>509</v>
      </c>
      <c r="D334" s="18" t="s">
        <v>510</v>
      </c>
      <c r="E334" s="18" t="s">
        <v>511</v>
      </c>
      <c r="F334" s="18"/>
      <c r="G334" s="18" t="s">
        <v>448</v>
      </c>
    </row>
    <row r="335" spans="2:7" s="29" customFormat="1" ht="12.45" x14ac:dyDescent="0.2">
      <c r="B335" s="40">
        <v>26.2</v>
      </c>
      <c r="C335" s="41" t="s">
        <v>512</v>
      </c>
      <c r="D335" s="42"/>
      <c r="E335" s="41"/>
      <c r="F335" s="41"/>
      <c r="G335" s="41"/>
    </row>
    <row r="336" spans="2:7" ht="13.1" x14ac:dyDescent="0.25">
      <c r="B336" s="34" t="s">
        <v>555</v>
      </c>
      <c r="C336" s="18" t="s">
        <v>455</v>
      </c>
      <c r="D336" s="21" t="s">
        <v>513</v>
      </c>
      <c r="E336" s="18" t="s">
        <v>456</v>
      </c>
      <c r="F336" s="38"/>
      <c r="G336" s="38"/>
    </row>
    <row r="337" spans="2:7" ht="13.1" x14ac:dyDescent="0.25">
      <c r="B337" s="34" t="s">
        <v>556</v>
      </c>
      <c r="C337" s="18" t="s">
        <v>457</v>
      </c>
      <c r="D337" s="21" t="s">
        <v>513</v>
      </c>
      <c r="E337" s="18" t="s">
        <v>459</v>
      </c>
      <c r="F337" s="18"/>
      <c r="G337" s="18" t="s">
        <v>448</v>
      </c>
    </row>
    <row r="338" spans="2:7" ht="13.1" x14ac:dyDescent="0.25">
      <c r="B338" s="34" t="s">
        <v>557</v>
      </c>
      <c r="C338" s="18" t="s">
        <v>460</v>
      </c>
      <c r="D338" s="21" t="s">
        <v>513</v>
      </c>
      <c r="E338" s="18" t="s">
        <v>461</v>
      </c>
      <c r="F338" s="18"/>
      <c r="G338" s="18" t="s">
        <v>448</v>
      </c>
    </row>
    <row r="339" spans="2:7" s="29" customFormat="1" ht="12.45" x14ac:dyDescent="0.2">
      <c r="B339" s="40">
        <v>26.3</v>
      </c>
      <c r="C339" s="41" t="s">
        <v>514</v>
      </c>
      <c r="D339" s="42"/>
      <c r="E339" s="41"/>
      <c r="F339" s="43"/>
      <c r="G339" s="43"/>
    </row>
    <row r="340" spans="2:7" ht="26.2" x14ac:dyDescent="0.25">
      <c r="B340" s="34" t="s">
        <v>558</v>
      </c>
      <c r="C340" s="18" t="s">
        <v>515</v>
      </c>
      <c r="D340" s="18"/>
      <c r="E340" s="21" t="s">
        <v>465</v>
      </c>
      <c r="F340" s="38"/>
      <c r="G340" s="38" t="s">
        <v>448</v>
      </c>
    </row>
    <row r="341" spans="2:7" ht="13.1" x14ac:dyDescent="0.25">
      <c r="B341" s="34" t="s">
        <v>559</v>
      </c>
      <c r="C341" s="18" t="s">
        <v>466</v>
      </c>
      <c r="D341" s="21" t="s">
        <v>513</v>
      </c>
      <c r="E341" s="18" t="s">
        <v>467</v>
      </c>
      <c r="F341" s="38"/>
      <c r="G341" s="38" t="s">
        <v>448</v>
      </c>
    </row>
    <row r="342" spans="2:7" ht="13.1" x14ac:dyDescent="0.25">
      <c r="B342" s="34" t="s">
        <v>560</v>
      </c>
      <c r="C342" s="18" t="s">
        <v>468</v>
      </c>
      <c r="D342" s="21" t="s">
        <v>513</v>
      </c>
      <c r="E342" s="18" t="s">
        <v>469</v>
      </c>
      <c r="F342" s="38"/>
      <c r="G342" s="38" t="s">
        <v>448</v>
      </c>
    </row>
    <row r="343" spans="2:7" s="29" customFormat="1" ht="12.45" x14ac:dyDescent="0.2">
      <c r="B343" s="40">
        <v>26.4</v>
      </c>
      <c r="C343" s="41" t="s">
        <v>516</v>
      </c>
      <c r="D343" s="42"/>
      <c r="E343" s="41"/>
      <c r="F343" s="43"/>
      <c r="G343" s="43"/>
    </row>
    <row r="344" spans="2:7" ht="13.1" x14ac:dyDescent="0.25">
      <c r="B344" s="34" t="s">
        <v>561</v>
      </c>
      <c r="C344" s="18" t="s">
        <v>517</v>
      </c>
      <c r="D344" s="21"/>
      <c r="E344" s="18" t="s">
        <v>518</v>
      </c>
      <c r="F344" s="38"/>
      <c r="G344" s="38" t="s">
        <v>448</v>
      </c>
    </row>
    <row r="345" spans="2:7" ht="13.1" x14ac:dyDescent="0.25">
      <c r="B345" s="34" t="s">
        <v>562</v>
      </c>
      <c r="C345" s="18" t="s">
        <v>519</v>
      </c>
      <c r="D345" s="21"/>
      <c r="E345" s="18" t="s">
        <v>520</v>
      </c>
      <c r="F345" s="38"/>
      <c r="G345" s="38" t="s">
        <v>448</v>
      </c>
    </row>
    <row r="346" spans="2:7" ht="13.1" x14ac:dyDescent="0.25">
      <c r="B346" s="34">
        <v>26.5</v>
      </c>
      <c r="C346" s="18" t="s">
        <v>7</v>
      </c>
      <c r="D346" s="18" t="s">
        <v>449</v>
      </c>
      <c r="E346" s="18" t="s">
        <v>8</v>
      </c>
      <c r="F346" s="18"/>
      <c r="G346" s="18" t="s">
        <v>448</v>
      </c>
    </row>
    <row r="347" spans="2:7" ht="13.1" x14ac:dyDescent="0.25">
      <c r="B347" s="31">
        <v>27</v>
      </c>
      <c r="C347" s="32" t="s">
        <v>521</v>
      </c>
      <c r="D347" s="33"/>
      <c r="E347" s="33"/>
      <c r="F347" s="33"/>
      <c r="G347" s="33"/>
    </row>
    <row r="348" spans="2:7" ht="13.1" x14ac:dyDescent="0.25">
      <c r="B348" s="34">
        <v>27.1</v>
      </c>
      <c r="C348" s="21" t="s">
        <v>522</v>
      </c>
      <c r="D348" s="18" t="s">
        <v>523</v>
      </c>
      <c r="E348" s="18" t="s">
        <v>524</v>
      </c>
      <c r="F348" s="18"/>
      <c r="G348" s="18" t="s">
        <v>448</v>
      </c>
    </row>
    <row r="349" spans="2:7" ht="13.1" x14ac:dyDescent="0.25">
      <c r="B349" s="34">
        <v>27.1</v>
      </c>
      <c r="C349" s="18" t="s">
        <v>7</v>
      </c>
      <c r="D349" s="18" t="s">
        <v>449</v>
      </c>
      <c r="E349" s="18" t="s">
        <v>8</v>
      </c>
      <c r="F349" s="18"/>
      <c r="G349" s="18" t="s">
        <v>448</v>
      </c>
    </row>
  </sheetData>
  <mergeCells count="64">
    <mergeCell ref="F166:F169"/>
    <mergeCell ref="G166:G169"/>
    <mergeCell ref="E153:E156"/>
    <mergeCell ref="F153:F156"/>
    <mergeCell ref="C114:C116"/>
    <mergeCell ref="C117:C120"/>
    <mergeCell ref="C121:C123"/>
    <mergeCell ref="C166:C169"/>
    <mergeCell ref="C149:C152"/>
    <mergeCell ref="C146:C148"/>
    <mergeCell ref="C142:C145"/>
    <mergeCell ref="G114:G116"/>
    <mergeCell ref="G153:G156"/>
    <mergeCell ref="F128:F131"/>
    <mergeCell ref="G128:G131"/>
    <mergeCell ref="G121:G123"/>
    <mergeCell ref="G117:G120"/>
    <mergeCell ref="B174:B178"/>
    <mergeCell ref="B170:B173"/>
    <mergeCell ref="B166:B169"/>
    <mergeCell ref="C174:C178"/>
    <mergeCell ref="C170:C173"/>
    <mergeCell ref="F124:F127"/>
    <mergeCell ref="G124:G127"/>
    <mergeCell ref="E128:E131"/>
    <mergeCell ref="B128:B131"/>
    <mergeCell ref="B124:B127"/>
    <mergeCell ref="B162:B164"/>
    <mergeCell ref="B153:B156"/>
    <mergeCell ref="B149:B152"/>
    <mergeCell ref="C124:C127"/>
    <mergeCell ref="C128:C131"/>
    <mergeCell ref="C213:C217"/>
    <mergeCell ref="C200:C202"/>
    <mergeCell ref="G139:G141"/>
    <mergeCell ref="G146:G148"/>
    <mergeCell ref="F149:F152"/>
    <mergeCell ref="G149:G152"/>
    <mergeCell ref="C139:C141"/>
    <mergeCell ref="E149:E152"/>
    <mergeCell ref="E162:E164"/>
    <mergeCell ref="F162:F164"/>
    <mergeCell ref="G162:G164"/>
    <mergeCell ref="G142:G145"/>
    <mergeCell ref="E166:E169"/>
    <mergeCell ref="C180:C181"/>
    <mergeCell ref="C153:C156"/>
    <mergeCell ref="C162:C164"/>
    <mergeCell ref="G220:G221"/>
    <mergeCell ref="G222:G223"/>
    <mergeCell ref="G224:G225"/>
    <mergeCell ref="C100:C101"/>
    <mergeCell ref="G213:G217"/>
    <mergeCell ref="C218:C219"/>
    <mergeCell ref="D218:D219"/>
    <mergeCell ref="G218:G219"/>
    <mergeCell ref="F218:F219"/>
    <mergeCell ref="G174:G178"/>
    <mergeCell ref="E170:E173"/>
    <mergeCell ref="F170:F173"/>
    <mergeCell ref="G170:G173"/>
    <mergeCell ref="E174:E178"/>
    <mergeCell ref="F174:F178"/>
    <mergeCell ref="E124:E127"/>
  </mergeCells>
  <phoneticPr fontId="7" type="noConversion"/>
  <pageMargins left="0.7" right="0.7" top="0.75" bottom="0.75" header="0.3" footer="0.3"/>
  <pageSetup paperSize="9" scale="44" orientation="portrait" r:id="rId1"/>
  <rowBreaks count="2" manualBreakCount="2">
    <brk id="68" max="7" man="1"/>
    <brk id="146"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TestCase</vt:lpstr>
      <vt:lpstr>TestCase!Print_Area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Hiếu Lê</cp:lastModifiedBy>
  <cp:lastPrinted>2016-01-11T09:05:19Z</cp:lastPrinted>
  <dcterms:created xsi:type="dcterms:W3CDTF">2009-04-21T04:14:24Z</dcterms:created>
  <dcterms:modified xsi:type="dcterms:W3CDTF">2023-10-25T07:52:21Z</dcterms:modified>
</cp:coreProperties>
</file>