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g\Desktop\Final Design Matlab\Assignment4\"/>
    </mc:Choice>
  </mc:AlternateContent>
  <bookViews>
    <workbookView xWindow="0" yWindow="0" windowWidth="1033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 s="1"/>
  <c r="H6" i="1" s="1"/>
  <c r="H7" i="1" s="1"/>
  <c r="H8" i="1" s="1"/>
  <c r="H9" i="1" s="1"/>
  <c r="H10" i="1" s="1"/>
  <c r="H3" i="1"/>
  <c r="Q5" i="1"/>
  <c r="Q6" i="1" s="1"/>
  <c r="Q7" i="1" s="1"/>
  <c r="Q8" i="1" s="1"/>
  <c r="Q9" i="1" s="1"/>
  <c r="Q10" i="1" s="1"/>
  <c r="Q11" i="1" s="1"/>
  <c r="Q12" i="1" s="1"/>
  <c r="Q13" i="1" s="1"/>
  <c r="Q14" i="1" s="1"/>
  <c r="Q4" i="1"/>
  <c r="L10" i="1"/>
  <c r="L9" i="1"/>
  <c r="L8" i="1"/>
  <c r="L7" i="1"/>
  <c r="L6" i="1"/>
  <c r="L5" i="1"/>
  <c r="L4" i="1"/>
  <c r="L3" i="1"/>
  <c r="N2" i="1"/>
  <c r="L2" i="1"/>
  <c r="F2" i="1"/>
  <c r="D11" i="1"/>
  <c r="A3" i="1"/>
  <c r="F3" i="1" s="1"/>
  <c r="D3" i="1"/>
  <c r="D4" i="1"/>
  <c r="D5" i="1"/>
  <c r="D6" i="1"/>
  <c r="D7" i="1"/>
  <c r="D8" i="1"/>
  <c r="D9" i="1"/>
  <c r="D10" i="1"/>
  <c r="D2" i="1"/>
  <c r="L11" i="1" l="1"/>
  <c r="N4" i="1"/>
  <c r="O4" i="1" s="1"/>
  <c r="N3" i="1"/>
  <c r="O3" i="1" s="1"/>
  <c r="O2" i="1"/>
  <c r="A4" i="1"/>
  <c r="N5" i="1" l="1"/>
  <c r="O5" i="1" s="1"/>
  <c r="A5" i="1"/>
  <c r="F4" i="1"/>
  <c r="N6" i="1" l="1"/>
  <c r="A6" i="1"/>
  <c r="F5" i="1"/>
  <c r="N7" i="1" l="1"/>
  <c r="O7" i="1" s="1"/>
  <c r="O6" i="1"/>
  <c r="A7" i="1"/>
  <c r="F6" i="1"/>
  <c r="N8" i="1" l="1"/>
  <c r="A8" i="1"/>
  <c r="F7" i="1"/>
  <c r="N9" i="1" l="1"/>
  <c r="O9" i="1" s="1"/>
  <c r="O8" i="1"/>
  <c r="A9" i="1"/>
  <c r="F8" i="1"/>
  <c r="N10" i="1" l="1"/>
  <c r="O10" i="1" s="1"/>
  <c r="I11" i="1"/>
  <c r="A10" i="1"/>
  <c r="F10" i="1" s="1"/>
  <c r="F9" i="1"/>
  <c r="I12" i="1" l="1"/>
  <c r="N11" i="1"/>
  <c r="O11" i="1" s="1"/>
  <c r="F11" i="1"/>
  <c r="I13" i="1" l="1"/>
  <c r="N12" i="1"/>
  <c r="O12" i="1" s="1"/>
  <c r="I14" i="1" l="1"/>
  <c r="N14" i="1" s="1"/>
  <c r="O14" i="1" s="1"/>
  <c r="N13" i="1"/>
  <c r="O13" i="1" s="1"/>
</calcChain>
</file>

<file path=xl/sharedStrings.xml><?xml version="1.0" encoding="utf-8"?>
<sst xmlns="http://schemas.openxmlformats.org/spreadsheetml/2006/main" count="59" uniqueCount="20">
  <si>
    <t>f</t>
  </si>
  <si>
    <t>g</t>
  </si>
  <si>
    <t>k</t>
  </si>
  <si>
    <t>求和</t>
  </si>
  <si>
    <t>平均值</t>
  </si>
  <si>
    <t>汇总</t>
  </si>
  <si>
    <t>计数</t>
  </si>
  <si>
    <t>f(kq)</t>
  </si>
  <si>
    <t>f(2q)</t>
  </si>
  <si>
    <t>f(4q)</t>
  </si>
  <si>
    <t>f(8q)</t>
  </si>
  <si>
    <t>f(16q)</t>
  </si>
  <si>
    <t>f(32q)</t>
  </si>
  <si>
    <t>f(64q)</t>
  </si>
  <si>
    <t>f(128q)</t>
  </si>
  <si>
    <t>f(256q)</t>
  </si>
  <si>
    <t>f(512q)</t>
  </si>
  <si>
    <t>gamma</t>
  </si>
  <si>
    <t>f^-gamma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</si>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</sst>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Comparagram</a:t>
            </a:r>
          </a:p>
        </c:rich>
      </c:tx>
      <c:layout>
        <c:manualLayout>
          <c:xMode val="edge"/>
          <c:yMode val="edge"/>
          <c:x val="0.448111111111111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4.1666666666666692E-2"/>
                  <c:y val="-0.2129629629629629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3333333333333333E-2"/>
                  <c:y val="-0.162037037037037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"/>
                  <c:y val="-0.138888888888888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64q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4.7222222222222221E-2"/>
                  <c:y val="-0.1296296296296296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128q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8888888888888994E-2"/>
                  <c:y val="-0.106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256q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888888888888889E-2"/>
                  <c:y val="-9.72222222222222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512q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Sheet1!$B$2:$B$10</c:f>
              <c:numCache>
                <c:formatCode>General</c:formatCode>
                <c:ptCount val="9"/>
                <c:pt idx="0">
                  <c:v>1.5389999999999999</c:v>
                </c:pt>
                <c:pt idx="1">
                  <c:v>2.6</c:v>
                </c:pt>
                <c:pt idx="2">
                  <c:v>4.18</c:v>
                </c:pt>
                <c:pt idx="3">
                  <c:v>7.07</c:v>
                </c:pt>
                <c:pt idx="4">
                  <c:v>13.79</c:v>
                </c:pt>
                <c:pt idx="5">
                  <c:v>19.899999999999999</c:v>
                </c:pt>
                <c:pt idx="6">
                  <c:v>40.700000000000003</c:v>
                </c:pt>
                <c:pt idx="7">
                  <c:v>62</c:v>
                </c:pt>
                <c:pt idx="8">
                  <c:v>120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2.6</c:v>
                </c:pt>
                <c:pt idx="1">
                  <c:v>4.18</c:v>
                </c:pt>
                <c:pt idx="2">
                  <c:v>7.07</c:v>
                </c:pt>
                <c:pt idx="3">
                  <c:v>13.79</c:v>
                </c:pt>
                <c:pt idx="4">
                  <c:v>19.899999999999999</c:v>
                </c:pt>
                <c:pt idx="5">
                  <c:v>40.700000000000003</c:v>
                </c:pt>
                <c:pt idx="6">
                  <c:v>62</c:v>
                </c:pt>
                <c:pt idx="7">
                  <c:v>120</c:v>
                </c:pt>
                <c:pt idx="8">
                  <c:v>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724968"/>
        <c:axId val="406721048"/>
      </c:scatterChart>
      <c:valAx>
        <c:axId val="406724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f(kq)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21048"/>
        <c:crosses val="autoZero"/>
        <c:crossBetween val="midCat"/>
      </c:valAx>
      <c:valAx>
        <c:axId val="40672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g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72496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Comparagraphy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6708333333333336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4.2808502692104296E-2"/>
                  <c:y val="0.134259363090449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128q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1666666666666768E-2"/>
                  <c:y val="0.1898148148148148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256q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Sheet1!$H$2:$H$10</c:f>
              <c:numCache>
                <c:formatCode>General</c:formatCode>
                <c:ptCount val="9"/>
                <c:pt idx="0">
                  <c:v>0.72</c:v>
                </c:pt>
                <c:pt idx="1">
                  <c:v>1.44</c:v>
                </c:pt>
                <c:pt idx="2">
                  <c:v>2.88</c:v>
                </c:pt>
                <c:pt idx="3">
                  <c:v>5.76</c:v>
                </c:pt>
                <c:pt idx="4">
                  <c:v>11.52</c:v>
                </c:pt>
                <c:pt idx="5">
                  <c:v>23.04</c:v>
                </c:pt>
                <c:pt idx="6">
                  <c:v>46.08</c:v>
                </c:pt>
                <c:pt idx="7">
                  <c:v>92.16</c:v>
                </c:pt>
                <c:pt idx="8">
                  <c:v>184.32</c:v>
                </c:pt>
              </c:numCache>
            </c:numRef>
          </c:xVal>
          <c:yVal>
            <c:numRef>
              <c:f>Sheet1!$I$2:$I$10</c:f>
              <c:numCache>
                <c:formatCode>General</c:formatCode>
                <c:ptCount val="9"/>
                <c:pt idx="0">
                  <c:v>1.5389999999999999</c:v>
                </c:pt>
                <c:pt idx="1">
                  <c:v>2.6</c:v>
                </c:pt>
                <c:pt idx="2">
                  <c:v>4.18</c:v>
                </c:pt>
                <c:pt idx="3">
                  <c:v>7.07</c:v>
                </c:pt>
                <c:pt idx="4">
                  <c:v>13.79</c:v>
                </c:pt>
                <c:pt idx="5">
                  <c:v>19.899999999999999</c:v>
                </c:pt>
                <c:pt idx="6">
                  <c:v>40.700000000000003</c:v>
                </c:pt>
                <c:pt idx="7">
                  <c:v>62</c:v>
                </c:pt>
                <c:pt idx="8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90352"/>
        <c:axId val="554991136"/>
      </c:scatterChart>
      <c:valAx>
        <c:axId val="55499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q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991136"/>
        <c:crosses val="autoZero"/>
        <c:crossBetween val="midCat"/>
      </c:valAx>
      <c:valAx>
        <c:axId val="5549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f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99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18</xdr:row>
      <xdr:rowOff>185737</xdr:rowOff>
    </xdr:from>
    <xdr:to>
      <xdr:col>9</xdr:col>
      <xdr:colOff>590550</xdr:colOff>
      <xdr:row>33</xdr:row>
      <xdr:rowOff>71437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419100</xdr:colOff>
      <xdr:row>16</xdr:row>
      <xdr:rowOff>19050</xdr:rowOff>
    </xdr:from>
    <xdr:to>
      <xdr:col>19</xdr:col>
      <xdr:colOff>361950</xdr:colOff>
      <xdr:row>32</xdr:row>
      <xdr:rowOff>47625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W26" sqref="W26"/>
    </sheetView>
  </sheetViews>
  <sheetFormatPr defaultRowHeight="15" x14ac:dyDescent="0.25"/>
  <sheetData>
    <row r="1" spans="1:17" x14ac:dyDescent="0.25">
      <c r="A1" t="s">
        <v>7</v>
      </c>
      <c r="B1" t="s">
        <v>0</v>
      </c>
      <c r="C1" t="s">
        <v>1</v>
      </c>
      <c r="D1" t="s">
        <v>2</v>
      </c>
      <c r="F1" t="s">
        <v>17</v>
      </c>
      <c r="H1" t="s">
        <v>19</v>
      </c>
      <c r="I1" t="s">
        <v>0</v>
      </c>
      <c r="J1" t="s">
        <v>0</v>
      </c>
      <c r="K1" t="s">
        <v>1</v>
      </c>
      <c r="L1" t="s">
        <v>2</v>
      </c>
      <c r="N1" t="s">
        <v>17</v>
      </c>
      <c r="O1" t="s">
        <v>18</v>
      </c>
      <c r="P1" t="s">
        <v>0</v>
      </c>
      <c r="Q1" t="s">
        <v>19</v>
      </c>
    </row>
    <row r="2" spans="1:17" x14ac:dyDescent="0.25">
      <c r="A2">
        <v>1</v>
      </c>
      <c r="B2">
        <v>1.5389999999999999</v>
      </c>
      <c r="C2">
        <v>2.6</v>
      </c>
      <c r="D2">
        <f>C2/B2</f>
        <v>1.6894087069525667</v>
      </c>
      <c r="E2" t="s">
        <v>8</v>
      </c>
      <c r="F2" t="e">
        <f>LOG(C2/B2,A2)</f>
        <v>#DIV/0!</v>
      </c>
      <c r="H2">
        <v>0.72</v>
      </c>
      <c r="I2">
        <v>1.5389999999999999</v>
      </c>
      <c r="J2">
        <v>1</v>
      </c>
      <c r="K2">
        <v>1.4</v>
      </c>
      <c r="L2">
        <f>K2/J2</f>
        <v>1.4</v>
      </c>
      <c r="M2" t="s">
        <v>8</v>
      </c>
      <c r="N2" t="e">
        <f>LOG(K2/J2,#REF!)</f>
        <v>#REF!</v>
      </c>
      <c r="O2" t="e">
        <f>J2^(-N2)</f>
        <v>#REF!</v>
      </c>
      <c r="P2">
        <v>1</v>
      </c>
    </row>
    <row r="3" spans="1:17" x14ac:dyDescent="0.25">
      <c r="A3">
        <f>A2*2</f>
        <v>2</v>
      </c>
      <c r="B3">
        <v>2.6</v>
      </c>
      <c r="C3">
        <v>4.18</v>
      </c>
      <c r="D3">
        <f t="shared" ref="D3:D14" si="0">C3/B3</f>
        <v>1.6076923076923075</v>
      </c>
      <c r="E3" t="s">
        <v>9</v>
      </c>
      <c r="F3">
        <f>LOG(C3/B2,A3)</f>
        <v>1.441509710640035</v>
      </c>
      <c r="H3">
        <f>H2*2</f>
        <v>1.44</v>
      </c>
      <c r="I3">
        <v>2.6</v>
      </c>
      <c r="J3">
        <v>1.4</v>
      </c>
      <c r="K3">
        <v>2</v>
      </c>
      <c r="L3">
        <f t="shared" ref="L3:L10" si="1">K3/J3</f>
        <v>1.4285714285714286</v>
      </c>
      <c r="M3" t="s">
        <v>9</v>
      </c>
      <c r="N3" t="e">
        <f>LOG(K3/J2,#REF!)</f>
        <v>#REF!</v>
      </c>
      <c r="O3" t="e">
        <f t="shared" ref="O3:O14" si="2">J3^(-N3)</f>
        <v>#REF!</v>
      </c>
      <c r="P3">
        <v>1.4</v>
      </c>
      <c r="Q3">
        <v>0.71</v>
      </c>
    </row>
    <row r="4" spans="1:17" x14ac:dyDescent="0.25">
      <c r="A4">
        <f t="shared" ref="A4:A10" si="3">A3*2</f>
        <v>4</v>
      </c>
      <c r="B4">
        <v>4.18</v>
      </c>
      <c r="C4">
        <v>7.07</v>
      </c>
      <c r="D4">
        <f t="shared" si="0"/>
        <v>1.6913875598086126</v>
      </c>
      <c r="E4" t="s">
        <v>10</v>
      </c>
      <c r="F4">
        <f>LOG(C4/1.539,A4)</f>
        <v>1.0998584916842755</v>
      </c>
      <c r="H4">
        <f t="shared" ref="H4:H10" si="4">H3*2</f>
        <v>2.88</v>
      </c>
      <c r="I4">
        <v>4.18</v>
      </c>
      <c r="J4">
        <v>2</v>
      </c>
      <c r="K4">
        <v>2.4</v>
      </c>
      <c r="L4">
        <f t="shared" si="1"/>
        <v>1.2</v>
      </c>
      <c r="M4" t="s">
        <v>10</v>
      </c>
      <c r="N4" t="e">
        <f>LOG(K4/1.539,#REF!)</f>
        <v>#REF!</v>
      </c>
      <c r="O4" t="e">
        <f t="shared" si="2"/>
        <v>#REF!</v>
      </c>
      <c r="P4">
        <v>2</v>
      </c>
      <c r="Q4">
        <f>2*Q3</f>
        <v>1.42</v>
      </c>
    </row>
    <row r="5" spans="1:17" x14ac:dyDescent="0.25">
      <c r="A5">
        <f t="shared" si="3"/>
        <v>8</v>
      </c>
      <c r="B5">
        <v>7.07</v>
      </c>
      <c r="C5">
        <v>13.79</v>
      </c>
      <c r="D5">
        <f t="shared" si="0"/>
        <v>1.9504950495049502</v>
      </c>
      <c r="E5" t="s">
        <v>11</v>
      </c>
      <c r="F5">
        <f t="shared" ref="F5:F10" si="5">LOG(C5/1.539,A5)</f>
        <v>1.0545191066910444</v>
      </c>
      <c r="H5">
        <f t="shared" si="4"/>
        <v>5.76</v>
      </c>
      <c r="I5">
        <v>7.07</v>
      </c>
      <c r="J5">
        <v>2.4</v>
      </c>
      <c r="K5">
        <v>4</v>
      </c>
      <c r="L5">
        <f t="shared" si="1"/>
        <v>1.6666666666666667</v>
      </c>
      <c r="M5" t="s">
        <v>11</v>
      </c>
      <c r="N5" t="e">
        <f>LOG(K5/1.539,#REF!)</f>
        <v>#REF!</v>
      </c>
      <c r="O5" t="e">
        <f t="shared" si="2"/>
        <v>#REF!</v>
      </c>
      <c r="P5">
        <v>2.4</v>
      </c>
      <c r="Q5">
        <f t="shared" ref="Q5:Q14" si="6">2*Q4</f>
        <v>2.84</v>
      </c>
    </row>
    <row r="6" spans="1:17" x14ac:dyDescent="0.25">
      <c r="A6">
        <f t="shared" si="3"/>
        <v>16</v>
      </c>
      <c r="B6">
        <v>13.79</v>
      </c>
      <c r="C6">
        <v>19.899999999999999</v>
      </c>
      <c r="D6">
        <f t="shared" si="0"/>
        <v>1.4430746918056563</v>
      </c>
      <c r="E6" t="s">
        <v>12</v>
      </c>
      <c r="F6">
        <f t="shared" si="5"/>
        <v>0.9231758234975409</v>
      </c>
      <c r="H6">
        <f t="shared" si="4"/>
        <v>11.52</v>
      </c>
      <c r="I6">
        <v>13.79</v>
      </c>
      <c r="J6">
        <v>4</v>
      </c>
      <c r="K6">
        <v>5.6</v>
      </c>
      <c r="L6">
        <f t="shared" si="1"/>
        <v>1.4</v>
      </c>
      <c r="M6" t="s">
        <v>12</v>
      </c>
      <c r="N6" t="e">
        <f>LOG(K6/1.539,#REF!)</f>
        <v>#REF!</v>
      </c>
      <c r="O6" t="e">
        <f t="shared" si="2"/>
        <v>#REF!</v>
      </c>
      <c r="P6">
        <v>4</v>
      </c>
      <c r="Q6">
        <f t="shared" si="6"/>
        <v>5.68</v>
      </c>
    </row>
    <row r="7" spans="1:17" x14ac:dyDescent="0.25">
      <c r="A7">
        <f t="shared" si="3"/>
        <v>32</v>
      </c>
      <c r="B7">
        <v>19.899999999999999</v>
      </c>
      <c r="C7">
        <v>40.700000000000003</v>
      </c>
      <c r="D7">
        <f t="shared" si="0"/>
        <v>2.0452261306532664</v>
      </c>
      <c r="E7" t="s">
        <v>13</v>
      </c>
      <c r="F7">
        <f t="shared" si="5"/>
        <v>0.94499273154255237</v>
      </c>
      <c r="H7">
        <f t="shared" si="4"/>
        <v>23.04</v>
      </c>
      <c r="I7">
        <v>19.899999999999999</v>
      </c>
      <c r="J7">
        <v>5.6</v>
      </c>
      <c r="K7">
        <v>8</v>
      </c>
      <c r="L7">
        <f t="shared" si="1"/>
        <v>1.4285714285714286</v>
      </c>
      <c r="M7" t="s">
        <v>13</v>
      </c>
      <c r="N7" t="e">
        <f>LOG(K7/1.539,#REF!)</f>
        <v>#REF!</v>
      </c>
      <c r="O7" t="e">
        <f t="shared" si="2"/>
        <v>#REF!</v>
      </c>
      <c r="P7">
        <v>5.6</v>
      </c>
      <c r="Q7">
        <f t="shared" si="6"/>
        <v>11.36</v>
      </c>
    </row>
    <row r="8" spans="1:17" x14ac:dyDescent="0.25">
      <c r="A8">
        <f t="shared" si="3"/>
        <v>64</v>
      </c>
      <c r="B8">
        <v>40.700000000000003</v>
      </c>
      <c r="C8">
        <v>62</v>
      </c>
      <c r="D8">
        <f t="shared" si="0"/>
        <v>1.5233415233415233</v>
      </c>
      <c r="E8" t="s">
        <v>14</v>
      </c>
      <c r="F8">
        <f t="shared" si="5"/>
        <v>0.88870051312012543</v>
      </c>
      <c r="H8">
        <f t="shared" si="4"/>
        <v>46.08</v>
      </c>
      <c r="I8">
        <v>40.700000000000003</v>
      </c>
      <c r="J8">
        <v>8</v>
      </c>
      <c r="K8">
        <v>11</v>
      </c>
      <c r="L8">
        <f t="shared" si="1"/>
        <v>1.375</v>
      </c>
      <c r="M8" t="s">
        <v>14</v>
      </c>
      <c r="N8" t="e">
        <f>LOG(K8/1.539,#REF!)</f>
        <v>#REF!</v>
      </c>
      <c r="O8" t="e">
        <f t="shared" si="2"/>
        <v>#REF!</v>
      </c>
      <c r="P8">
        <v>8</v>
      </c>
      <c r="Q8">
        <f t="shared" si="6"/>
        <v>22.72</v>
      </c>
    </row>
    <row r="9" spans="1:17" x14ac:dyDescent="0.25">
      <c r="A9">
        <f t="shared" si="3"/>
        <v>128</v>
      </c>
      <c r="B9">
        <v>62</v>
      </c>
      <c r="C9">
        <v>120</v>
      </c>
      <c r="D9">
        <f t="shared" si="0"/>
        <v>1.935483870967742</v>
      </c>
      <c r="E9" t="s">
        <v>15</v>
      </c>
      <c r="F9">
        <f t="shared" si="5"/>
        <v>0.89784248056319949</v>
      </c>
      <c r="H9">
        <f t="shared" si="4"/>
        <v>92.16</v>
      </c>
      <c r="I9">
        <v>62</v>
      </c>
      <c r="J9">
        <v>11</v>
      </c>
      <c r="K9">
        <v>16</v>
      </c>
      <c r="L9">
        <f t="shared" si="1"/>
        <v>1.4545454545454546</v>
      </c>
      <c r="M9" t="s">
        <v>15</v>
      </c>
      <c r="N9" t="e">
        <f>LOG(K9/1.539,#REF!)</f>
        <v>#REF!</v>
      </c>
      <c r="O9" t="e">
        <f t="shared" si="2"/>
        <v>#REF!</v>
      </c>
      <c r="P9">
        <v>11</v>
      </c>
      <c r="Q9">
        <f t="shared" si="6"/>
        <v>45.44</v>
      </c>
    </row>
    <row r="10" spans="1:17" x14ac:dyDescent="0.25">
      <c r="A10">
        <f t="shared" si="3"/>
        <v>256</v>
      </c>
      <c r="B10">
        <v>120</v>
      </c>
      <c r="C10">
        <v>212</v>
      </c>
      <c r="D10">
        <f t="shared" si="0"/>
        <v>1.7666666666666666</v>
      </c>
      <c r="E10" t="s">
        <v>16</v>
      </c>
      <c r="F10">
        <f t="shared" si="5"/>
        <v>0.88824090286213464</v>
      </c>
      <c r="H10">
        <f t="shared" si="4"/>
        <v>184.32</v>
      </c>
      <c r="I10">
        <v>120</v>
      </c>
      <c r="J10">
        <v>16</v>
      </c>
      <c r="K10">
        <v>22</v>
      </c>
      <c r="L10">
        <f t="shared" si="1"/>
        <v>1.375</v>
      </c>
      <c r="M10" t="s">
        <v>16</v>
      </c>
      <c r="N10" t="e">
        <f>LOG(K10/1.539,#REF!)</f>
        <v>#REF!</v>
      </c>
      <c r="O10" t="e">
        <f t="shared" si="2"/>
        <v>#REF!</v>
      </c>
      <c r="P10">
        <v>16</v>
      </c>
      <c r="Q10">
        <f t="shared" si="6"/>
        <v>90.88</v>
      </c>
    </row>
    <row r="11" spans="1:17" x14ac:dyDescent="0.25">
      <c r="B11">
        <v>212</v>
      </c>
      <c r="C11" s="1"/>
      <c r="D11" s="1">
        <f>AVERAGE(D2:D10)</f>
        <v>1.7391973897103656</v>
      </c>
      <c r="F11" s="1" t="e">
        <f>AVERAGE(F2:F10)</f>
        <v>#DIV/0!</v>
      </c>
      <c r="I11" t="e">
        <f>#REF!*2</f>
        <v>#REF!</v>
      </c>
      <c r="J11">
        <v>22</v>
      </c>
      <c r="K11">
        <v>32</v>
      </c>
      <c r="L11" s="1">
        <f>AVERAGE(L2:L10)</f>
        <v>1.4142616642616643</v>
      </c>
      <c r="N11" t="e">
        <f t="shared" ref="N5:N14" si="7">LOG(K11/1.539,I11)</f>
        <v>#REF!</v>
      </c>
      <c r="O11" t="e">
        <f t="shared" si="2"/>
        <v>#REF!</v>
      </c>
      <c r="P11">
        <v>22</v>
      </c>
      <c r="Q11">
        <f t="shared" si="6"/>
        <v>181.76</v>
      </c>
    </row>
    <row r="12" spans="1:17" x14ac:dyDescent="0.25">
      <c r="I12" t="e">
        <f t="shared" ref="I4:I14" si="8">I11*2</f>
        <v>#REF!</v>
      </c>
      <c r="J12">
        <v>32</v>
      </c>
      <c r="K12">
        <v>45</v>
      </c>
      <c r="N12" t="e">
        <f t="shared" si="7"/>
        <v>#REF!</v>
      </c>
      <c r="O12" t="e">
        <f t="shared" si="2"/>
        <v>#REF!</v>
      </c>
      <c r="P12">
        <v>32</v>
      </c>
      <c r="Q12">
        <f t="shared" si="6"/>
        <v>363.52</v>
      </c>
    </row>
    <row r="13" spans="1:17" x14ac:dyDescent="0.25">
      <c r="A13" t="s">
        <v>0</v>
      </c>
      <c r="B13" t="s">
        <v>1</v>
      </c>
      <c r="C13" t="s">
        <v>2</v>
      </c>
      <c r="I13" t="e">
        <f t="shared" si="8"/>
        <v>#REF!</v>
      </c>
      <c r="J13">
        <v>45</v>
      </c>
      <c r="K13">
        <v>64</v>
      </c>
      <c r="N13" t="e">
        <f t="shared" si="7"/>
        <v>#REF!</v>
      </c>
      <c r="O13" t="e">
        <f t="shared" si="2"/>
        <v>#REF!</v>
      </c>
      <c r="P13">
        <v>45</v>
      </c>
      <c r="Q13">
        <f t="shared" si="6"/>
        <v>727.04</v>
      </c>
    </row>
    <row r="14" spans="1:17" x14ac:dyDescent="0.25">
      <c r="A14">
        <v>1</v>
      </c>
      <c r="B14">
        <v>1.5389999999999999</v>
      </c>
      <c r="I14" t="e">
        <f t="shared" si="8"/>
        <v>#REF!</v>
      </c>
      <c r="J14">
        <v>64</v>
      </c>
      <c r="N14" t="e">
        <f t="shared" si="7"/>
        <v>#REF!</v>
      </c>
      <c r="O14" t="e">
        <f t="shared" si="2"/>
        <v>#REF!</v>
      </c>
      <c r="P14">
        <v>64</v>
      </c>
      <c r="Q14">
        <f t="shared" si="6"/>
        <v>1454.08</v>
      </c>
    </row>
    <row r="15" spans="1:17" x14ac:dyDescent="0.25">
      <c r="A15">
        <v>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Sheet1!J2:K2</xm:f>
              <xm:sqref>L2</xm:sqref>
            </x14:sparkline>
            <x14:sparkline>
              <xm:f>Sheet1!J3:K3</xm:f>
              <xm:sqref>L3</xm:sqref>
            </x14:sparkline>
            <x14:sparkline>
              <xm:f>Sheet1!J4:K4</xm:f>
              <xm:sqref>L4</xm:sqref>
            </x14:sparkline>
            <x14:sparkline>
              <xm:f>Sheet1!J5:K5</xm:f>
              <xm:sqref>L5</xm:sqref>
            </x14:sparkline>
            <x14:sparkline>
              <xm:f>Sheet1!J6:K6</xm:f>
              <xm:sqref>L6</xm:sqref>
            </x14:sparkline>
            <x14:sparkline>
              <xm:f>Sheet1!J7:K7</xm:f>
              <xm:sqref>L7</xm:sqref>
            </x14:sparkline>
            <x14:sparkline>
              <xm:f>Sheet1!J8:K8</xm:f>
              <xm:sqref>L8</xm:sqref>
            </x14:sparkline>
            <x14:sparkline>
              <xm:f>Sheet1!J9:K9</xm:f>
              <xm:sqref>L9</xm:sqref>
            </x14:sparkline>
            <x14:sparkline>
              <xm:f>Sheet1!J10:K10</xm:f>
              <xm:sqref>L10</xm:sqref>
            </x14:sparkline>
            <x14:sparkline>
              <xm:f>Sheet1!J11:K11</xm:f>
              <xm:sqref>L11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Sheet1!B2:C2</xm:f>
              <xm:sqref>D2</xm:sqref>
            </x14:sparkline>
            <x14:sparkline>
              <xm:f>Sheet1!B3:C3</xm:f>
              <xm:sqref>D3</xm:sqref>
            </x14:sparkline>
            <x14:sparkline>
              <xm:f>Sheet1!B4:C4</xm:f>
              <xm:sqref>D4</xm:sqref>
            </x14:sparkline>
            <x14:sparkline>
              <xm:f>Sheet1!B5:C5</xm:f>
              <xm:sqref>D5</xm:sqref>
            </x14:sparkline>
            <x14:sparkline>
              <xm:f>Sheet1!B6:C6</xm:f>
              <xm:sqref>D6</xm:sqref>
            </x14:sparkline>
            <x14:sparkline>
              <xm:f>Sheet1!B7:C7</xm:f>
              <xm:sqref>D7</xm:sqref>
            </x14:sparkline>
            <x14:sparkline>
              <xm:f>Sheet1!B8:C8</xm:f>
              <xm:sqref>D8</xm:sqref>
            </x14:sparkline>
            <x14:sparkline>
              <xm:f>Sheet1!B9:C9</xm:f>
              <xm:sqref>D9</xm:sqref>
            </x14:sparkline>
            <x14:sparkline>
              <xm:f>Sheet1!B10:C10</xm:f>
              <xm:sqref>D10</xm:sqref>
            </x14:sparkline>
            <x14:sparkline>
              <xm:f>Sheet1!B11:C11</xm:f>
              <xm:sqref>D11</xm:sqref>
            </x14:sparkline>
            <x14:sparkline>
              <xm:f>Sheet1!B12:C12</xm:f>
              <xm:sqref>D12</xm:sqref>
            </x14:sparkline>
            <x14:sparkline>
              <xm:f>Sheet1!B13:C13</xm:f>
              <xm:sqref>D13</xm:sqref>
            </x14:sparkline>
            <x14:sparkline>
              <xm:f>Sheet1!B14:C14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Wu</dc:creator>
  <cp:lastModifiedBy>Hang Wu</cp:lastModifiedBy>
  <dcterms:created xsi:type="dcterms:W3CDTF">2015-02-13T07:38:53Z</dcterms:created>
  <dcterms:modified xsi:type="dcterms:W3CDTF">2015-02-13T08:55:28Z</dcterms:modified>
</cp:coreProperties>
</file>