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0AED7D3-D0D4-444C-B072-002068174E9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cholarship List" sheetId="1" r:id="rId1"/>
  </sheets>
  <definedNames>
    <definedName name="_xlnm._FilterDatabase" localSheetId="0" hidden="1">'Scholarship List'!$A$2:$G$13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E14" i="1"/>
  <c r="F14" i="1"/>
  <c r="H5" i="1"/>
  <c r="H3" i="1"/>
  <c r="H10" i="1"/>
  <c r="H8" i="1"/>
  <c r="H13" i="1"/>
  <c r="H12" i="1"/>
  <c r="H6" i="1"/>
  <c r="H9" i="1"/>
  <c r="H4" i="1"/>
  <c r="H7" i="1"/>
  <c r="H14" i="1" l="1"/>
</calcChain>
</file>

<file path=xl/sharedStrings.xml><?xml version="1.0" encoding="utf-8"?>
<sst xmlns="http://schemas.openxmlformats.org/spreadsheetml/2006/main" count="59" uniqueCount="47">
  <si>
    <t>Student ID</t>
  </si>
  <si>
    <t>Lname</t>
  </si>
  <si>
    <t>Fname</t>
  </si>
  <si>
    <t>Age</t>
  </si>
  <si>
    <t>Gender</t>
  </si>
  <si>
    <t>GPA</t>
  </si>
  <si>
    <t>F</t>
  </si>
  <si>
    <t>M</t>
  </si>
  <si>
    <t>Hector</t>
  </si>
  <si>
    <t>Chucky</t>
  </si>
  <si>
    <t>Kate</t>
  </si>
  <si>
    <t>Trello</t>
  </si>
  <si>
    <t>Len</t>
  </si>
  <si>
    <t>Chan</t>
  </si>
  <si>
    <t>Suzy</t>
  </si>
  <si>
    <t>Counte</t>
  </si>
  <si>
    <t>Bill</t>
  </si>
  <si>
    <t>Forkner</t>
  </si>
  <si>
    <t>Meg</t>
  </si>
  <si>
    <t>Delta</t>
  </si>
  <si>
    <t>Lyn</t>
  </si>
  <si>
    <t>Fritz</t>
  </si>
  <si>
    <t>Julie</t>
  </si>
  <si>
    <t>Lopes</t>
  </si>
  <si>
    <t>Leone</t>
  </si>
  <si>
    <t>Sally</t>
  </si>
  <si>
    <t>Frye</t>
  </si>
  <si>
    <t>Janice</t>
  </si>
  <si>
    <t>Scholarship Amount</t>
  </si>
  <si>
    <t>Scholarship Table</t>
  </si>
  <si>
    <t>GRADE TABLE</t>
  </si>
  <si>
    <t>Grade</t>
  </si>
  <si>
    <t>D–</t>
  </si>
  <si>
    <t>D</t>
  </si>
  <si>
    <t>D+</t>
  </si>
  <si>
    <t>C–</t>
  </si>
  <si>
    <t>C</t>
  </si>
  <si>
    <t>C+</t>
  </si>
  <si>
    <t>B-</t>
  </si>
  <si>
    <t>B</t>
  </si>
  <si>
    <t>B+</t>
  </si>
  <si>
    <t>A-</t>
  </si>
  <si>
    <t>A</t>
  </si>
  <si>
    <t>A+</t>
  </si>
  <si>
    <t>Alam</t>
  </si>
  <si>
    <t>Mirza Razin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</si>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</sst>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9" formatCode="0.0"/>
  </numFmts>
  <fonts count="5" x14ac:knownFonts="1">
    <font>
      <sz val="10"/>
      <name val="Arial"/>
    </font>
    <font>
      <b/>
      <sz val="10"/>
      <name val="Arial"/>
      <family val="2"/>
    </font>
    <font>
      <b/>
      <sz val="28"/>
      <name val="Algerian"/>
      <family val="5"/>
    </font>
    <font>
      <b/>
      <sz val="14"/>
      <name val="Algerian"/>
      <family val="5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2" fontId="1" fillId="0" borderId="0" xfId="0" applyNumberFormat="1" applyFont="1"/>
    <xf numFmtId="0" fontId="1" fillId="0" borderId="0" xfId="0" applyFont="1" applyBorder="1"/>
    <xf numFmtId="42" fontId="1" fillId="0" borderId="0" xfId="0" applyNumberFormat="1" applyFont="1" applyBorder="1"/>
    <xf numFmtId="2" fontId="1" fillId="0" borderId="0" xfId="0" applyNumberFormat="1" applyFont="1" applyBorder="1"/>
    <xf numFmtId="0" fontId="1" fillId="0" borderId="0" xfId="0" applyFont="1" applyAlignment="1">
      <alignment horizontal="center" wrapText="1"/>
    </xf>
    <xf numFmtId="0" fontId="1" fillId="3" borderId="0" xfId="0" applyFont="1" applyFill="1" applyBorder="1"/>
    <xf numFmtId="169" fontId="1" fillId="0" borderId="0" xfId="0" applyNumberFormat="1" applyFont="1"/>
    <xf numFmtId="0" fontId="1" fillId="0" borderId="0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2" formatCode="_(&quot;$&quot;* #,##0_);_(&quot;$&quot;* \(#,##0\);_(&quot;$&quot;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9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2" formatCode="_(&quot;$&quot;* #,##0_);_(&quot;$&quot;* \(#,##0\);_(&quot;$&quot;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467A4-D421-4F94-AEDB-1154C59FFD2E}" name="Scholarships" displayName="Scholarships" ref="A2:H14" totalsRowCount="1" headerRowDxfId="16" dataDxfId="17">
  <autoFilter ref="A2:H13" xr:uid="{8453674A-39D1-433D-8E8A-CFCE6EBD3886}"/>
  <sortState xmlns:xlrd2="http://schemas.microsoft.com/office/spreadsheetml/2017/richdata2" ref="A3:H13">
    <sortCondition descending="1" ref="G2:G13"/>
  </sortState>
  <tableColumns count="8">
    <tableColumn id="1" xr3:uid="{CC1CA2D2-89C2-473D-94AD-FE3069A16CF9}" name="Student ID" totalsRowLabel="Total" dataDxfId="11" totalsRowDxfId="7"/>
    <tableColumn id="2" xr3:uid="{F1F63CC9-0D52-4BF1-B5CB-6CE2220A17F1}" name="Lname" dataDxfId="12" totalsRowDxfId="6"/>
    <tableColumn id="3" xr3:uid="{E66B1BE5-6C17-4151-B616-DAA6DADED880}" name="Fname" dataDxfId="10" totalsRowDxfId="5"/>
    <tableColumn id="4" xr3:uid="{2F999971-DC73-459C-A6D0-F4CC86F6A7BC}" name="Gender" dataDxfId="8" totalsRowDxfId="4"/>
    <tableColumn id="5" xr3:uid="{C997F541-3356-421D-BA14-49A569B7C9E8}" name="Age" totalsRowFunction="custom" dataDxfId="9" totalsRowDxfId="3">
      <totalsRowFormula>AVERAGE(E3:E13)</totalsRowFormula>
    </tableColumn>
    <tableColumn id="6" xr3:uid="{F1004F2D-3D2E-4186-A052-C6E1861F4C10}" name="Scholarship Amount" totalsRowFunction="custom" dataDxfId="15" totalsRowDxfId="2">
      <totalsRowFormula>SUM(F3:F13)</totalsRowFormula>
    </tableColumn>
    <tableColumn id="7" xr3:uid="{0ABEE5B4-EA3B-47E7-B2FA-77F8AFCE9F30}" name="GPA" dataDxfId="14" totalsRowDxfId="1"/>
    <tableColumn id="8" xr3:uid="{E7BD596F-8C7B-4AF0-B621-F92E9FD821A7}" name="Grade" totalsRowFunction="count" dataDxfId="13" totalsRowDxfId="0">
      <calculatedColumnFormula>VLOOKUP(G3, $J$3:$K$15, 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3"/>
  </sheetPr>
  <dimension ref="A1:K15"/>
  <sheetViews>
    <sheetView tabSelected="1" zoomScale="90" zoomScaleNormal="90" workbookViewId="0">
      <selection activeCell="G2" sqref="G2"/>
    </sheetView>
  </sheetViews>
  <sheetFormatPr defaultColWidth="9.1796875" defaultRowHeight="13" x14ac:dyDescent="0.3"/>
  <cols>
    <col min="1" max="1" width="15" style="2" customWidth="1"/>
    <col min="2" max="3" width="15" style="1" customWidth="1"/>
    <col min="4" max="4" width="15" style="2" customWidth="1"/>
    <col min="5" max="6" width="15" style="1" customWidth="1"/>
    <col min="7" max="7" width="15" style="2" customWidth="1"/>
    <col min="8" max="8" width="15" style="1" customWidth="1"/>
    <col min="9" max="9" width="6.7265625" style="1" customWidth="1"/>
    <col min="10" max="16384" width="9.1796875" style="1"/>
  </cols>
  <sheetData>
    <row r="1" spans="1:11" ht="39" customHeight="1" x14ac:dyDescent="0.95">
      <c r="A1" s="3" t="s">
        <v>29</v>
      </c>
      <c r="B1" s="3"/>
      <c r="C1" s="3"/>
      <c r="D1" s="3"/>
      <c r="E1" s="3"/>
      <c r="F1" s="3"/>
      <c r="G1" s="3"/>
      <c r="H1" s="3"/>
      <c r="J1" s="4" t="s">
        <v>30</v>
      </c>
      <c r="K1" s="4"/>
    </row>
    <row r="2" spans="1:11" ht="25.5" customHeight="1" x14ac:dyDescent="0.3">
      <c r="A2" s="1" t="s">
        <v>0</v>
      </c>
      <c r="B2" s="1" t="s">
        <v>1</v>
      </c>
      <c r="C2" s="1" t="s">
        <v>2</v>
      </c>
      <c r="D2" s="1" t="s">
        <v>4</v>
      </c>
      <c r="E2" s="1" t="s">
        <v>3</v>
      </c>
      <c r="F2" s="12" t="s">
        <v>28</v>
      </c>
      <c r="G2" s="1" t="s">
        <v>5</v>
      </c>
      <c r="H2" s="1" t="s">
        <v>31</v>
      </c>
      <c r="J2" s="5" t="s">
        <v>5</v>
      </c>
      <c r="K2" s="5" t="s">
        <v>31</v>
      </c>
    </row>
    <row r="3" spans="1:11" x14ac:dyDescent="0.3">
      <c r="A3" s="2">
        <v>821928</v>
      </c>
      <c r="B3" s="1" t="s">
        <v>26</v>
      </c>
      <c r="C3" s="1" t="s">
        <v>27</v>
      </c>
      <c r="D3" s="2" t="s">
        <v>6</v>
      </c>
      <c r="E3" s="1">
        <v>23</v>
      </c>
      <c r="F3" s="8">
        <v>9200</v>
      </c>
      <c r="G3" s="1">
        <v>4.3</v>
      </c>
      <c r="H3" s="1" t="str">
        <f>VLOOKUP(G3, $J$3:$K$15, 2)</f>
        <v>A+</v>
      </c>
      <c r="J3" s="6">
        <v>0</v>
      </c>
      <c r="K3" s="7" t="s">
        <v>6</v>
      </c>
    </row>
    <row r="4" spans="1:11" x14ac:dyDescent="0.3">
      <c r="A4" s="2">
        <v>491827</v>
      </c>
      <c r="B4" s="1" t="s">
        <v>13</v>
      </c>
      <c r="C4" s="1" t="s">
        <v>14</v>
      </c>
      <c r="D4" s="2" t="s">
        <v>6</v>
      </c>
      <c r="E4" s="1">
        <v>23</v>
      </c>
      <c r="F4" s="8">
        <v>2250</v>
      </c>
      <c r="G4" s="1">
        <v>4.2300000000000004</v>
      </c>
      <c r="H4" s="1" t="str">
        <f>VLOOKUP(G4, $J$3:$K$15, 2)</f>
        <v>A</v>
      </c>
      <c r="J4" s="6">
        <v>1</v>
      </c>
      <c r="K4" s="7" t="s">
        <v>32</v>
      </c>
    </row>
    <row r="5" spans="1:11" x14ac:dyDescent="0.3">
      <c r="A5" s="15">
        <v>101329992</v>
      </c>
      <c r="B5" s="9" t="s">
        <v>44</v>
      </c>
      <c r="C5" s="13" t="s">
        <v>45</v>
      </c>
      <c r="D5" s="15" t="s">
        <v>7</v>
      </c>
      <c r="E5" s="9">
        <v>25</v>
      </c>
      <c r="F5" s="10">
        <v>5000</v>
      </c>
      <c r="G5" s="11">
        <v>4</v>
      </c>
      <c r="H5" s="1" t="str">
        <f>VLOOKUP(G5, $J$3:$K$15, 2)</f>
        <v>A</v>
      </c>
      <c r="J5" s="6">
        <v>1.25</v>
      </c>
      <c r="K5" s="7" t="s">
        <v>33</v>
      </c>
    </row>
    <row r="6" spans="1:11" x14ac:dyDescent="0.3">
      <c r="A6" s="2">
        <v>610298</v>
      </c>
      <c r="B6" s="1" t="s">
        <v>17</v>
      </c>
      <c r="C6" s="1" t="s">
        <v>18</v>
      </c>
      <c r="D6" s="2" t="s">
        <v>6</v>
      </c>
      <c r="E6" s="1">
        <v>25</v>
      </c>
      <c r="F6" s="8">
        <v>9825</v>
      </c>
      <c r="G6" s="1">
        <v>3.92</v>
      </c>
      <c r="H6" s="1" t="str">
        <f>VLOOKUP(G6, $J$3:$K$15, 2)</f>
        <v>A-</v>
      </c>
      <c r="J6" s="6">
        <v>1.75</v>
      </c>
      <c r="K6" s="7" t="s">
        <v>34</v>
      </c>
    </row>
    <row r="7" spans="1:11" x14ac:dyDescent="0.3">
      <c r="A7" s="2">
        <v>471829</v>
      </c>
      <c r="B7" s="1" t="s">
        <v>11</v>
      </c>
      <c r="C7" s="9" t="s">
        <v>12</v>
      </c>
      <c r="D7" s="2" t="s">
        <v>7</v>
      </c>
      <c r="E7" s="1">
        <v>23</v>
      </c>
      <c r="F7" s="8">
        <v>3210</v>
      </c>
      <c r="G7" s="1">
        <v>3.32</v>
      </c>
      <c r="H7" s="1" t="str">
        <f>VLOOKUP(G7, $J$3:$K$15, 2)</f>
        <v>B</v>
      </c>
      <c r="J7" s="6">
        <v>2</v>
      </c>
      <c r="K7" s="7" t="s">
        <v>35</v>
      </c>
    </row>
    <row r="8" spans="1:11" x14ac:dyDescent="0.3">
      <c r="A8" s="2">
        <v>756719</v>
      </c>
      <c r="B8" s="1" t="s">
        <v>23</v>
      </c>
      <c r="C8" s="1" t="s">
        <v>8</v>
      </c>
      <c r="D8" s="2" t="s">
        <v>7</v>
      </c>
      <c r="E8" s="1">
        <v>18</v>
      </c>
      <c r="F8" s="8">
        <v>2995</v>
      </c>
      <c r="G8" s="1">
        <v>3.15</v>
      </c>
      <c r="H8" s="1" t="str">
        <f>VLOOKUP(G8, $J$3:$K$15, 2)</f>
        <v>B-</v>
      </c>
      <c r="J8" s="6">
        <v>2.25</v>
      </c>
      <c r="K8" s="7" t="s">
        <v>36</v>
      </c>
    </row>
    <row r="9" spans="1:11" x14ac:dyDescent="0.3">
      <c r="A9" s="2">
        <v>521989</v>
      </c>
      <c r="B9" s="1" t="s">
        <v>15</v>
      </c>
      <c r="C9" s="1" t="s">
        <v>16</v>
      </c>
      <c r="D9" s="2" t="s">
        <v>7</v>
      </c>
      <c r="E9" s="1">
        <v>19</v>
      </c>
      <c r="F9" s="8">
        <v>7125</v>
      </c>
      <c r="G9" s="1">
        <v>2.9</v>
      </c>
      <c r="H9" s="1" t="str">
        <f>VLOOKUP(G9, $J$3:$K$15, 2)</f>
        <v>C+</v>
      </c>
      <c r="J9" s="6">
        <v>2.75</v>
      </c>
      <c r="K9" s="7" t="s">
        <v>37</v>
      </c>
    </row>
    <row r="10" spans="1:11" x14ac:dyDescent="0.3">
      <c r="A10" s="2">
        <v>781020</v>
      </c>
      <c r="B10" s="1" t="s">
        <v>24</v>
      </c>
      <c r="C10" s="1" t="s">
        <v>25</v>
      </c>
      <c r="D10" s="2" t="s">
        <v>6</v>
      </c>
      <c r="E10" s="1">
        <v>25</v>
      </c>
      <c r="F10" s="8">
        <v>11600</v>
      </c>
      <c r="G10" s="1">
        <v>2.77</v>
      </c>
      <c r="H10" s="1" t="str">
        <f>VLOOKUP(G10, $J$3:$K$15, 2)</f>
        <v>C+</v>
      </c>
      <c r="J10" s="6">
        <v>3</v>
      </c>
      <c r="K10" s="7" t="s">
        <v>38</v>
      </c>
    </row>
    <row r="11" spans="1:11" x14ac:dyDescent="0.3">
      <c r="A11" s="2">
        <v>452618</v>
      </c>
      <c r="B11" s="1" t="s">
        <v>9</v>
      </c>
      <c r="C11" s="1" t="s">
        <v>10</v>
      </c>
      <c r="D11" s="2" t="s">
        <v>6</v>
      </c>
      <c r="E11" s="1">
        <v>25</v>
      </c>
      <c r="F11" s="8">
        <v>6217</v>
      </c>
      <c r="G11" s="1">
        <v>2.15</v>
      </c>
      <c r="H11" s="1" t="str">
        <f>VLOOKUP(G11, $J$3:$K$15, 2)</f>
        <v>C–</v>
      </c>
      <c r="J11" s="6">
        <v>3.25</v>
      </c>
      <c r="K11" s="7" t="s">
        <v>39</v>
      </c>
    </row>
    <row r="12" spans="1:11" x14ac:dyDescent="0.3">
      <c r="A12" s="2">
        <v>638192</v>
      </c>
      <c r="B12" s="1" t="s">
        <v>19</v>
      </c>
      <c r="C12" s="9" t="s">
        <v>20</v>
      </c>
      <c r="D12" s="2" t="s">
        <v>6</v>
      </c>
      <c r="E12" s="1">
        <v>28</v>
      </c>
      <c r="F12" s="8">
        <v>1275</v>
      </c>
      <c r="G12" s="1">
        <v>1.1499999999999999</v>
      </c>
      <c r="H12" s="1" t="str">
        <f>VLOOKUP(G12, $J$3:$K$15, 2)</f>
        <v>D–</v>
      </c>
      <c r="J12" s="6">
        <v>3.5</v>
      </c>
      <c r="K12" s="7" t="s">
        <v>40</v>
      </c>
    </row>
    <row r="13" spans="1:11" x14ac:dyDescent="0.3">
      <c r="A13" s="2">
        <v>721890</v>
      </c>
      <c r="B13" s="1" t="s">
        <v>21</v>
      </c>
      <c r="C13" s="16" t="s">
        <v>22</v>
      </c>
      <c r="D13" s="2" t="s">
        <v>6</v>
      </c>
      <c r="E13" s="1">
        <v>22</v>
      </c>
      <c r="F13" s="8">
        <v>3250</v>
      </c>
      <c r="G13" s="1">
        <v>0.42</v>
      </c>
      <c r="H13" s="1" t="str">
        <f>VLOOKUP(G13, $J$3:$K$15, 2)</f>
        <v>F</v>
      </c>
      <c r="J13" s="6">
        <v>3.9</v>
      </c>
      <c r="K13" s="7" t="s">
        <v>41</v>
      </c>
    </row>
    <row r="14" spans="1:11" x14ac:dyDescent="0.3">
      <c r="A14" s="2" t="s">
        <v>46</v>
      </c>
      <c r="D14" s="1"/>
      <c r="E14" s="14">
        <f>AVERAGE(E3:E13)</f>
        <v>23.272727272727273</v>
      </c>
      <c r="F14" s="8">
        <f>SUM(F3:F13)</f>
        <v>61947</v>
      </c>
      <c r="G14" s="1"/>
      <c r="H14" s="1">
        <f>SUBTOTAL(103,Scholarships[Grade])</f>
        <v>11</v>
      </c>
      <c r="J14" s="6">
        <v>4</v>
      </c>
      <c r="K14" s="7" t="s">
        <v>42</v>
      </c>
    </row>
    <row r="15" spans="1:11" x14ac:dyDescent="0.3">
      <c r="J15" s="6">
        <v>4.25</v>
      </c>
      <c r="K15" s="7" t="s">
        <v>43</v>
      </c>
    </row>
  </sheetData>
  <mergeCells count="2">
    <mergeCell ref="A1:H1"/>
    <mergeCell ref="J1:K1"/>
  </mergeCells>
  <phoneticPr fontId="0" type="noConversion"/>
  <conditionalFormatting sqref="G13">
    <cfRule type="iconSet" priority="3">
      <iconSet>
        <cfvo type="percent" val="0"/>
        <cfvo type="num" val="2"/>
        <cfvo type="num" val="3"/>
      </iconSet>
    </cfRule>
  </conditionalFormatting>
  <conditionalFormatting sqref="G3">
    <cfRule type="iconSet" priority="2">
      <iconSet>
        <cfvo type="percent" val="0"/>
        <cfvo type="num" val="2"/>
        <cfvo type="num" val="3"/>
      </iconSet>
    </cfRule>
  </conditionalFormatting>
  <conditionalFormatting sqref="G3:G13">
    <cfRule type="iconSet" priority="1">
      <iconSet>
        <cfvo type="percent" val="0"/>
        <cfvo type="num" val="2"/>
        <cfvo type="num" val="3"/>
      </iconSet>
    </cfRule>
  </conditionalFormatting>
  <pageMargins left="0.75" right="0.75" top="1" bottom="1" header="0.5" footer="0.5"/>
  <pageSetup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Scholarship List</vt:lpstr>
    </vt:vector>
  </TitlesOfParts>
  <Company>Course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 5-3</dc:title>
  <dc:subject>Do-Gooders' Student Club Table</dc:subject>
  <dc:creator>Joy Starks</dc:creator>
  <cp:lastModifiedBy>USER</cp:lastModifiedBy>
  <cp:lastPrinted>2003-05-29T00:17:03Z</cp:lastPrinted>
  <dcterms:created xsi:type="dcterms:W3CDTF">2001-12-01T00:10:05Z</dcterms:created>
  <dcterms:modified xsi:type="dcterms:W3CDTF">2021-04-18T07:27:34Z</dcterms:modified>
</cp:coreProperties>
</file>