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B412 Analytics\COMP4007\Final Test_Excel Assignment\"/>
    </mc:Choice>
  </mc:AlternateContent>
  <xr:revisionPtr revIDLastSave="0" documentId="13_ncr:11_{1EBACBF7-60FB-49E8-8023-625DE8A9FA3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tract Analysis" sheetId="1" r:id="rId1"/>
    <sheet name="SmartArt Graphic" sheetId="4" r:id="rId2"/>
    <sheet name="Sheet2" sheetId="2" state="hidden" r:id="rId3"/>
    <sheet name="Sheet3" sheetId="3" state="hidden" r:id="rId4"/>
  </sheets>
  <definedNames>
    <definedName name="Apply_7_1__Prototype_Labs_Missouri_1" localSheetId="0">'Contract Analysis'!$A$3:$D$7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E8" i="1"/>
  <c r="E9" i="1"/>
  <c r="E10" i="1"/>
  <c r="E11" i="1"/>
  <c r="E12" i="1"/>
  <c r="E13" i="1"/>
  <c r="E14" i="1"/>
  <c r="E15" i="1"/>
  <c r="E16" i="1"/>
  <c r="E17" i="1"/>
  <c r="I4" i="1"/>
  <c r="I5" i="1"/>
  <c r="H4" i="1"/>
  <c r="H5" i="1"/>
  <c r="C18" i="1"/>
  <c r="D18" i="1"/>
  <c r="E4" i="1"/>
  <c r="E5" i="1"/>
  <c r="E6" i="1"/>
  <c r="E7" i="1"/>
  <c r="I3" i="1"/>
  <c r="J4" i="1" l="1"/>
  <c r="E18" i="1"/>
  <c r="J5" i="1"/>
  <c r="J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83C92-779D-43BB-AD91-2EB8DF4876CD}" name="Apply 7-1  Prototype Labs Missouri" type="6" refreshedVersion="7" background="1" saveData="1">
    <textPr codePage="437" sourceFile="D:\Documents\B412 Analytics\COMP4007\Final Test_Excel Assignment\Apply 7-1  Prototype Labs Missouri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<sst xmlns="http://schemas.openxmlformats.org/spreadsheetml/2006/main" count="32" uniqueCount="13">
  <si>
    <t>State</t>
  </si>
  <si>
    <t xml:space="preserve">
Revenue 2017</t>
  </si>
  <si>
    <t>Contracts Completed</t>
  </si>
  <si>
    <t xml:space="preserve"> Prototype Labs Contract Analysis</t>
  </si>
  <si>
    <t>Average Revenue per Contract</t>
  </si>
  <si>
    <t>Totals By State</t>
  </si>
  <si>
    <t>Lab #</t>
  </si>
  <si>
    <t>Missouri</t>
  </si>
  <si>
    <t>Iowa</t>
  </si>
  <si>
    <t>Kansas</t>
  </si>
  <si>
    <t>2018 Revenue</t>
  </si>
  <si>
    <t>Totals</t>
  </si>
  <si>
    <t>Mirza Razin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</si>
</sst>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mbria"/>
      <family val="2"/>
      <scheme val="maj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0" xfId="0" applyFont="1" applyFill="1"/>
    <xf numFmtId="3" fontId="3" fillId="0" borderId="0" xfId="0" applyNumberFormat="1" applyFont="1" applyFill="1"/>
    <xf numFmtId="0" fontId="5" fillId="0" borderId="1" xfId="2" applyFont="1"/>
    <xf numFmtId="0" fontId="5" fillId="0" borderId="1" xfId="2" applyFont="1" applyAlignment="1">
      <alignment horizontal="center" wrapText="1"/>
    </xf>
    <xf numFmtId="0" fontId="6" fillId="0" borderId="0" xfId="0" applyFont="1"/>
    <xf numFmtId="43" fontId="3" fillId="0" borderId="0" xfId="3" applyFont="1"/>
    <xf numFmtId="164" fontId="3" fillId="0" borderId="0" xfId="3" applyNumberFormat="1" applyFont="1" applyAlignment="1">
      <alignment horizontal="right"/>
    </xf>
    <xf numFmtId="0" fontId="8" fillId="0" borderId="0" xfId="0" applyFont="1"/>
    <xf numFmtId="0" fontId="7" fillId="2" borderId="0" xfId="1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 applyAlignment="1">
      <alignment horizontal="right"/>
    </xf>
    <xf numFmtId="1" fontId="3" fillId="0" borderId="0" xfId="3" applyNumberFormat="1" applyFont="1" applyAlignment="1">
      <alignment horizontal="right"/>
    </xf>
  </cellXfs>
  <cellStyles count="4">
    <cellStyle name="Comma" xfId="3" builtinId="3"/>
    <cellStyle name="Heading 3" xfId="2" builtinId="18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8DE4BE2-2DEF-4AD0-A7E0-24197821C59C}" type="doc">
      <dgm:prSet loTypeId="urn:microsoft.com/office/officeart/2005/8/layout/hList7" loCatId="list" qsTypeId="urn:microsoft.com/office/officeart/2005/8/quickstyle/simple1" qsCatId="simple" csTypeId="urn:microsoft.com/office/officeart/2005/8/colors/colorful1" csCatId="colorful" phldr="1"/>
      <dgm:spPr/>
    </dgm:pt>
    <dgm:pt modelId="{6589A645-217F-4368-A13D-D07B299D8D97}">
      <dgm:prSet phldrT="[Text]"/>
      <dgm:spPr/>
      <dgm:t>
        <a:bodyPr/>
        <a:lstStyle/>
        <a:p>
          <a:r>
            <a:rPr lang="en-US"/>
            <a:t>Missouri</a:t>
          </a:r>
        </a:p>
      </dgm:t>
    </dgm:pt>
    <dgm:pt modelId="{B6AD1C38-0C9D-4464-A9A1-5D608B022C34}" type="parTrans" cxnId="{9A351444-64A9-4437-88F6-149EE321C30C}">
      <dgm:prSet/>
      <dgm:spPr/>
      <dgm:t>
        <a:bodyPr/>
        <a:lstStyle/>
        <a:p>
          <a:endParaRPr lang="en-US"/>
        </a:p>
      </dgm:t>
    </dgm:pt>
    <dgm:pt modelId="{3D74ED3E-6DC9-4978-8FC1-1CA33CB6B47D}" type="sibTrans" cxnId="{9A351444-64A9-4437-88F6-149EE321C30C}">
      <dgm:prSet/>
      <dgm:spPr/>
      <dgm:t>
        <a:bodyPr/>
        <a:lstStyle/>
        <a:p>
          <a:endParaRPr lang="en-US"/>
        </a:p>
      </dgm:t>
    </dgm:pt>
    <dgm:pt modelId="{F84D326F-C9B2-4BC4-9B86-12A42843F6C4}">
      <dgm:prSet phldrT="[Text]"/>
      <dgm:spPr/>
      <dgm:t>
        <a:bodyPr/>
        <a:lstStyle/>
        <a:p>
          <a:r>
            <a:rPr lang="en-US"/>
            <a:t>Iowa</a:t>
          </a:r>
        </a:p>
      </dgm:t>
    </dgm:pt>
    <dgm:pt modelId="{0A7DE15F-7980-4F58-858C-0A8F168D90E3}" type="parTrans" cxnId="{CACE143F-3033-4643-BE1C-F76CE1D6937A}">
      <dgm:prSet/>
      <dgm:spPr/>
      <dgm:t>
        <a:bodyPr/>
        <a:lstStyle/>
        <a:p>
          <a:endParaRPr lang="en-US"/>
        </a:p>
      </dgm:t>
    </dgm:pt>
    <dgm:pt modelId="{8DE0B495-57C8-40F0-9667-6D21128DEDA2}" type="sibTrans" cxnId="{CACE143F-3033-4643-BE1C-F76CE1D6937A}">
      <dgm:prSet/>
      <dgm:spPr/>
      <dgm:t>
        <a:bodyPr/>
        <a:lstStyle/>
        <a:p>
          <a:endParaRPr lang="en-US"/>
        </a:p>
      </dgm:t>
    </dgm:pt>
    <dgm:pt modelId="{7ED8814D-F1BD-4D2C-83D1-E01EB8E39DD3}">
      <dgm:prSet phldrT="[Text]"/>
      <dgm:spPr/>
      <dgm:t>
        <a:bodyPr/>
        <a:lstStyle/>
        <a:p>
          <a:r>
            <a:rPr lang="en-US"/>
            <a:t>Kansas</a:t>
          </a:r>
        </a:p>
      </dgm:t>
    </dgm:pt>
    <dgm:pt modelId="{FC2EB4D7-5945-4DB9-9722-706F347058E3}" type="parTrans" cxnId="{312985AD-8471-42A8-AD5E-905212069EEE}">
      <dgm:prSet/>
      <dgm:spPr/>
      <dgm:t>
        <a:bodyPr/>
        <a:lstStyle/>
        <a:p>
          <a:endParaRPr lang="en-US"/>
        </a:p>
      </dgm:t>
    </dgm:pt>
    <dgm:pt modelId="{09E44393-B9A3-4211-8EBF-6A65819A67E3}" type="sibTrans" cxnId="{312985AD-8471-42A8-AD5E-905212069EEE}">
      <dgm:prSet/>
      <dgm:spPr/>
      <dgm:t>
        <a:bodyPr/>
        <a:lstStyle/>
        <a:p>
          <a:endParaRPr lang="en-US"/>
        </a:p>
      </dgm:t>
    </dgm:pt>
    <dgm:pt modelId="{35BAC209-29DE-4478-879E-A4C963CDB298}" type="pres">
      <dgm:prSet presAssocID="{28DE4BE2-2DEF-4AD0-A7E0-24197821C59C}" presName="Name0" presStyleCnt="0">
        <dgm:presLayoutVars>
          <dgm:dir/>
          <dgm:resizeHandles val="exact"/>
        </dgm:presLayoutVars>
      </dgm:prSet>
      <dgm:spPr/>
    </dgm:pt>
    <dgm:pt modelId="{6B46A3AC-8ADB-45D9-8414-127A919B4C73}" type="pres">
      <dgm:prSet presAssocID="{28DE4BE2-2DEF-4AD0-A7E0-24197821C59C}" presName="fgShape" presStyleLbl="fgShp" presStyleIdx="0" presStyleCnt="1"/>
      <dgm:spPr/>
    </dgm:pt>
    <dgm:pt modelId="{4288D0F2-6B5F-4EF5-A6A4-5CF7340943E1}" type="pres">
      <dgm:prSet presAssocID="{28DE4BE2-2DEF-4AD0-A7E0-24197821C59C}" presName="linComp" presStyleCnt="0"/>
      <dgm:spPr/>
    </dgm:pt>
    <dgm:pt modelId="{6B48EA88-FC88-4F49-BAB1-2DE5949F6DC6}" type="pres">
      <dgm:prSet presAssocID="{6589A645-217F-4368-A13D-D07B299D8D97}" presName="compNode" presStyleCnt="0"/>
      <dgm:spPr/>
    </dgm:pt>
    <dgm:pt modelId="{F4B54D04-EE67-4281-BDFB-76037AE89207}" type="pres">
      <dgm:prSet presAssocID="{6589A645-217F-4368-A13D-D07B299D8D97}" presName="bkgdShape" presStyleLbl="node1" presStyleIdx="0" presStyleCnt="3" custLinFactNeighborX="-13606" custLinFactNeighborY="231"/>
      <dgm:spPr/>
    </dgm:pt>
    <dgm:pt modelId="{FA6C0DCE-9CF3-4384-950E-C8E8033DBC14}" type="pres">
      <dgm:prSet presAssocID="{6589A645-217F-4368-A13D-D07B299D8D97}" presName="nodeTx" presStyleLbl="node1" presStyleIdx="0" presStyleCnt="3">
        <dgm:presLayoutVars>
          <dgm:bulletEnabled val="1"/>
        </dgm:presLayoutVars>
      </dgm:prSet>
      <dgm:spPr/>
    </dgm:pt>
    <dgm:pt modelId="{7FA08B1C-1893-4C2A-B9F6-704FD215E5EF}" type="pres">
      <dgm:prSet presAssocID="{6589A645-217F-4368-A13D-D07B299D8D97}" presName="invisiNode" presStyleLbl="node1" presStyleIdx="0" presStyleCnt="3"/>
      <dgm:spPr/>
    </dgm:pt>
    <dgm:pt modelId="{06688157-4B95-47FB-BFB7-5E82EDBBF333}" type="pres">
      <dgm:prSet presAssocID="{6589A645-217F-4368-A13D-D07B299D8D97}" presName="imagNode" presStyleLbl="fgImgPlace1" presStyleIdx="0" presStyleCnt="3"/>
      <dgm:spPr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000" r="-17000"/>
          </a:stretch>
        </a:blipFill>
      </dgm:spPr>
    </dgm:pt>
    <dgm:pt modelId="{77413159-FE70-497C-822E-96E4A7868C13}" type="pres">
      <dgm:prSet presAssocID="{3D74ED3E-6DC9-4978-8FC1-1CA33CB6B47D}" presName="sibTrans" presStyleLbl="sibTrans2D1" presStyleIdx="0" presStyleCnt="0"/>
      <dgm:spPr/>
    </dgm:pt>
    <dgm:pt modelId="{8DA011D8-8672-47F2-8983-D2D2F9407DF4}" type="pres">
      <dgm:prSet presAssocID="{F84D326F-C9B2-4BC4-9B86-12A42843F6C4}" presName="compNode" presStyleCnt="0"/>
      <dgm:spPr/>
    </dgm:pt>
    <dgm:pt modelId="{C73560B0-0375-4F6B-8DBC-AF514265E04B}" type="pres">
      <dgm:prSet presAssocID="{F84D326F-C9B2-4BC4-9B86-12A42843F6C4}" presName="bkgdShape" presStyleLbl="node1" presStyleIdx="1" presStyleCnt="3"/>
      <dgm:spPr/>
    </dgm:pt>
    <dgm:pt modelId="{E24EEC27-D160-4A73-ADCD-140512118B1A}" type="pres">
      <dgm:prSet presAssocID="{F84D326F-C9B2-4BC4-9B86-12A42843F6C4}" presName="nodeTx" presStyleLbl="node1" presStyleIdx="1" presStyleCnt="3">
        <dgm:presLayoutVars>
          <dgm:bulletEnabled val="1"/>
        </dgm:presLayoutVars>
      </dgm:prSet>
      <dgm:spPr/>
    </dgm:pt>
    <dgm:pt modelId="{F863B7AE-3664-4959-8B66-6BDC1289EABA}" type="pres">
      <dgm:prSet presAssocID="{F84D326F-C9B2-4BC4-9B86-12A42843F6C4}" presName="invisiNode" presStyleLbl="node1" presStyleIdx="1" presStyleCnt="3"/>
      <dgm:spPr/>
    </dgm:pt>
    <dgm:pt modelId="{440F8783-317F-452B-AA64-6714389BCD60}" type="pres">
      <dgm:prSet presAssocID="{F84D326F-C9B2-4BC4-9B86-12A42843F6C4}" presName="imagNode" presStyleLbl="fgImgPlace1" presStyleIdx="1" presStyleCnt="3"/>
      <dgm:spPr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00" r="-25000"/>
          </a:stretch>
        </a:blipFill>
      </dgm:spPr>
    </dgm:pt>
    <dgm:pt modelId="{706E3DB8-AB41-447E-8F39-66401B48D92D}" type="pres">
      <dgm:prSet presAssocID="{8DE0B495-57C8-40F0-9667-6D21128DEDA2}" presName="sibTrans" presStyleLbl="sibTrans2D1" presStyleIdx="0" presStyleCnt="0"/>
      <dgm:spPr/>
    </dgm:pt>
    <dgm:pt modelId="{4B42E535-8CB2-4615-BEBE-285F9602EC93}" type="pres">
      <dgm:prSet presAssocID="{7ED8814D-F1BD-4D2C-83D1-E01EB8E39DD3}" presName="compNode" presStyleCnt="0"/>
      <dgm:spPr/>
    </dgm:pt>
    <dgm:pt modelId="{754CA079-026D-4F78-A9CE-65FD3F477F00}" type="pres">
      <dgm:prSet presAssocID="{7ED8814D-F1BD-4D2C-83D1-E01EB8E39DD3}" presName="bkgdShape" presStyleLbl="node1" presStyleIdx="2" presStyleCnt="3"/>
      <dgm:spPr/>
    </dgm:pt>
    <dgm:pt modelId="{6466BF93-B078-4564-AE81-4F7A05390090}" type="pres">
      <dgm:prSet presAssocID="{7ED8814D-F1BD-4D2C-83D1-E01EB8E39DD3}" presName="nodeTx" presStyleLbl="node1" presStyleIdx="2" presStyleCnt="3">
        <dgm:presLayoutVars>
          <dgm:bulletEnabled val="1"/>
        </dgm:presLayoutVars>
      </dgm:prSet>
      <dgm:spPr/>
    </dgm:pt>
    <dgm:pt modelId="{D86BDAAC-C02C-4AB5-A698-CD0DFA979C18}" type="pres">
      <dgm:prSet presAssocID="{7ED8814D-F1BD-4D2C-83D1-E01EB8E39DD3}" presName="invisiNode" presStyleLbl="node1" presStyleIdx="2" presStyleCnt="3"/>
      <dgm:spPr/>
    </dgm:pt>
    <dgm:pt modelId="{24F7374C-5836-4D6E-84D5-D7971F37EFB6}" type="pres">
      <dgm:prSet presAssocID="{7ED8814D-F1BD-4D2C-83D1-E01EB8E39DD3}" presName="imagNode" presStyleLbl="fgImgPlace1" presStyleIdx="2" presStyleCnt="3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00" r="-25000"/>
          </a:stretch>
        </a:blipFill>
      </dgm:spPr>
    </dgm:pt>
  </dgm:ptLst>
  <dgm:cxnLst>
    <dgm:cxn modelId="{36036908-F4FF-4AD7-920A-8A295F2A5952}" type="presOf" srcId="{28DE4BE2-2DEF-4AD0-A7E0-24197821C59C}" destId="{35BAC209-29DE-4478-879E-A4C963CDB298}" srcOrd="0" destOrd="0" presId="urn:microsoft.com/office/officeart/2005/8/layout/hList7"/>
    <dgm:cxn modelId="{CACE143F-3033-4643-BE1C-F76CE1D6937A}" srcId="{28DE4BE2-2DEF-4AD0-A7E0-24197821C59C}" destId="{F84D326F-C9B2-4BC4-9B86-12A42843F6C4}" srcOrd="1" destOrd="0" parTransId="{0A7DE15F-7980-4F58-858C-0A8F168D90E3}" sibTransId="{8DE0B495-57C8-40F0-9667-6D21128DEDA2}"/>
    <dgm:cxn modelId="{369C5D61-E4BD-4206-8A3B-ACE033A8A8EE}" type="presOf" srcId="{3D74ED3E-6DC9-4978-8FC1-1CA33CB6B47D}" destId="{77413159-FE70-497C-822E-96E4A7868C13}" srcOrd="0" destOrd="0" presId="urn:microsoft.com/office/officeart/2005/8/layout/hList7"/>
    <dgm:cxn modelId="{9A351444-64A9-4437-88F6-149EE321C30C}" srcId="{28DE4BE2-2DEF-4AD0-A7E0-24197821C59C}" destId="{6589A645-217F-4368-A13D-D07B299D8D97}" srcOrd="0" destOrd="0" parTransId="{B6AD1C38-0C9D-4464-A9A1-5D608B022C34}" sibTransId="{3D74ED3E-6DC9-4978-8FC1-1CA33CB6B47D}"/>
    <dgm:cxn modelId="{914FF975-8E6A-4F6B-8A4D-21A1D07F8CBA}" type="presOf" srcId="{7ED8814D-F1BD-4D2C-83D1-E01EB8E39DD3}" destId="{6466BF93-B078-4564-AE81-4F7A05390090}" srcOrd="1" destOrd="0" presId="urn:microsoft.com/office/officeart/2005/8/layout/hList7"/>
    <dgm:cxn modelId="{9D3EDA78-6BE8-4F77-B7C6-D146B2E306AA}" type="presOf" srcId="{7ED8814D-F1BD-4D2C-83D1-E01EB8E39DD3}" destId="{754CA079-026D-4F78-A9CE-65FD3F477F00}" srcOrd="0" destOrd="0" presId="urn:microsoft.com/office/officeart/2005/8/layout/hList7"/>
    <dgm:cxn modelId="{477D71AC-FAEA-45BB-834C-9850C88550F4}" type="presOf" srcId="{F84D326F-C9B2-4BC4-9B86-12A42843F6C4}" destId="{E24EEC27-D160-4A73-ADCD-140512118B1A}" srcOrd="1" destOrd="0" presId="urn:microsoft.com/office/officeart/2005/8/layout/hList7"/>
    <dgm:cxn modelId="{312985AD-8471-42A8-AD5E-905212069EEE}" srcId="{28DE4BE2-2DEF-4AD0-A7E0-24197821C59C}" destId="{7ED8814D-F1BD-4D2C-83D1-E01EB8E39DD3}" srcOrd="2" destOrd="0" parTransId="{FC2EB4D7-5945-4DB9-9722-706F347058E3}" sibTransId="{09E44393-B9A3-4211-8EBF-6A65819A67E3}"/>
    <dgm:cxn modelId="{A78419AF-4B7A-41BF-B81C-286369C48262}" type="presOf" srcId="{F84D326F-C9B2-4BC4-9B86-12A42843F6C4}" destId="{C73560B0-0375-4F6B-8DBC-AF514265E04B}" srcOrd="0" destOrd="0" presId="urn:microsoft.com/office/officeart/2005/8/layout/hList7"/>
    <dgm:cxn modelId="{ECC62ABE-1150-469E-AB41-7EEA7F3709F0}" type="presOf" srcId="{6589A645-217F-4368-A13D-D07B299D8D97}" destId="{FA6C0DCE-9CF3-4384-950E-C8E8033DBC14}" srcOrd="1" destOrd="0" presId="urn:microsoft.com/office/officeart/2005/8/layout/hList7"/>
    <dgm:cxn modelId="{D34687D7-EA7D-4E1A-A8C9-5FE53D3550DE}" type="presOf" srcId="{6589A645-217F-4368-A13D-D07B299D8D97}" destId="{F4B54D04-EE67-4281-BDFB-76037AE89207}" srcOrd="0" destOrd="0" presId="urn:microsoft.com/office/officeart/2005/8/layout/hList7"/>
    <dgm:cxn modelId="{6C6E46E6-BA60-448C-B1CE-A9A1C3BED8DB}" type="presOf" srcId="{8DE0B495-57C8-40F0-9667-6D21128DEDA2}" destId="{706E3DB8-AB41-447E-8F39-66401B48D92D}" srcOrd="0" destOrd="0" presId="urn:microsoft.com/office/officeart/2005/8/layout/hList7"/>
    <dgm:cxn modelId="{C5021C14-FE35-4C7D-A34A-D1028344C409}" type="presParOf" srcId="{35BAC209-29DE-4478-879E-A4C963CDB298}" destId="{6B46A3AC-8ADB-45D9-8414-127A919B4C73}" srcOrd="0" destOrd="0" presId="urn:microsoft.com/office/officeart/2005/8/layout/hList7"/>
    <dgm:cxn modelId="{D7497309-AAAE-44B1-8B48-6C0991EA48B6}" type="presParOf" srcId="{35BAC209-29DE-4478-879E-A4C963CDB298}" destId="{4288D0F2-6B5F-4EF5-A6A4-5CF7340943E1}" srcOrd="1" destOrd="0" presId="urn:microsoft.com/office/officeart/2005/8/layout/hList7"/>
    <dgm:cxn modelId="{588A0DD3-70EA-4498-A83F-7E41963221F2}" type="presParOf" srcId="{4288D0F2-6B5F-4EF5-A6A4-5CF7340943E1}" destId="{6B48EA88-FC88-4F49-BAB1-2DE5949F6DC6}" srcOrd="0" destOrd="0" presId="urn:microsoft.com/office/officeart/2005/8/layout/hList7"/>
    <dgm:cxn modelId="{0DC09DC8-2F45-43A6-852A-84A7A82AACD0}" type="presParOf" srcId="{6B48EA88-FC88-4F49-BAB1-2DE5949F6DC6}" destId="{F4B54D04-EE67-4281-BDFB-76037AE89207}" srcOrd="0" destOrd="0" presId="urn:microsoft.com/office/officeart/2005/8/layout/hList7"/>
    <dgm:cxn modelId="{54899A87-2B7C-43B2-A370-0CA348F5C8AB}" type="presParOf" srcId="{6B48EA88-FC88-4F49-BAB1-2DE5949F6DC6}" destId="{FA6C0DCE-9CF3-4384-950E-C8E8033DBC14}" srcOrd="1" destOrd="0" presId="urn:microsoft.com/office/officeart/2005/8/layout/hList7"/>
    <dgm:cxn modelId="{A77A4A1F-BCAB-4A49-A725-2D8DBC2CE304}" type="presParOf" srcId="{6B48EA88-FC88-4F49-BAB1-2DE5949F6DC6}" destId="{7FA08B1C-1893-4C2A-B9F6-704FD215E5EF}" srcOrd="2" destOrd="0" presId="urn:microsoft.com/office/officeart/2005/8/layout/hList7"/>
    <dgm:cxn modelId="{059EFB28-FFAC-4F6A-B8B5-087F92920447}" type="presParOf" srcId="{6B48EA88-FC88-4F49-BAB1-2DE5949F6DC6}" destId="{06688157-4B95-47FB-BFB7-5E82EDBBF333}" srcOrd="3" destOrd="0" presId="urn:microsoft.com/office/officeart/2005/8/layout/hList7"/>
    <dgm:cxn modelId="{8EFE19AA-7A5A-4A7D-AA0B-8EB57490CCCB}" type="presParOf" srcId="{4288D0F2-6B5F-4EF5-A6A4-5CF7340943E1}" destId="{77413159-FE70-497C-822E-96E4A7868C13}" srcOrd="1" destOrd="0" presId="urn:microsoft.com/office/officeart/2005/8/layout/hList7"/>
    <dgm:cxn modelId="{1D05CB14-FD3D-452D-8D86-C93D4E58D86A}" type="presParOf" srcId="{4288D0F2-6B5F-4EF5-A6A4-5CF7340943E1}" destId="{8DA011D8-8672-47F2-8983-D2D2F9407DF4}" srcOrd="2" destOrd="0" presId="urn:microsoft.com/office/officeart/2005/8/layout/hList7"/>
    <dgm:cxn modelId="{746A6DDA-EFB0-4233-92BF-910D58350421}" type="presParOf" srcId="{8DA011D8-8672-47F2-8983-D2D2F9407DF4}" destId="{C73560B0-0375-4F6B-8DBC-AF514265E04B}" srcOrd="0" destOrd="0" presId="urn:microsoft.com/office/officeart/2005/8/layout/hList7"/>
    <dgm:cxn modelId="{719AD670-5CB2-41E2-8AF1-B3DD48B53598}" type="presParOf" srcId="{8DA011D8-8672-47F2-8983-D2D2F9407DF4}" destId="{E24EEC27-D160-4A73-ADCD-140512118B1A}" srcOrd="1" destOrd="0" presId="urn:microsoft.com/office/officeart/2005/8/layout/hList7"/>
    <dgm:cxn modelId="{497FB476-FDCD-4509-8343-54D9DAFFF846}" type="presParOf" srcId="{8DA011D8-8672-47F2-8983-D2D2F9407DF4}" destId="{F863B7AE-3664-4959-8B66-6BDC1289EABA}" srcOrd="2" destOrd="0" presId="urn:microsoft.com/office/officeart/2005/8/layout/hList7"/>
    <dgm:cxn modelId="{E672DE36-FD44-41BC-BB42-58BBCDBA9BFF}" type="presParOf" srcId="{8DA011D8-8672-47F2-8983-D2D2F9407DF4}" destId="{440F8783-317F-452B-AA64-6714389BCD60}" srcOrd="3" destOrd="0" presId="urn:microsoft.com/office/officeart/2005/8/layout/hList7"/>
    <dgm:cxn modelId="{9E23710D-B2DB-4D65-9D61-AC2C66BD124B}" type="presParOf" srcId="{4288D0F2-6B5F-4EF5-A6A4-5CF7340943E1}" destId="{706E3DB8-AB41-447E-8F39-66401B48D92D}" srcOrd="3" destOrd="0" presId="urn:microsoft.com/office/officeart/2005/8/layout/hList7"/>
    <dgm:cxn modelId="{8F7EB089-B16C-4F83-91C6-F19DC3F54A09}" type="presParOf" srcId="{4288D0F2-6B5F-4EF5-A6A4-5CF7340943E1}" destId="{4B42E535-8CB2-4615-BEBE-285F9602EC93}" srcOrd="4" destOrd="0" presId="urn:microsoft.com/office/officeart/2005/8/layout/hList7"/>
    <dgm:cxn modelId="{E5C9BEBA-D86B-480F-8258-57BAB896EBF0}" type="presParOf" srcId="{4B42E535-8CB2-4615-BEBE-285F9602EC93}" destId="{754CA079-026D-4F78-A9CE-65FD3F477F00}" srcOrd="0" destOrd="0" presId="urn:microsoft.com/office/officeart/2005/8/layout/hList7"/>
    <dgm:cxn modelId="{6DDC809B-CF78-498C-A3B1-B45066052CCA}" type="presParOf" srcId="{4B42E535-8CB2-4615-BEBE-285F9602EC93}" destId="{6466BF93-B078-4564-AE81-4F7A05390090}" srcOrd="1" destOrd="0" presId="urn:microsoft.com/office/officeart/2005/8/layout/hList7"/>
    <dgm:cxn modelId="{CF5C66B3-C3D6-4AC9-AB19-3FD870CCFDF8}" type="presParOf" srcId="{4B42E535-8CB2-4615-BEBE-285F9602EC93}" destId="{D86BDAAC-C02C-4AB5-A698-CD0DFA979C18}" srcOrd="2" destOrd="0" presId="urn:microsoft.com/office/officeart/2005/8/layout/hList7"/>
    <dgm:cxn modelId="{2EF2F65B-989E-4838-8647-623A87F08555}" type="presParOf" srcId="{4B42E535-8CB2-4615-BEBE-285F9602EC93}" destId="{24F7374C-5836-4D6E-84D5-D7971F37EFB6}" srcOrd="3" destOrd="0" presId="urn:microsoft.com/office/officeart/2005/8/layout/hList7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4B54D04-EE67-4281-BDFB-76037AE89207}">
      <dsp:nvSpPr>
        <dsp:cNvPr id="0" name=""/>
        <dsp:cNvSpPr/>
      </dsp:nvSpPr>
      <dsp:spPr>
        <a:xfrm>
          <a:off x="0" y="0"/>
          <a:ext cx="1493490" cy="2743200"/>
        </a:xfrm>
        <a:prstGeom prst="roundRect">
          <a:avLst>
            <a:gd name="adj" fmla="val 1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0" tIns="177800" rIns="177800" bIns="17780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Missouri</a:t>
          </a:r>
        </a:p>
      </dsp:txBody>
      <dsp:txXfrm>
        <a:off x="0" y="1097280"/>
        <a:ext cx="1493490" cy="1097280"/>
      </dsp:txXfrm>
    </dsp:sp>
    <dsp:sp modelId="{06688157-4B95-47FB-BFB7-5E82EDBBF333}">
      <dsp:nvSpPr>
        <dsp:cNvPr id="0" name=""/>
        <dsp:cNvSpPr/>
      </dsp:nvSpPr>
      <dsp:spPr>
        <a:xfrm>
          <a:off x="290962" y="164592"/>
          <a:ext cx="913485" cy="913485"/>
        </a:xfrm>
        <a:prstGeom prst="ellipse">
          <a:avLst/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000" r="-17000"/>
          </a:stretch>
        </a:blip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73560B0-0375-4F6B-8DBC-AF514265E04B}">
      <dsp:nvSpPr>
        <dsp:cNvPr id="0" name=""/>
        <dsp:cNvSpPr/>
      </dsp:nvSpPr>
      <dsp:spPr>
        <a:xfrm>
          <a:off x="1539254" y="0"/>
          <a:ext cx="1493490" cy="2743200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0" tIns="177800" rIns="177800" bIns="17780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Iowa</a:t>
          </a:r>
        </a:p>
      </dsp:txBody>
      <dsp:txXfrm>
        <a:off x="1539254" y="1097280"/>
        <a:ext cx="1493490" cy="1097280"/>
      </dsp:txXfrm>
    </dsp:sp>
    <dsp:sp modelId="{440F8783-317F-452B-AA64-6714389BCD60}">
      <dsp:nvSpPr>
        <dsp:cNvPr id="0" name=""/>
        <dsp:cNvSpPr/>
      </dsp:nvSpPr>
      <dsp:spPr>
        <a:xfrm>
          <a:off x="1829257" y="164592"/>
          <a:ext cx="913485" cy="913485"/>
        </a:xfrm>
        <a:prstGeom prst="ellipse">
          <a:avLst/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00" r="-25000"/>
          </a:stretch>
        </a:blip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54CA079-026D-4F78-A9CE-65FD3F477F00}">
      <dsp:nvSpPr>
        <dsp:cNvPr id="0" name=""/>
        <dsp:cNvSpPr/>
      </dsp:nvSpPr>
      <dsp:spPr>
        <a:xfrm>
          <a:off x="3077549" y="0"/>
          <a:ext cx="1493490" cy="2743200"/>
        </a:xfrm>
        <a:prstGeom prst="roundRect">
          <a:avLst>
            <a:gd name="adj" fmla="val 1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0" tIns="177800" rIns="177800" bIns="17780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Kansas</a:t>
          </a:r>
        </a:p>
      </dsp:txBody>
      <dsp:txXfrm>
        <a:off x="3077549" y="1097280"/>
        <a:ext cx="1493490" cy="1097280"/>
      </dsp:txXfrm>
    </dsp:sp>
    <dsp:sp modelId="{24F7374C-5836-4D6E-84D5-D7971F37EFB6}">
      <dsp:nvSpPr>
        <dsp:cNvPr id="0" name=""/>
        <dsp:cNvSpPr/>
      </dsp:nvSpPr>
      <dsp:spPr>
        <a:xfrm>
          <a:off x="3367552" y="164592"/>
          <a:ext cx="913485" cy="913485"/>
        </a:xfrm>
        <a:prstGeom prst="ellipse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00" r="-25000"/>
          </a:stretch>
        </a:blip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B46A3AC-8ADB-45D9-8414-127A919B4C73}">
      <dsp:nvSpPr>
        <dsp:cNvPr id="0" name=""/>
        <dsp:cNvSpPr/>
      </dsp:nvSpPr>
      <dsp:spPr>
        <a:xfrm>
          <a:off x="182879" y="2194560"/>
          <a:ext cx="4206240" cy="411480"/>
        </a:xfrm>
        <a:prstGeom prst="leftRightArrow">
          <a:avLst/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7">
  <dgm:title val=""/>
  <dgm:desc val=""/>
  <dgm:catLst>
    <dgm:cat type="list" pri="12000"/>
    <dgm:cat type="process" pri="20000"/>
    <dgm:cat type="relationship" pri="14000"/>
    <dgm:cat type="convert" pri="8000"/>
    <dgm:cat type="picture" pri="25000"/>
    <dgm:cat type="pictureconvert" pri="2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fgShape" refType="w" fact="0.92"/>
      <dgm:constr type="h" for="ch" forName="fgShape" refType="h" fact="0.15"/>
      <dgm:constr type="b" for="ch" forName="fgShape" refType="h" fact="0.95"/>
      <dgm:constr type="ctrX" for="ch" forName="fgShape" refType="w" fact="0.5"/>
      <dgm:constr type="w" for="ch" forName="linComp" refType="w"/>
      <dgm:constr type="h" for="ch" forName="linComp" refType="h"/>
      <dgm:constr type="ctrX" for="ch" forName="linComp" refType="w" fact="0.5"/>
    </dgm:constrLst>
    <dgm:ruleLst/>
    <dgm:layoutNode name="fgShape" styleLbl="fgShp">
      <dgm:alg type="sp"/>
      <dgm:shape xmlns:r="http://schemas.openxmlformats.org/officeDocument/2006/relationships" type="leftRightArrow" r:blip="" zOrderOff="99999">
        <dgm:adjLst/>
      </dgm:shape>
      <dgm:presOf/>
      <dgm:constrLst/>
      <dgm:ruleLst/>
    </dgm:layoutNode>
    <dgm:layoutNode name="linComp">
      <dgm:choose name="Name1">
        <dgm:if name="Name2" func="var" arg="dir" op="equ" val="norm">
          <dgm:alg type="lin"/>
        </dgm:if>
        <dgm:else name="Name3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Node" refType="w"/>
        <dgm:constr type="h" for="ch" forName="compNode" refType="h"/>
        <dgm:constr type="w" for="ch" ptType="sibTrans" refType="w" refFor="ch" refForName="compNode" fact="0.03"/>
        <dgm:constr type="primFontSz" for="des" ptType="node" op="equ" val="65"/>
      </dgm:constrLst>
      <dgm:ruleLst/>
      <dgm:forEach name="nodesForEach" axis="ch" ptType="node">
        <dgm:layoutNode name="comp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ch" forName="bkgdShape" refType="w"/>
            <dgm:constr type="h" for="ch" forName="bkgdShape" refType="h"/>
            <dgm:constr type="w" for="ch" forName="nodeTx" refType="w"/>
            <dgm:constr type="h" for="ch" forName="nodeTx" refType="h" fact="0.4"/>
            <dgm:constr type="b" for="ch" forName="nodeTx" refType="h" fact="0.8"/>
            <dgm:constr type="w" for="ch" forName="invisiNode" refType="w" fact="0.01"/>
            <dgm:constr type="h" for="ch" forName="invisiNode" refType="h" fact="0.06"/>
            <dgm:constr type="t" for="ch" forName="invisiNode"/>
            <dgm:constr type="ctrX" for="ch" forName="invisiNode" refType="w" fact="0.5"/>
            <dgm:constr type="h" for="ch" forName="imagNode" refType="h" fact="0.333"/>
            <dgm:constr type="w" for="ch" forName="imagNode" refType="h" refFor="ch" refForName="imagNode"/>
            <dgm:constr type="ctrX" for="ch" forName="imagNode" refType="w" fact="0.5"/>
            <dgm:constr type="t" for="ch" forName="imagNode" refType="h" fact="0.06"/>
            <dgm:constr type="w" for="ch" forName="imagNode" refType="w" op="lte" fact="0.94"/>
          </dgm:constrLst>
          <dgm:ruleLst/>
          <dgm:layoutNode name="bkgdShape">
            <dgm:alg type="sp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nodeTx">
            <dgm:varLst>
              <dgm:bulletEnabled val="1"/>
            </dgm:varLst>
            <dgm:alg type="tx">
              <dgm:param type="txAnchorVert" val="mid"/>
              <dgm:param type="txAnchorHorzCh" val="ctr"/>
              <dgm:param type="stBulletLvl" val="2"/>
            </dgm:alg>
            <dgm:shape xmlns:r="http://schemas.openxmlformats.org/officeDocument/2006/relationships" type="rect" r:blip="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  <dgm:layoutNode name="invisiNode">
            <dgm:alg type="sp"/>
            <dgm:shape xmlns:r="http://schemas.openxmlformats.org/officeDocument/2006/relationships" type="roundRect" r:blip="" hideGeom="1">
              <dgm:adjLst>
                <dgm:adj idx="1" val="0.1"/>
              </dgm:adjLst>
            </dgm:shape>
            <dgm:presOf/>
            <dgm:constrLst/>
            <dgm:ruleLst/>
          </dgm:layoutNode>
          <dgm:layoutNode name="imagNode" styleLbl="fgImgPlace1">
            <dgm:alg type="sp"/>
            <dgm:shape xmlns:r="http://schemas.openxmlformats.org/officeDocument/2006/relationships" type="ellipse" r:blip="" blipPhldr="1">
              <dgm:adjLst/>
            </dgm:shape>
            <dgm:presOf/>
            <dgm:constrLst/>
            <dgm:ruleLst/>
          </dgm:layoutNode>
        </dgm:layoutNode>
        <dgm:forEach name="sibTransForEach" axis="followSib" ptType="sibTrans" cnt="1">
          <dgm:layoutNode name="sibTrans">
            <dgm:alg type="sp"/>
            <dgm:shape xmlns:r="http://schemas.openxmlformats.org/officeDocument/2006/relationships" type="rect" r:blip="" hideGeom="1">
              <dgm:adjLst/>
            </dgm:shape>
            <dgm:presOf axis="self"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2</xdr:row>
      <xdr:rowOff>53975</xdr:rowOff>
    </xdr:from>
    <xdr:to>
      <xdr:col>10</xdr:col>
      <xdr:colOff>136525</xdr:colOff>
      <xdr:row>17</xdr:row>
      <xdr:rowOff>34925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72B1224-08A0-4726-8D79-92857623B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ply 7-1  Prototype Labs Missouri_1" growShrinkType="overwriteClear" adjustColumnWidth="0" connectionId="1" xr16:uid="{4E113C63-DAE6-4D82-A17D-D8772372497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J30"/>
  <sheetViews>
    <sheetView tabSelected="1" topLeftCell="A2" workbookViewId="0">
      <selection activeCell="G14" sqref="G14"/>
    </sheetView>
  </sheetViews>
  <sheetFormatPr defaultColWidth="9.1796875" defaultRowHeight="14.5" x14ac:dyDescent="0.35"/>
  <cols>
    <col min="1" max="1" width="10.6328125" style="1" bestFit="1" customWidth="1"/>
    <col min="2" max="2" width="7.453125" style="1" bestFit="1" customWidth="1"/>
    <col min="3" max="3" width="21" style="1" bestFit="1" customWidth="1"/>
    <col min="4" max="4" width="14.7265625" style="1" bestFit="1" customWidth="1"/>
    <col min="5" max="5" width="16" style="1" customWidth="1"/>
    <col min="6" max="7" width="9.1796875" style="1"/>
    <col min="8" max="8" width="12.7265625" style="1" customWidth="1"/>
    <col min="9" max="9" width="12.54296875" style="1" customWidth="1"/>
    <col min="10" max="10" width="15.26953125" style="1" customWidth="1"/>
    <col min="11" max="16384" width="9.1796875" style="1"/>
  </cols>
  <sheetData>
    <row r="1" spans="1:10" s="13" customFormat="1" ht="41.25" customHeight="1" x14ac:dyDescent="0.55000000000000004">
      <c r="A1" s="14" t="s">
        <v>3</v>
      </c>
      <c r="B1" s="14"/>
      <c r="C1" s="14"/>
      <c r="D1" s="14"/>
      <c r="E1" s="14"/>
      <c r="G1" s="14" t="s">
        <v>5</v>
      </c>
      <c r="H1" s="14"/>
      <c r="I1" s="14"/>
      <c r="J1" s="14"/>
    </row>
    <row r="2" spans="1:10" s="10" customFormat="1" ht="47" thickBot="1" x14ac:dyDescent="0.4">
      <c r="A2" s="8" t="s">
        <v>0</v>
      </c>
      <c r="B2" s="8" t="s">
        <v>6</v>
      </c>
      <c r="C2" s="9" t="s">
        <v>2</v>
      </c>
      <c r="D2" s="9" t="s">
        <v>1</v>
      </c>
      <c r="E2" s="9" t="s">
        <v>4</v>
      </c>
      <c r="G2" s="8" t="s">
        <v>0</v>
      </c>
      <c r="H2" s="9" t="s">
        <v>2</v>
      </c>
      <c r="I2" s="9" t="s">
        <v>1</v>
      </c>
      <c r="J2" s="9" t="s">
        <v>4</v>
      </c>
    </row>
    <row r="3" spans="1:10" x14ac:dyDescent="0.35">
      <c r="A3" s="16" t="s">
        <v>7</v>
      </c>
      <c r="B3" s="1">
        <v>101</v>
      </c>
      <c r="C3" s="15">
        <v>12</v>
      </c>
      <c r="D3" s="19">
        <v>1133513</v>
      </c>
      <c r="E3" s="20">
        <f>D3/C3</f>
        <v>94459.416666666672</v>
      </c>
      <c r="G3" s="1" t="s">
        <v>7</v>
      </c>
      <c r="H3" s="1">
        <f>SUMIF(A:A,A3,C:C)</f>
        <v>60</v>
      </c>
      <c r="I3" s="12">
        <f>SUMIF(A:A,G3,D:D)</f>
        <v>3810267</v>
      </c>
      <c r="J3" s="12">
        <f>IF(H3&lt;&gt;0,(I3/H3),"")</f>
        <v>63504.45</v>
      </c>
    </row>
    <row r="4" spans="1:10" x14ac:dyDescent="0.35">
      <c r="A4" s="16" t="s">
        <v>7</v>
      </c>
      <c r="B4" s="1">
        <v>116</v>
      </c>
      <c r="C4" s="15">
        <v>10</v>
      </c>
      <c r="D4" s="19">
        <v>172913</v>
      </c>
      <c r="E4" s="20">
        <f t="shared" ref="E4:E18" si="0">D4/C4</f>
        <v>17291.3</v>
      </c>
      <c r="G4" s="1" t="s">
        <v>8</v>
      </c>
      <c r="H4" s="1">
        <f t="shared" ref="H4:H5" si="1">SUMIF(A:A,G4,C:C)</f>
        <v>65</v>
      </c>
      <c r="I4" s="12">
        <f t="shared" ref="I4:I5" si="2">SUMIF(A:A,G4,D:D)</f>
        <v>678540</v>
      </c>
      <c r="J4" s="12">
        <f t="shared" ref="J4:J5" si="3">IF(H4&lt;&gt;0,(I4/H4),"")</f>
        <v>10439.076923076924</v>
      </c>
    </row>
    <row r="5" spans="1:10" x14ac:dyDescent="0.35">
      <c r="A5" s="16" t="s">
        <v>7</v>
      </c>
      <c r="B5" s="1">
        <v>119</v>
      </c>
      <c r="C5" s="15">
        <v>16</v>
      </c>
      <c r="D5" s="19">
        <v>1124127</v>
      </c>
      <c r="E5" s="20">
        <f t="shared" si="0"/>
        <v>70257.9375</v>
      </c>
      <c r="G5" s="1" t="s">
        <v>9</v>
      </c>
      <c r="H5" s="1">
        <f t="shared" si="1"/>
        <v>59</v>
      </c>
      <c r="I5" s="12">
        <f t="shared" si="2"/>
        <v>641715</v>
      </c>
      <c r="J5" s="12">
        <f t="shared" si="3"/>
        <v>10876.525423728814</v>
      </c>
    </row>
    <row r="6" spans="1:10" x14ac:dyDescent="0.35">
      <c r="A6" s="16" t="s">
        <v>7</v>
      </c>
      <c r="B6" s="1">
        <v>200</v>
      </c>
      <c r="C6" s="15">
        <v>15</v>
      </c>
      <c r="D6" s="19">
        <v>1196715</v>
      </c>
      <c r="E6" s="20">
        <f t="shared" si="0"/>
        <v>79781</v>
      </c>
      <c r="J6" s="11"/>
    </row>
    <row r="7" spans="1:10" x14ac:dyDescent="0.35">
      <c r="A7" s="16" t="s">
        <v>7</v>
      </c>
      <c r="B7" s="1">
        <v>202</v>
      </c>
      <c r="C7" s="15">
        <v>7</v>
      </c>
      <c r="D7" s="19">
        <v>182999</v>
      </c>
      <c r="E7" s="20">
        <f t="shared" si="0"/>
        <v>26142.714285714286</v>
      </c>
    </row>
    <row r="8" spans="1:10" x14ac:dyDescent="0.35">
      <c r="A8" s="16" t="s">
        <v>8</v>
      </c>
      <c r="B8" s="1">
        <v>107</v>
      </c>
      <c r="C8" s="15">
        <v>23</v>
      </c>
      <c r="D8" s="19">
        <v>159424</v>
      </c>
      <c r="E8" s="20">
        <f t="shared" si="0"/>
        <v>6931.478260869565</v>
      </c>
    </row>
    <row r="9" spans="1:10" x14ac:dyDescent="0.35">
      <c r="A9" s="16" t="s">
        <v>8</v>
      </c>
      <c r="B9" s="1">
        <v>108</v>
      </c>
      <c r="C9" s="15">
        <v>10</v>
      </c>
      <c r="D9" s="19">
        <v>195730</v>
      </c>
      <c r="E9" s="20">
        <f t="shared" si="0"/>
        <v>19573</v>
      </c>
    </row>
    <row r="10" spans="1:10" x14ac:dyDescent="0.35">
      <c r="A10" s="16" t="s">
        <v>8</v>
      </c>
      <c r="B10" s="1">
        <v>112</v>
      </c>
      <c r="C10" s="15">
        <v>17</v>
      </c>
      <c r="D10" s="19">
        <v>125903</v>
      </c>
      <c r="E10" s="20">
        <f t="shared" si="0"/>
        <v>7406.0588235294117</v>
      </c>
    </row>
    <row r="11" spans="1:10" x14ac:dyDescent="0.35">
      <c r="A11" s="16" t="s">
        <v>8</v>
      </c>
      <c r="B11" s="1">
        <v>125</v>
      </c>
      <c r="C11" s="15">
        <v>11</v>
      </c>
      <c r="D11" s="19">
        <v>100329</v>
      </c>
      <c r="E11" s="20">
        <f t="shared" si="0"/>
        <v>9120.818181818182</v>
      </c>
    </row>
    <row r="12" spans="1:10" x14ac:dyDescent="0.35">
      <c r="A12" s="16" t="s">
        <v>8</v>
      </c>
      <c r="B12" s="1">
        <v>204</v>
      </c>
      <c r="C12" s="15">
        <v>4</v>
      </c>
      <c r="D12" s="19">
        <v>97154</v>
      </c>
      <c r="E12" s="20">
        <f t="shared" si="0"/>
        <v>24288.5</v>
      </c>
      <c r="H12" s="18"/>
    </row>
    <row r="13" spans="1:10" x14ac:dyDescent="0.35">
      <c r="A13" s="16" t="s">
        <v>9</v>
      </c>
      <c r="B13" s="1">
        <v>104</v>
      </c>
      <c r="C13" s="15">
        <v>15</v>
      </c>
      <c r="D13" s="19">
        <v>111818</v>
      </c>
      <c r="E13" s="20">
        <f t="shared" si="0"/>
        <v>7454.5333333333338</v>
      </c>
    </row>
    <row r="14" spans="1:10" x14ac:dyDescent="0.35">
      <c r="A14" s="16" t="s">
        <v>9</v>
      </c>
      <c r="B14" s="1">
        <v>117</v>
      </c>
      <c r="C14" s="15">
        <v>23</v>
      </c>
      <c r="D14" s="19">
        <v>199456</v>
      </c>
      <c r="E14" s="20">
        <f t="shared" si="0"/>
        <v>8672</v>
      </c>
    </row>
    <row r="15" spans="1:10" x14ac:dyDescent="0.35">
      <c r="A15" s="16" t="s">
        <v>9</v>
      </c>
      <c r="B15" s="1">
        <v>118</v>
      </c>
      <c r="C15" s="15">
        <v>7</v>
      </c>
      <c r="D15" s="19">
        <v>56407</v>
      </c>
      <c r="E15" s="20">
        <f t="shared" si="0"/>
        <v>8058.1428571428569</v>
      </c>
    </row>
    <row r="16" spans="1:10" x14ac:dyDescent="0.35">
      <c r="A16" s="16" t="s">
        <v>9</v>
      </c>
      <c r="B16" s="1">
        <v>201</v>
      </c>
      <c r="C16" s="15">
        <v>9</v>
      </c>
      <c r="D16" s="19">
        <v>188556</v>
      </c>
      <c r="E16" s="20">
        <f t="shared" si="0"/>
        <v>20950.666666666668</v>
      </c>
    </row>
    <row r="17" spans="1:5" x14ac:dyDescent="0.35">
      <c r="A17" s="16" t="s">
        <v>9</v>
      </c>
      <c r="B17" s="1">
        <v>203</v>
      </c>
      <c r="C17" s="15">
        <v>5</v>
      </c>
      <c r="D17" s="19">
        <v>85478</v>
      </c>
      <c r="E17" s="20">
        <f t="shared" si="0"/>
        <v>17095.599999999999</v>
      </c>
    </row>
    <row r="18" spans="1:5" x14ac:dyDescent="0.35">
      <c r="A18" s="1" t="s">
        <v>11</v>
      </c>
      <c r="C18" s="17">
        <f>SUM(C3:C17)</f>
        <v>184</v>
      </c>
      <c r="D18" s="19">
        <f>SUM(D3:D17)</f>
        <v>5130522</v>
      </c>
      <c r="E18" s="20">
        <f t="shared" si="0"/>
        <v>27883.271739130436</v>
      </c>
    </row>
    <row r="19" spans="1:5" x14ac:dyDescent="0.35">
      <c r="C19" s="2"/>
      <c r="D19" s="4"/>
      <c r="E19" s="3"/>
    </row>
    <row r="20" spans="1:5" x14ac:dyDescent="0.35">
      <c r="C20" s="2"/>
      <c r="D20" s="4"/>
      <c r="E20" s="3"/>
    </row>
    <row r="21" spans="1:5" x14ac:dyDescent="0.35">
      <c r="A21" s="1" t="s">
        <v>12</v>
      </c>
      <c r="C21" s="2"/>
      <c r="D21" s="4"/>
      <c r="E21" s="3"/>
    </row>
    <row r="22" spans="1:5" x14ac:dyDescent="0.35">
      <c r="A22" s="4"/>
      <c r="B22" s="4"/>
      <c r="C22" s="5"/>
      <c r="D22" s="4"/>
      <c r="E22" s="4"/>
    </row>
    <row r="23" spans="1:5" x14ac:dyDescent="0.35">
      <c r="A23" s="4"/>
      <c r="B23" s="4"/>
      <c r="C23" s="5"/>
      <c r="D23" s="4"/>
    </row>
    <row r="24" spans="1:5" x14ac:dyDescent="0.35">
      <c r="A24" s="6"/>
      <c r="B24" s="6"/>
      <c r="C24" s="6"/>
      <c r="D24" s="7"/>
    </row>
    <row r="25" spans="1:5" x14ac:dyDescent="0.35">
      <c r="A25" s="6"/>
      <c r="B25" s="6"/>
      <c r="C25" s="6"/>
      <c r="D25" s="7"/>
    </row>
    <row r="26" spans="1:5" x14ac:dyDescent="0.35">
      <c r="A26" s="6"/>
      <c r="B26" s="6"/>
      <c r="C26" s="6"/>
      <c r="D26" s="7"/>
    </row>
    <row r="27" spans="1:5" x14ac:dyDescent="0.35">
      <c r="A27" s="6"/>
      <c r="B27" s="6"/>
      <c r="C27" s="6"/>
      <c r="D27" s="7"/>
    </row>
    <row r="28" spans="1:5" x14ac:dyDescent="0.35">
      <c r="A28" s="6"/>
      <c r="B28" s="6"/>
      <c r="C28" s="6"/>
      <c r="D28" s="7"/>
    </row>
    <row r="29" spans="1:5" x14ac:dyDescent="0.35">
      <c r="A29" s="3"/>
      <c r="B29" s="3"/>
      <c r="C29" s="3"/>
    </row>
    <row r="30" spans="1:5" x14ac:dyDescent="0.35">
      <c r="A30" s="4"/>
      <c r="B30" s="4"/>
      <c r="C30" s="4"/>
    </row>
  </sheetData>
  <mergeCells count="2">
    <mergeCell ref="A1:E1"/>
    <mergeCell ref="G1:J1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4A04-2631-4751-AFBC-7B644E12E10D}">
  <sheetPr>
    <tabColor theme="0"/>
  </sheetPr>
  <dimension ref="A1"/>
  <sheetViews>
    <sheetView showGridLines="0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3 i S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E N 4 k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e J J S K I p H u A 4 A A A A R A A A A E w A c A E Z v c m 1 1 b G F z L 1 N l Y 3 R p b 2 4 x L m 0 g o h g A K K A U A A A A A A A A A A A A A A A A A A A A A A A A A A A A K 0 5 N L s n M z 1 M I h t C G 1 g B Q S w E C L Q A U A A I A C A B D e J J S J 4 Y a 4 q I A A A D 1 A A A A E g A A A A A A A A A A A A A A A A A A A A A A Q 2 9 u Z m l n L 1 B h Y 2 t h Z 2 U u e G 1 s U E s B A i 0 A F A A C A A g A Q 3 i S U g / K 6 a u k A A A A 6 Q A A A B M A A A A A A A A A A A A A A A A A 7 g A A A F t D b 2 5 0 Z W 5 0 X 1 R 5 c G V z X S 5 4 b W x Q S w E C L Q A U A A I A C A B D e J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M Y w g M U 4 Z U q X X n R t G N 7 K s w A A A A A C A A A A A A A Q Z g A A A A E A A C A A A A B J b 8 h 7 s c z 2 l k Z U 7 p 4 C b s g S F g m 1 l F j l r i a F 6 I k K 6 B L Z W Q A A A A A O g A A A A A I A A C A A A A B 1 3 L 5 t a 5 p / 0 K d Z 5 C F d / Y a x 0 f E H c K L q Y B K Q C x 6 Y X H g T J l A A A A D d + J p 5 E g N B x 2 T C Y J V d F f F 3 z v v u Z K 7 u A O G t f B e h Y 3 V e r X B J v L B I 1 2 p Z O 4 I H N 0 m / S w x z W A D s l 1 q X L o d o 8 J J v n I u f J F p h T 8 s Z l H C o f h h c J H d a O E A A A A D w m U X 4 m W D 4 P y 5 0 M z q 8 9 D f X H 8 0 v z d p 7 H O + Y + 4 g h / Y R m 5 h 7 R a L z b s p H H c W A + B J 4 J 5 5 r / 6 M 3 p N X a Q 8 Z Y + j G 7 W t T w K < / D a t a M a s h u p > 
</file>

<file path=customXml/itemProps1.xml><?xml version="1.0" encoding="utf-8"?>
<ds:datastoreItem xmlns:ds="http://schemas.openxmlformats.org/officeDocument/2006/customXml" ds:itemID="{7ACEFB88-E6FE-4FBB-95B7-7D79922D4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Contract Analysis</vt:lpstr>
      <vt:lpstr>SmartArt Graphic</vt:lpstr>
      <vt:lpstr>Sheet2</vt:lpstr>
      <vt:lpstr>Sheet3</vt:lpstr>
      <vt:lpstr>'Contract Analysis'!Apply_7_1__Prototype_Labs_Missouri_1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2007-05-22T17:31:30Z</dcterms:created>
  <dcterms:modified xsi:type="dcterms:W3CDTF">2021-04-18T20:03:04Z</dcterms:modified>
</cp:coreProperties>
</file>