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8035" windowHeight="12120" activeTab="1"/>
  </bookViews>
  <sheets>
    <sheet name="主要能源碳排放因子" sheetId="1" r:id="rId1"/>
    <sheet name="电力碳排放因子" sheetId="2" r:id="rId2"/>
    <sheet name="建筑材料碳排放因子" sheetId="3" r:id="rId3"/>
    <sheet name="材料运输碳排放因子" sheetId="4" r:id="rId4"/>
    <sheet name="施工机械台班能源用量" sheetId="5" r:id="rId5"/>
  </sheets>
  <calcPr calcId="125725"/>
</workbook>
</file>

<file path=xl/calcChain.xml><?xml version="1.0" encoding="utf-8"?>
<calcChain xmlns="http://schemas.openxmlformats.org/spreadsheetml/2006/main">
  <c r="E4" i="2"/>
  <c r="E5"/>
  <c r="E6"/>
  <c r="E7"/>
  <c r="E8"/>
  <c r="E3"/>
  <c r="H4" i="1"/>
  <c r="H5"/>
  <c r="H6"/>
  <c r="H7"/>
  <c r="H8"/>
  <c r="H9"/>
  <c r="H10"/>
  <c r="H3"/>
  <c r="H6" i="5" l="1"/>
  <c r="H19"/>
  <c r="H31"/>
  <c r="H5"/>
  <c r="H17"/>
  <c r="H4"/>
  <c r="H29"/>
  <c r="H26"/>
  <c r="H23"/>
  <c r="H9"/>
  <c r="H21"/>
  <c r="H32"/>
  <c r="H18"/>
  <c r="H30"/>
  <c r="H15"/>
  <c r="H28"/>
  <c r="H14"/>
  <c r="H27"/>
  <c r="H13"/>
  <c r="H3"/>
  <c r="H7"/>
  <c r="H16"/>
  <c r="H10"/>
  <c r="H12"/>
  <c r="H25"/>
  <c r="H22"/>
  <c r="H20"/>
  <c r="H11"/>
  <c r="H24"/>
  <c r="H8"/>
</calcChain>
</file>

<file path=xl/sharedStrings.xml><?xml version="1.0" encoding="utf-8"?>
<sst xmlns="http://schemas.openxmlformats.org/spreadsheetml/2006/main" count="225" uniqueCount="166">
  <si>
    <t>化石燃料</t>
    <phoneticPr fontId="1" type="noConversion"/>
  </si>
  <si>
    <t>分类</t>
    <phoneticPr fontId="1" type="noConversion"/>
  </si>
  <si>
    <t>燃料种类</t>
    <phoneticPr fontId="1" type="noConversion"/>
  </si>
  <si>
    <t>单位热值含碳量</t>
    <phoneticPr fontId="1" type="noConversion"/>
  </si>
  <si>
    <t>单位</t>
    <phoneticPr fontId="1" type="noConversion"/>
  </si>
  <si>
    <t>t</t>
    <phoneticPr fontId="1" type="noConversion"/>
  </si>
  <si>
    <t>碳氧化率</t>
    <phoneticPr fontId="1" type="noConversion"/>
  </si>
  <si>
    <t>无烟煤</t>
    <phoneticPr fontId="1" type="noConversion"/>
  </si>
  <si>
    <t>焦炭</t>
    <phoneticPr fontId="1" type="noConversion"/>
  </si>
  <si>
    <t>原油</t>
    <phoneticPr fontId="1" type="noConversion"/>
  </si>
  <si>
    <t>燃料油</t>
    <phoneticPr fontId="1" type="noConversion"/>
  </si>
  <si>
    <t>汽油</t>
    <phoneticPr fontId="1" type="noConversion"/>
  </si>
  <si>
    <t>柴油</t>
    <phoneticPr fontId="1" type="noConversion"/>
  </si>
  <si>
    <t>一般煤油</t>
    <phoneticPr fontId="1" type="noConversion"/>
  </si>
  <si>
    <t>天然气</t>
    <phoneticPr fontId="1" type="noConversion"/>
  </si>
  <si>
    <t xml:space="preserve">平均低位发热量取自[47] GB/T 2589-2008，综合能耗计算通则[S]．北京：中国标准出版社，2008 
</t>
    <phoneticPr fontId="1" type="noConversion"/>
  </si>
  <si>
    <t>平均低位发热量(TJ/单位)</t>
    <phoneticPr fontId="1" type="noConversion"/>
  </si>
  <si>
    <t>单位热值CO2排放系数（tCO2/TJ）</t>
    <phoneticPr fontId="1" type="noConversion"/>
  </si>
  <si>
    <t>m3</t>
    <phoneticPr fontId="1" type="noConversion"/>
  </si>
  <si>
    <t>碳排放系数(tCO2/单位)</t>
    <phoneticPr fontId="1" type="noConversion"/>
  </si>
  <si>
    <t>2019 年度减排项目中国区域电网基准线排放因</t>
  </si>
  <si>
    <t>电网名称</t>
    <phoneticPr fontId="1" type="noConversion"/>
  </si>
  <si>
    <t>覆盖区域</t>
    <phoneticPr fontId="1" type="noConversion"/>
  </si>
  <si>
    <t>Efom</t>
    <phoneticPr fontId="1" type="noConversion"/>
  </si>
  <si>
    <t>Efbm</t>
    <phoneticPr fontId="1" type="noConversion"/>
  </si>
  <si>
    <t>华北区域电网</t>
    <phoneticPr fontId="1" type="noConversion"/>
  </si>
  <si>
    <t>东北区域电网</t>
    <phoneticPr fontId="1" type="noConversion"/>
  </si>
  <si>
    <t>华东区域电网</t>
  </si>
  <si>
    <t>华中区域电网</t>
    <phoneticPr fontId="1" type="noConversion"/>
  </si>
  <si>
    <t>西北区域电网</t>
  </si>
  <si>
    <t>南方电网</t>
    <phoneticPr fontId="1" type="noConversion"/>
  </si>
  <si>
    <t>EF</t>
    <phoneticPr fontId="1" type="noConversion"/>
  </si>
  <si>
    <t>加权计算方法文献参考姜雨泽,安久涛,洪景娥,等. 特高压输电工程大气环境效益分析[J]. 山东电力技术,2016,43(6):5-9,26. DOI:10.3969/j.issn.1007-9904.2016.06.002.</t>
    <phoneticPr fontId="1" type="noConversion"/>
  </si>
  <si>
    <t>可回收材料</t>
    <phoneticPr fontId="1" type="noConversion"/>
  </si>
  <si>
    <t>材料类别</t>
    <phoneticPr fontId="1" type="noConversion"/>
  </si>
  <si>
    <t>单位</t>
    <phoneticPr fontId="1" type="noConversion"/>
  </si>
  <si>
    <t>不考虑回收率材料碳排放因子</t>
    <phoneticPr fontId="1" type="noConversion"/>
  </si>
  <si>
    <t>热轧碳钢钢筋</t>
    <phoneticPr fontId="1" type="noConversion"/>
  </si>
  <si>
    <t>大型型钢</t>
    <phoneticPr fontId="1" type="noConversion"/>
  </si>
  <si>
    <t>中小型钢材</t>
    <phoneticPr fontId="1" type="noConversion"/>
  </si>
  <si>
    <t>电解铝</t>
    <phoneticPr fontId="1" type="noConversion"/>
  </si>
  <si>
    <t>t</t>
    <phoneticPr fontId="1" type="noConversion"/>
  </si>
  <si>
    <t>不可回收材料</t>
    <phoneticPr fontId="1" type="noConversion"/>
  </si>
  <si>
    <t>C20混凝土</t>
    <phoneticPr fontId="1" type="noConversion"/>
  </si>
  <si>
    <t>C25混凝土</t>
    <phoneticPr fontId="1" type="noConversion"/>
  </si>
  <si>
    <t>C30混凝土</t>
    <phoneticPr fontId="1" type="noConversion"/>
  </si>
  <si>
    <t>C40混凝土</t>
    <phoneticPr fontId="1" type="noConversion"/>
  </si>
  <si>
    <t>C50混凝土</t>
    <phoneticPr fontId="1" type="noConversion"/>
  </si>
  <si>
    <t>C60混凝土</t>
    <phoneticPr fontId="1" type="noConversion"/>
  </si>
  <si>
    <r>
      <rPr>
        <sz val="11"/>
        <color theme="1"/>
        <rFont val="宋体"/>
        <family val="3"/>
        <charset val="134"/>
        <scheme val="minor"/>
      </rPr>
      <t>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phoneticPr fontId="1" type="noConversion"/>
  </si>
  <si>
    <t xml:space="preserve">[1]  燕艳．浙江省建筑生命周期能耗和 CO2 排放评价研究[D]．杭州：浙江大学，2011 </t>
    <phoneticPr fontId="1" type="noConversion"/>
  </si>
  <si>
    <t>考虑回收率碳排放因子[1]</t>
    <phoneticPr fontId="1" type="noConversion"/>
  </si>
  <si>
    <t>密度[2]</t>
    <phoneticPr fontId="1" type="noConversion"/>
  </si>
  <si>
    <t>碳排放因子[3][4]</t>
    <phoneticPr fontId="1" type="noConversion"/>
  </si>
  <si>
    <t>1:1水泥砂浆</t>
    <phoneticPr fontId="1" type="noConversion"/>
  </si>
  <si>
    <t>1:2水泥砂浆</t>
    <phoneticPr fontId="1" type="noConversion"/>
  </si>
  <si>
    <t>1:1:6混合砂浆</t>
    <phoneticPr fontId="1" type="noConversion"/>
  </si>
  <si>
    <t>M5混合砂浆</t>
    <phoneticPr fontId="1" type="noConversion"/>
  </si>
  <si>
    <t>黏土砖</t>
    <phoneticPr fontId="1" type="noConversion"/>
  </si>
  <si>
    <t>-</t>
    <phoneticPr fontId="1" type="noConversion"/>
  </si>
  <si>
    <t>混凝土砖</t>
    <phoneticPr fontId="1" type="noConversion"/>
  </si>
  <si>
    <t>混凝土砌块</t>
    <phoneticPr fontId="1" type="noConversion"/>
  </si>
  <si>
    <t>加气混凝土砌块</t>
    <phoneticPr fontId="1" type="noConversion"/>
  </si>
  <si>
    <t xml:space="preserve">业出版社，1997 </t>
  </si>
  <si>
    <t>[2]  裘炽昌，柳恒伟，黄祖骥．常用建筑材料手册（第二版）[M]．北京：中国建筑工</t>
    <phoneticPr fontId="1" type="noConversion"/>
  </si>
  <si>
    <t xml:space="preserve">[3]  崔鹏．建筑物生命周期碳排放因子库构建及应用研究[D]．南京：东南大学，2015 </t>
    <phoneticPr fontId="1" type="noConversion"/>
  </si>
  <si>
    <t>波特兰水泥t</t>
    <phoneticPr fontId="1" type="noConversion"/>
  </si>
  <si>
    <t>木材</t>
    <phoneticPr fontId="1" type="noConversion"/>
  </si>
  <si>
    <t>玻璃</t>
    <phoneticPr fontId="1" type="noConversion"/>
  </si>
  <si>
    <t>生石灰</t>
    <phoneticPr fontId="1" type="noConversion"/>
  </si>
  <si>
    <t>天然石膏</t>
    <phoneticPr fontId="1" type="noConversion"/>
  </si>
  <si>
    <t>生铁</t>
    <phoneticPr fontId="1" type="noConversion"/>
  </si>
  <si>
    <t>水性涂料</t>
    <phoneticPr fontId="1" type="noConversion"/>
  </si>
  <si>
    <t>铜</t>
    <phoneticPr fontId="1" type="noConversion"/>
  </si>
  <si>
    <t>公路运输</t>
    <phoneticPr fontId="1" type="noConversion"/>
  </si>
  <si>
    <t>运输方式</t>
    <phoneticPr fontId="1" type="noConversion"/>
  </si>
  <si>
    <t>碳排放因子[kgCO2/(t·km)]</t>
    <phoneticPr fontId="1" type="noConversion"/>
  </si>
  <si>
    <t>18t重型汽油货车运输</t>
    <phoneticPr fontId="1" type="noConversion"/>
  </si>
  <si>
    <t>8t中型汽油货车运输</t>
    <phoneticPr fontId="1" type="noConversion"/>
  </si>
  <si>
    <t>8t轻型柴油货车运输</t>
    <phoneticPr fontId="1" type="noConversion"/>
  </si>
  <si>
    <t>30t重型柴油货车运输</t>
    <phoneticPr fontId="1" type="noConversion"/>
  </si>
  <si>
    <t>铁路运输</t>
    <phoneticPr fontId="1" type="noConversion"/>
  </si>
  <si>
    <t>电力机车运输</t>
    <phoneticPr fontId="1" type="noConversion"/>
  </si>
  <si>
    <t>内燃机车运输</t>
    <phoneticPr fontId="1" type="noConversion"/>
  </si>
  <si>
    <t>水路运输</t>
    <phoneticPr fontId="1" type="noConversion"/>
  </si>
  <si>
    <t>2500t干散货船运输</t>
    <phoneticPr fontId="1" type="noConversion"/>
  </si>
  <si>
    <t>200标箱集装箱船运输</t>
    <phoneticPr fontId="1" type="noConversion"/>
  </si>
  <si>
    <t>机械种类</t>
    <phoneticPr fontId="1" type="noConversion"/>
  </si>
  <si>
    <t>规格</t>
    <phoneticPr fontId="1" type="noConversion"/>
  </si>
  <si>
    <t>能源用量</t>
    <phoneticPr fontId="1" type="noConversion"/>
  </si>
  <si>
    <t>功率</t>
    <phoneticPr fontId="1" type="noConversion"/>
  </si>
  <si>
    <t>汽油（kg）</t>
    <phoneticPr fontId="1" type="noConversion"/>
  </si>
  <si>
    <t>柴油(kg)</t>
    <phoneticPr fontId="1" type="noConversion"/>
  </si>
  <si>
    <t>电力(kWh)</t>
    <phoneticPr fontId="1" type="noConversion"/>
  </si>
  <si>
    <t>履带式推土机</t>
    <phoneticPr fontId="1" type="noConversion"/>
  </si>
  <si>
    <t>75kW</t>
    <phoneticPr fontId="1" type="noConversion"/>
  </si>
  <si>
    <t>105kW</t>
    <phoneticPr fontId="1" type="noConversion"/>
  </si>
  <si>
    <t>135kW</t>
    <phoneticPr fontId="1" type="noConversion"/>
  </si>
  <si>
    <t>履带式单斗液压挖掘机</t>
    <phoneticPr fontId="1" type="noConversion"/>
  </si>
  <si>
    <t>斗体积容量</t>
    <phoneticPr fontId="1" type="noConversion"/>
  </si>
  <si>
    <r>
      <t>1m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phoneticPr fontId="1" type="noConversion"/>
  </si>
  <si>
    <t>轮式装载机</t>
    <phoneticPr fontId="1" type="noConversion"/>
  </si>
  <si>
    <t>斗体积容量</t>
    <phoneticPr fontId="1" type="noConversion"/>
  </si>
  <si>
    <t>1.5m3</t>
    <phoneticPr fontId="1" type="noConversion"/>
  </si>
  <si>
    <t>钢轮内燃压路机</t>
    <phoneticPr fontId="1" type="noConversion"/>
  </si>
  <si>
    <t>工作质量</t>
    <phoneticPr fontId="1" type="noConversion"/>
  </si>
  <si>
    <t>15t</t>
    <phoneticPr fontId="1" type="noConversion"/>
  </si>
  <si>
    <t>电动夯实机</t>
    <phoneticPr fontId="1" type="noConversion"/>
  </si>
  <si>
    <t>夯击能量</t>
    <phoneticPr fontId="1" type="noConversion"/>
  </si>
  <si>
    <t>250M·m</t>
    <phoneticPr fontId="1" type="noConversion"/>
  </si>
  <si>
    <t>履带式柴油打桩机</t>
    <phoneticPr fontId="1" type="noConversion"/>
  </si>
  <si>
    <t>冲击质量</t>
    <phoneticPr fontId="1" type="noConversion"/>
  </si>
  <si>
    <t>5t</t>
    <phoneticPr fontId="1" type="noConversion"/>
  </si>
  <si>
    <t>8t</t>
    <phoneticPr fontId="1" type="noConversion"/>
  </si>
  <si>
    <t>履带式起重机</t>
    <phoneticPr fontId="1" type="noConversion"/>
  </si>
  <si>
    <t>提升质量</t>
    <phoneticPr fontId="1" type="noConversion"/>
  </si>
  <si>
    <t>25t</t>
    <phoneticPr fontId="1" type="noConversion"/>
  </si>
  <si>
    <t>30t</t>
    <phoneticPr fontId="1" type="noConversion"/>
  </si>
  <si>
    <t>自升式塔式起重机</t>
    <phoneticPr fontId="1" type="noConversion"/>
  </si>
  <si>
    <t>2500t</t>
    <phoneticPr fontId="1" type="noConversion"/>
  </si>
  <si>
    <t>载重汽车</t>
    <phoneticPr fontId="1" type="noConversion"/>
  </si>
  <si>
    <t>装载质量</t>
    <phoneticPr fontId="1" type="noConversion"/>
  </si>
  <si>
    <t>6t</t>
    <phoneticPr fontId="1" type="noConversion"/>
  </si>
  <si>
    <t>洒水车</t>
    <phoneticPr fontId="1" type="noConversion"/>
  </si>
  <si>
    <t>灌容量</t>
    <phoneticPr fontId="1" type="noConversion"/>
  </si>
  <si>
    <t>4000L</t>
    <phoneticPr fontId="1" type="noConversion"/>
  </si>
  <si>
    <t>混凝土震捣器</t>
    <phoneticPr fontId="1" type="noConversion"/>
  </si>
  <si>
    <t>插入式/平板式</t>
    <phoneticPr fontId="1" type="noConversion"/>
  </si>
  <si>
    <t>混凝土输送泵</t>
    <phoneticPr fontId="1" type="noConversion"/>
  </si>
  <si>
    <t>输送量</t>
    <phoneticPr fontId="1" type="noConversion"/>
  </si>
  <si>
    <t>75m3/h</t>
    <phoneticPr fontId="1" type="noConversion"/>
  </si>
  <si>
    <t>45m3/h</t>
    <phoneticPr fontId="1" type="noConversion"/>
  </si>
  <si>
    <t>干混砂浆罐式搅拌机</t>
    <phoneticPr fontId="1" type="noConversion"/>
  </si>
  <si>
    <t>公称储量</t>
    <phoneticPr fontId="1" type="noConversion"/>
  </si>
  <si>
    <t>20000L</t>
    <phoneticPr fontId="1" type="noConversion"/>
  </si>
  <si>
    <t>单笼施工电梯</t>
    <phoneticPr fontId="1" type="noConversion"/>
  </si>
  <si>
    <t>提升高度</t>
    <phoneticPr fontId="1" type="noConversion"/>
  </si>
  <si>
    <t>15m</t>
    <phoneticPr fontId="1" type="noConversion"/>
  </si>
  <si>
    <t>钢筋调直机</t>
    <phoneticPr fontId="1" type="noConversion"/>
  </si>
  <si>
    <t>直径</t>
    <phoneticPr fontId="1" type="noConversion"/>
  </si>
  <si>
    <t>15mm</t>
    <phoneticPr fontId="1" type="noConversion"/>
  </si>
  <si>
    <t>40mm</t>
    <phoneticPr fontId="1" type="noConversion"/>
  </si>
  <si>
    <t>钢筋切断机</t>
    <phoneticPr fontId="1" type="noConversion"/>
  </si>
  <si>
    <t>钢筋弯曲机</t>
    <phoneticPr fontId="1" type="noConversion"/>
  </si>
  <si>
    <t>对焊机</t>
    <phoneticPr fontId="1" type="noConversion"/>
  </si>
  <si>
    <t>容量</t>
    <phoneticPr fontId="1" type="noConversion"/>
  </si>
  <si>
    <t>75kV·A</t>
    <phoneticPr fontId="1" type="noConversion"/>
  </si>
  <si>
    <t>交流弧焊机</t>
    <phoneticPr fontId="1" type="noConversion"/>
  </si>
  <si>
    <t>32kV·A</t>
    <phoneticPr fontId="1" type="noConversion"/>
  </si>
  <si>
    <t>电焊条烘箱</t>
    <phoneticPr fontId="1" type="noConversion"/>
  </si>
  <si>
    <r>
      <t>45×35×45(cm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</si>
  <si>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木工圆锯机</t>
    <phoneticPr fontId="1" type="noConversion"/>
  </si>
  <si>
    <t>500mm</t>
    <phoneticPr fontId="1" type="noConversion"/>
  </si>
  <si>
    <t>混凝土抹平机</t>
    <phoneticPr fontId="1" type="noConversion"/>
  </si>
  <si>
    <t>功率</t>
    <phoneticPr fontId="1" type="noConversion"/>
  </si>
  <si>
    <t>5.5kW</t>
    <phoneticPr fontId="1" type="noConversion"/>
  </si>
  <si>
    <t>台班碳排放因子(tCO2/单位)</t>
    <phoneticPr fontId="1" type="noConversion"/>
  </si>
  <si>
    <t>15t</t>
    <phoneticPr fontId="1" type="noConversion"/>
  </si>
  <si>
    <t>1:3水泥砂浆</t>
    <phoneticPr fontId="6" type="noConversion"/>
  </si>
  <si>
    <t>1:3石灰砂浆</t>
    <phoneticPr fontId="6" type="noConversion"/>
  </si>
  <si>
    <t>M7.5混合砂浆</t>
    <phoneticPr fontId="1" type="noConversion"/>
  </si>
  <si>
    <t>M15混合砂浆</t>
    <phoneticPr fontId="1" type="noConversion"/>
  </si>
  <si>
    <t>MWh</t>
    <phoneticPr fontId="1" type="noConversion"/>
  </si>
  <si>
    <t>自来水</t>
    <phoneticPr fontId="1" type="noConversion"/>
  </si>
  <si>
    <t>t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</si>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</sst>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F2" sqref="F2"/>
    </sheetView>
  </sheetViews>
  <sheetFormatPr defaultRowHeight="13.5"/>
  <sheetData>
    <row r="1" spans="1:8">
      <c r="A1" t="s">
        <v>0</v>
      </c>
    </row>
    <row r="2" spans="1:8">
      <c r="A2" t="s">
        <v>1</v>
      </c>
      <c r="B2" t="s">
        <v>2</v>
      </c>
      <c r="C2" t="s">
        <v>4</v>
      </c>
      <c r="D2" t="s">
        <v>3</v>
      </c>
      <c r="E2" t="s">
        <v>6</v>
      </c>
      <c r="F2" t="s">
        <v>16</v>
      </c>
      <c r="G2" t="s">
        <v>17</v>
      </c>
      <c r="H2" t="s">
        <v>19</v>
      </c>
    </row>
    <row r="3" spans="1:8">
      <c r="B3" t="s">
        <v>7</v>
      </c>
      <c r="C3" t="s">
        <v>5</v>
      </c>
      <c r="E3">
        <v>0.94</v>
      </c>
      <c r="F3">
        <v>2.6700000000000002E-2</v>
      </c>
      <c r="G3">
        <v>94.44</v>
      </c>
      <c r="H3">
        <f>E3*F3*G3</f>
        <v>2.3702551199999999</v>
      </c>
    </row>
    <row r="4" spans="1:8">
      <c r="B4" t="s">
        <v>8</v>
      </c>
      <c r="C4" t="s">
        <v>5</v>
      </c>
      <c r="E4">
        <v>0.93</v>
      </c>
      <c r="F4">
        <v>2.8434999999999998E-2</v>
      </c>
      <c r="G4">
        <v>100.6</v>
      </c>
      <c r="H4">
        <f t="shared" ref="H4:H10" si="0">E4*F4*G4</f>
        <v>2.6603217299999997</v>
      </c>
    </row>
    <row r="5" spans="1:8">
      <c r="B5" t="s">
        <v>9</v>
      </c>
      <c r="C5" t="s">
        <v>5</v>
      </c>
      <c r="E5">
        <v>0.98</v>
      </c>
      <c r="F5">
        <v>4.1815999999999999E-2</v>
      </c>
      <c r="G5">
        <v>72.23</v>
      </c>
      <c r="H5">
        <f t="shared" si="0"/>
        <v>2.9599622864000001</v>
      </c>
    </row>
    <row r="6" spans="1:8">
      <c r="B6" t="s">
        <v>10</v>
      </c>
      <c r="C6" t="s">
        <v>5</v>
      </c>
      <c r="E6">
        <v>0.98</v>
      </c>
      <c r="F6">
        <v>4.1815999999999999E-2</v>
      </c>
      <c r="G6">
        <v>75.819999999999993</v>
      </c>
      <c r="H6">
        <f t="shared" si="0"/>
        <v>3.1070793375999997</v>
      </c>
    </row>
    <row r="7" spans="1:8">
      <c r="B7" t="s">
        <v>11</v>
      </c>
      <c r="C7" t="s">
        <v>5</v>
      </c>
      <c r="E7">
        <v>0.98</v>
      </c>
      <c r="F7">
        <v>4.3069999999999997E-2</v>
      </c>
      <c r="G7">
        <v>67.91</v>
      </c>
      <c r="H7">
        <f t="shared" si="0"/>
        <v>2.8663860259999998</v>
      </c>
    </row>
    <row r="8" spans="1:8">
      <c r="B8" t="s">
        <v>12</v>
      </c>
      <c r="C8" t="s">
        <v>5</v>
      </c>
      <c r="E8">
        <v>0.98</v>
      </c>
      <c r="F8">
        <v>4.2652000000000002E-2</v>
      </c>
      <c r="G8">
        <v>72.59</v>
      </c>
      <c r="H8">
        <f t="shared" si="0"/>
        <v>3.0341865064000002</v>
      </c>
    </row>
    <row r="9" spans="1:8">
      <c r="B9" t="s">
        <v>13</v>
      </c>
      <c r="C9" t="s">
        <v>5</v>
      </c>
      <c r="E9">
        <v>0.98</v>
      </c>
      <c r="F9">
        <v>4.3069999999999997E-2</v>
      </c>
      <c r="G9">
        <v>70.430000000000007</v>
      </c>
      <c r="H9">
        <f t="shared" si="0"/>
        <v>2.9727516980000002</v>
      </c>
    </row>
    <row r="10" spans="1:8">
      <c r="B10" t="s">
        <v>14</v>
      </c>
      <c r="C10" t="s">
        <v>18</v>
      </c>
      <c r="E10">
        <v>0.99</v>
      </c>
      <c r="F10">
        <v>3.8931E-2</v>
      </c>
      <c r="G10">
        <v>55.54</v>
      </c>
      <c r="H10">
        <f t="shared" si="0"/>
        <v>2.1406054626</v>
      </c>
    </row>
    <row r="19" spans="2:2" ht="175.5">
      <c r="B19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E5" sqref="E5"/>
    </sheetView>
  </sheetViews>
  <sheetFormatPr defaultRowHeight="13.5"/>
  <sheetData>
    <row r="1" spans="1:6">
      <c r="A1" t="s">
        <v>20</v>
      </c>
      <c r="F1" t="s">
        <v>162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31</v>
      </c>
    </row>
    <row r="3" spans="1:6">
      <c r="A3" t="s">
        <v>25</v>
      </c>
      <c r="C3">
        <v>0.94189999999999996</v>
      </c>
      <c r="D3">
        <v>0.4819</v>
      </c>
      <c r="E3">
        <f>C3*0.5+D3*0.5</f>
        <v>0.71189999999999998</v>
      </c>
    </row>
    <row r="4" spans="1:6">
      <c r="A4" t="s">
        <v>26</v>
      </c>
      <c r="C4">
        <v>1.0826</v>
      </c>
      <c r="D4">
        <v>0.2399</v>
      </c>
      <c r="E4">
        <f t="shared" ref="E4:E8" si="0">C4*0.5+D4*0.5</f>
        <v>0.66125</v>
      </c>
    </row>
    <row r="5" spans="1:6">
      <c r="A5" t="s">
        <v>27</v>
      </c>
      <c r="C5">
        <v>0.79210000000000003</v>
      </c>
      <c r="D5">
        <v>0.38700000000000001</v>
      </c>
      <c r="E5">
        <f t="shared" si="0"/>
        <v>0.58955000000000002</v>
      </c>
    </row>
    <row r="6" spans="1:6">
      <c r="A6" t="s">
        <v>28</v>
      </c>
      <c r="C6">
        <v>0.85870000000000002</v>
      </c>
      <c r="D6">
        <v>0.28539999999999999</v>
      </c>
      <c r="E6">
        <f t="shared" si="0"/>
        <v>0.57204999999999995</v>
      </c>
    </row>
    <row r="7" spans="1:6">
      <c r="A7" t="s">
        <v>29</v>
      </c>
      <c r="C7">
        <v>0.89219999999999999</v>
      </c>
      <c r="D7">
        <v>0.44069999999999998</v>
      </c>
      <c r="E7">
        <f t="shared" si="0"/>
        <v>0.66644999999999999</v>
      </c>
    </row>
    <row r="8" spans="1:6">
      <c r="A8" t="s">
        <v>30</v>
      </c>
      <c r="C8">
        <v>0.80420000000000003</v>
      </c>
      <c r="D8">
        <v>0.2135</v>
      </c>
      <c r="E8">
        <f t="shared" si="0"/>
        <v>0.50885000000000002</v>
      </c>
    </row>
    <row r="13" spans="1:6">
      <c r="A13" s="2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selection activeCell="F7" sqref="F7"/>
    </sheetView>
  </sheetViews>
  <sheetFormatPr defaultRowHeight="13.5"/>
  <sheetData>
    <row r="1" spans="1:7">
      <c r="A1" t="s">
        <v>33</v>
      </c>
    </row>
    <row r="2" spans="1:7">
      <c r="A2" t="s">
        <v>34</v>
      </c>
      <c r="B2" t="s">
        <v>35</v>
      </c>
      <c r="C2" t="s">
        <v>36</v>
      </c>
      <c r="D2" t="s">
        <v>51</v>
      </c>
      <c r="G2" s="2" t="s">
        <v>50</v>
      </c>
    </row>
    <row r="3" spans="1:7">
      <c r="A3" t="s">
        <v>37</v>
      </c>
      <c r="B3" t="s">
        <v>41</v>
      </c>
      <c r="C3">
        <v>2.34</v>
      </c>
      <c r="D3">
        <v>1.7549999999999999</v>
      </c>
    </row>
    <row r="4" spans="1:7">
      <c r="A4" t="s">
        <v>38</v>
      </c>
      <c r="B4" t="s">
        <v>41</v>
      </c>
      <c r="C4">
        <v>2.3650000000000002</v>
      </c>
      <c r="D4">
        <v>1.081</v>
      </c>
    </row>
    <row r="5" spans="1:7">
      <c r="A5" t="s">
        <v>39</v>
      </c>
      <c r="B5" t="s">
        <v>41</v>
      </c>
      <c r="C5">
        <v>2.31</v>
      </c>
      <c r="D5">
        <v>1.0620000000000001</v>
      </c>
    </row>
    <row r="7" spans="1:7">
      <c r="A7" t="s">
        <v>42</v>
      </c>
    </row>
    <row r="8" spans="1:7">
      <c r="A8" t="s">
        <v>34</v>
      </c>
      <c r="B8" t="s">
        <v>35</v>
      </c>
      <c r="C8" t="s">
        <v>52</v>
      </c>
      <c r="D8" t="s">
        <v>53</v>
      </c>
      <c r="G8" t="s">
        <v>64</v>
      </c>
    </row>
    <row r="9" spans="1:7" ht="15.75">
      <c r="A9" t="s">
        <v>43</v>
      </c>
      <c r="B9" s="3" t="s">
        <v>49</v>
      </c>
      <c r="C9">
        <v>2200</v>
      </c>
      <c r="D9">
        <v>0.20100000000000001</v>
      </c>
      <c r="G9" t="s">
        <v>63</v>
      </c>
    </row>
    <row r="10" spans="1:7" ht="15.75">
      <c r="A10" t="s">
        <v>44</v>
      </c>
      <c r="B10" s="3" t="s">
        <v>49</v>
      </c>
      <c r="C10">
        <v>2200</v>
      </c>
      <c r="D10">
        <v>0.251</v>
      </c>
      <c r="G10" t="s">
        <v>65</v>
      </c>
    </row>
    <row r="11" spans="1:7" ht="15.75">
      <c r="A11" t="s">
        <v>45</v>
      </c>
      <c r="B11" s="3" t="s">
        <v>49</v>
      </c>
      <c r="C11">
        <v>2250</v>
      </c>
      <c r="D11">
        <v>0.29499999999999998</v>
      </c>
    </row>
    <row r="12" spans="1:7" ht="15.75">
      <c r="A12" t="s">
        <v>46</v>
      </c>
      <c r="B12" s="3" t="s">
        <v>49</v>
      </c>
      <c r="C12">
        <v>2320</v>
      </c>
      <c r="D12">
        <v>0.39100000000000001</v>
      </c>
    </row>
    <row r="13" spans="1:7" ht="15.75">
      <c r="A13" t="s">
        <v>47</v>
      </c>
      <c r="B13" s="3" t="s">
        <v>49</v>
      </c>
      <c r="C13">
        <v>2400</v>
      </c>
      <c r="D13">
        <v>0.38500000000000001</v>
      </c>
    </row>
    <row r="14" spans="1:7" ht="15.75">
      <c r="A14" t="s">
        <v>48</v>
      </c>
      <c r="B14" s="3" t="s">
        <v>49</v>
      </c>
      <c r="C14">
        <v>2450</v>
      </c>
      <c r="D14">
        <v>0.58899999999999997</v>
      </c>
    </row>
    <row r="15" spans="1:7" ht="15.75">
      <c r="A15" t="s">
        <v>54</v>
      </c>
      <c r="B15" s="3" t="s">
        <v>49</v>
      </c>
      <c r="C15">
        <v>2000</v>
      </c>
      <c r="D15">
        <v>0.73</v>
      </c>
    </row>
    <row r="16" spans="1:7" ht="15.75">
      <c r="A16" t="s">
        <v>55</v>
      </c>
      <c r="B16" s="3" t="s">
        <v>49</v>
      </c>
      <c r="C16">
        <v>2000</v>
      </c>
      <c r="D16">
        <v>0.53200000000000003</v>
      </c>
    </row>
    <row r="17" spans="1:4" ht="15.75">
      <c r="A17" s="4" t="s">
        <v>158</v>
      </c>
      <c r="B17" s="3" t="s">
        <v>49</v>
      </c>
      <c r="C17">
        <v>2000</v>
      </c>
      <c r="D17">
        <v>0.39400000000000002</v>
      </c>
    </row>
    <row r="18" spans="1:4" ht="15.75">
      <c r="A18" s="4" t="s">
        <v>159</v>
      </c>
      <c r="B18" s="3" t="s">
        <v>49</v>
      </c>
      <c r="C18">
        <v>1700</v>
      </c>
      <c r="D18">
        <v>6.5000000000000002E-2</v>
      </c>
    </row>
    <row r="19" spans="1:4" ht="15.75">
      <c r="A19" t="s">
        <v>56</v>
      </c>
      <c r="B19" s="3" t="s">
        <v>49</v>
      </c>
      <c r="C19">
        <v>1700</v>
      </c>
      <c r="D19">
        <v>0.26200000000000001</v>
      </c>
    </row>
    <row r="20" spans="1:4" ht="15.75">
      <c r="A20" t="s">
        <v>57</v>
      </c>
      <c r="B20" s="3" t="s">
        <v>49</v>
      </c>
      <c r="C20">
        <v>1700</v>
      </c>
      <c r="D20">
        <v>0.22800000000000001</v>
      </c>
    </row>
    <row r="21" spans="1:4" ht="15.75">
      <c r="A21" t="s">
        <v>160</v>
      </c>
      <c r="B21" s="3" t="s">
        <v>49</v>
      </c>
      <c r="C21">
        <v>1700</v>
      </c>
      <c r="D21">
        <v>0.25800000000000001</v>
      </c>
    </row>
    <row r="22" spans="1:4" ht="15.75">
      <c r="A22" t="s">
        <v>161</v>
      </c>
      <c r="B22" s="3" t="s">
        <v>49</v>
      </c>
      <c r="C22">
        <v>1700</v>
      </c>
      <c r="D22">
        <v>0.35499999999999998</v>
      </c>
    </row>
    <row r="23" spans="1:4" ht="15.75">
      <c r="A23" t="s">
        <v>58</v>
      </c>
      <c r="B23" s="3" t="s">
        <v>49</v>
      </c>
      <c r="C23" t="s">
        <v>59</v>
      </c>
      <c r="D23">
        <v>0.25</v>
      </c>
    </row>
    <row r="24" spans="1:4" ht="15.75">
      <c r="A24" t="s">
        <v>60</v>
      </c>
      <c r="B24" s="3" t="s">
        <v>49</v>
      </c>
      <c r="C24" t="s">
        <v>59</v>
      </c>
      <c r="D24">
        <v>0.33600000000000002</v>
      </c>
    </row>
    <row r="25" spans="1:4" ht="15.75">
      <c r="A25" t="s">
        <v>61</v>
      </c>
      <c r="B25" s="3" t="s">
        <v>49</v>
      </c>
      <c r="C25" t="s">
        <v>59</v>
      </c>
      <c r="D25">
        <v>0.14599999999999999</v>
      </c>
    </row>
    <row r="26" spans="1:4" ht="15.75">
      <c r="A26" t="s">
        <v>62</v>
      </c>
      <c r="B26" s="3" t="s">
        <v>49</v>
      </c>
      <c r="C26" t="s">
        <v>59</v>
      </c>
      <c r="D26">
        <v>0.21199999999999999</v>
      </c>
    </row>
    <row r="27" spans="1:4">
      <c r="A27" t="s">
        <v>66</v>
      </c>
      <c r="C27" t="s">
        <v>59</v>
      </c>
      <c r="D27">
        <v>0.73499999999999999</v>
      </c>
    </row>
    <row r="28" spans="1:4" ht="15.75">
      <c r="A28" t="s">
        <v>67</v>
      </c>
      <c r="B28" s="3" t="s">
        <v>49</v>
      </c>
      <c r="C28">
        <v>500</v>
      </c>
      <c r="D28">
        <v>0.01</v>
      </c>
    </row>
    <row r="29" spans="1:4">
      <c r="A29" t="s">
        <v>68</v>
      </c>
      <c r="B29" t="s">
        <v>41</v>
      </c>
      <c r="C29">
        <v>0.7</v>
      </c>
      <c r="D29">
        <v>1.1299999999999999</v>
      </c>
    </row>
    <row r="30" spans="1:4">
      <c r="A30" t="s">
        <v>69</v>
      </c>
      <c r="B30" t="s">
        <v>41</v>
      </c>
      <c r="C30" t="s">
        <v>59</v>
      </c>
      <c r="D30">
        <v>1.19</v>
      </c>
    </row>
    <row r="31" spans="1:4">
      <c r="A31" t="s">
        <v>70</v>
      </c>
      <c r="B31" t="s">
        <v>41</v>
      </c>
      <c r="C31" t="s">
        <v>59</v>
      </c>
      <c r="D31">
        <v>3.2000000000000001E-2</v>
      </c>
    </row>
    <row r="32" spans="1:4">
      <c r="A32" t="s">
        <v>71</v>
      </c>
      <c r="B32" t="s">
        <v>41</v>
      </c>
      <c r="C32" t="s">
        <v>59</v>
      </c>
      <c r="D32">
        <v>2.2799999999999998</v>
      </c>
    </row>
    <row r="33" spans="1:4">
      <c r="A33" t="s">
        <v>73</v>
      </c>
      <c r="B33" t="s">
        <v>41</v>
      </c>
      <c r="C33" t="s">
        <v>59</v>
      </c>
      <c r="D33">
        <v>10.8</v>
      </c>
    </row>
    <row r="34" spans="1:4">
      <c r="A34" t="s">
        <v>40</v>
      </c>
      <c r="B34" t="s">
        <v>41</v>
      </c>
      <c r="C34" t="s">
        <v>59</v>
      </c>
      <c r="D34">
        <v>20.3</v>
      </c>
    </row>
    <row r="35" spans="1:4">
      <c r="A35" t="s">
        <v>72</v>
      </c>
      <c r="B35" t="s">
        <v>41</v>
      </c>
      <c r="C35" t="s">
        <v>59</v>
      </c>
      <c r="D35">
        <v>3.6</v>
      </c>
    </row>
    <row r="36" spans="1:4">
      <c r="A36" t="s">
        <v>163</v>
      </c>
      <c r="B36" t="s">
        <v>164</v>
      </c>
      <c r="C36" t="s">
        <v>165</v>
      </c>
      <c r="D36">
        <v>0.16800000000000001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E24" sqref="E24"/>
    </sheetView>
  </sheetViews>
  <sheetFormatPr defaultRowHeight="13.5"/>
  <sheetData>
    <row r="1" spans="1:2">
      <c r="A1" t="s">
        <v>74</v>
      </c>
    </row>
    <row r="2" spans="1:2">
      <c r="A2" t="s">
        <v>75</v>
      </c>
      <c r="B2" t="s">
        <v>76</v>
      </c>
    </row>
    <row r="3" spans="1:2">
      <c r="A3" t="s">
        <v>78</v>
      </c>
      <c r="B3">
        <v>0.115</v>
      </c>
    </row>
    <row r="4" spans="1:2">
      <c r="A4" t="s">
        <v>77</v>
      </c>
      <c r="B4">
        <v>0.104</v>
      </c>
    </row>
    <row r="5" spans="1:2">
      <c r="A5" t="s">
        <v>79</v>
      </c>
      <c r="B5">
        <v>0.17899999999999999</v>
      </c>
    </row>
    <row r="6" spans="1:2">
      <c r="A6" t="s">
        <v>77</v>
      </c>
      <c r="B6">
        <v>0.129</v>
      </c>
    </row>
    <row r="7" spans="1:2">
      <c r="A7" t="s">
        <v>80</v>
      </c>
      <c r="B7">
        <v>7.8E-2</v>
      </c>
    </row>
    <row r="9" spans="1:2">
      <c r="A9" t="s">
        <v>81</v>
      </c>
    </row>
    <row r="10" spans="1:2">
      <c r="A10" t="s">
        <v>75</v>
      </c>
      <c r="B10" t="s">
        <v>76</v>
      </c>
    </row>
    <row r="11" spans="1:2">
      <c r="A11" t="s">
        <v>82</v>
      </c>
      <c r="B11">
        <v>0.01</v>
      </c>
    </row>
    <row r="12" spans="1:2">
      <c r="A12" t="s">
        <v>83</v>
      </c>
      <c r="B12">
        <v>1.0999999999999999E-2</v>
      </c>
    </row>
    <row r="14" spans="1:2">
      <c r="A14" t="s">
        <v>84</v>
      </c>
    </row>
    <row r="15" spans="1:2">
      <c r="A15" t="s">
        <v>75</v>
      </c>
      <c r="B15" t="s">
        <v>76</v>
      </c>
    </row>
    <row r="16" spans="1:2">
      <c r="A16" t="s">
        <v>85</v>
      </c>
      <c r="B16">
        <v>1.4999999999999999E-2</v>
      </c>
    </row>
    <row r="17" spans="1:2">
      <c r="A17" t="s">
        <v>86</v>
      </c>
      <c r="B17">
        <v>1.2E-2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32"/>
  <sheetViews>
    <sheetView topLeftCell="A19" workbookViewId="0">
      <selection activeCell="B44" sqref="B44"/>
    </sheetView>
  </sheetViews>
  <sheetFormatPr defaultRowHeight="13.5"/>
  <cols>
    <col min="2" max="2" width="21" customWidth="1"/>
    <col min="8" max="8" width="18.75" customWidth="1"/>
  </cols>
  <sheetData>
    <row r="1" spans="2:8">
      <c r="B1" s="5" t="s">
        <v>87</v>
      </c>
      <c r="C1" s="5" t="s">
        <v>88</v>
      </c>
      <c r="D1" s="5"/>
      <c r="E1" s="5" t="s">
        <v>89</v>
      </c>
      <c r="F1" s="5"/>
      <c r="G1" s="5"/>
      <c r="H1" s="5" t="s">
        <v>156</v>
      </c>
    </row>
    <row r="2" spans="2:8">
      <c r="B2" s="5"/>
      <c r="C2" s="5"/>
      <c r="D2" s="5"/>
      <c r="E2" t="s">
        <v>91</v>
      </c>
      <c r="F2" t="s">
        <v>92</v>
      </c>
      <c r="G2" t="s">
        <v>93</v>
      </c>
      <c r="H2" s="5"/>
    </row>
    <row r="3" spans="2:8">
      <c r="B3" s="5" t="s">
        <v>94</v>
      </c>
      <c r="C3" s="5" t="s">
        <v>90</v>
      </c>
      <c r="D3" t="s">
        <v>95</v>
      </c>
      <c r="F3">
        <v>56.5</v>
      </c>
      <c r="H3">
        <f>E3*主要能源碳排放因子!$H$7/1000+施工机械台班能源用量!F3*主要能源碳排放因子!$H$8/1000+施工机械台班能源用量!G3*电力碳排放因子!$E$5/1000</f>
        <v>0.17143153761160002</v>
      </c>
    </row>
    <row r="4" spans="2:8">
      <c r="B4" s="5"/>
      <c r="C4" s="5"/>
      <c r="D4" t="s">
        <v>96</v>
      </c>
      <c r="F4">
        <v>60.8</v>
      </c>
      <c r="H4">
        <f>E4*主要能源碳排放因子!$H$7/1000+施工机械台班能源用量!F4*主要能源碳排放因子!$H$8/1000+施工机械台班能源用量!G4*电力碳排放因子!$E$5/1000</f>
        <v>0.18447853958912</v>
      </c>
    </row>
    <row r="5" spans="2:8">
      <c r="B5" s="5"/>
      <c r="C5" s="5"/>
      <c r="D5" t="s">
        <v>97</v>
      </c>
      <c r="F5">
        <v>66.8</v>
      </c>
      <c r="H5">
        <f>E5*主要能源碳排放因子!$H$7/1000+施工机械台班能源用量!F5*主要能源碳排放因子!$H$8/1000+施工机械台班能源用量!G5*电力碳排放因子!$E$5/1000</f>
        <v>0.20268365862752</v>
      </c>
    </row>
    <row r="6" spans="2:8" ht="15.75">
      <c r="B6" t="s">
        <v>98</v>
      </c>
      <c r="C6" t="s">
        <v>99</v>
      </c>
      <c r="D6" t="s">
        <v>100</v>
      </c>
      <c r="F6">
        <v>63</v>
      </c>
      <c r="H6">
        <f>E6*主要能源碳排放因子!$H$7/1000+施工机械台班能源用量!F6*主要能源碳排放因子!$H$8/1000+施工机械台班能源用量!G6*电力碳排放因子!$E$5/1000</f>
        <v>0.1911537499032</v>
      </c>
    </row>
    <row r="7" spans="2:8">
      <c r="B7" t="s">
        <v>101</v>
      </c>
      <c r="C7" t="s">
        <v>102</v>
      </c>
      <c r="D7" t="s">
        <v>103</v>
      </c>
      <c r="F7">
        <v>58.75</v>
      </c>
      <c r="H7">
        <f>E7*主要能源碳排放因子!$H$7/1000+施工机械台班能源用量!F7*主要能源碳排放因子!$H$8/1000+施工机械台班能源用量!G7*电力碳排放因子!$E$5/1000</f>
        <v>0.17825845725100001</v>
      </c>
    </row>
    <row r="8" spans="2:8">
      <c r="B8" t="s">
        <v>104</v>
      </c>
      <c r="C8" t="s">
        <v>105</v>
      </c>
      <c r="D8" t="s">
        <v>106</v>
      </c>
      <c r="F8">
        <v>42.95</v>
      </c>
      <c r="H8">
        <f>E8*主要能源碳排放因子!$H$7/1000+施工机械台班能源用量!F8*主要能源碳排放因子!$H$8/1000+施工机械台班能源用量!G8*电力碳排放因子!$E$5/1000</f>
        <v>0.13031831044988001</v>
      </c>
    </row>
    <row r="9" spans="2:8">
      <c r="B9" t="s">
        <v>107</v>
      </c>
      <c r="C9" t="s">
        <v>108</v>
      </c>
      <c r="D9" t="s">
        <v>109</v>
      </c>
      <c r="G9">
        <v>16.600000000000001</v>
      </c>
      <c r="H9">
        <f>E9*主要能源碳排放因子!$H$7/1000+施工机械台班能源用量!F9*主要能源碳排放因子!$H$8/1000+施工机械台班能源用量!G9*电力碳排放因子!$E$5/1000</f>
        <v>9.7865300000000016E-3</v>
      </c>
    </row>
    <row r="10" spans="2:8">
      <c r="B10" t="s">
        <v>110</v>
      </c>
      <c r="C10" t="s">
        <v>111</v>
      </c>
      <c r="D10" t="s">
        <v>112</v>
      </c>
      <c r="F10">
        <v>53.93</v>
      </c>
      <c r="H10">
        <f>E10*主要能源碳排放因子!$H$7/1000+施工机械台班能源用量!F10*主要能源碳排放因子!$H$8/1000+施工机械台班能源用量!G10*电力碳排放因子!$E$5/1000</f>
        <v>0.16363367829015202</v>
      </c>
    </row>
    <row r="11" spans="2:8">
      <c r="D11" t="s">
        <v>113</v>
      </c>
      <c r="F11">
        <v>59.14</v>
      </c>
      <c r="H11">
        <f>E11*主要能源碳排放因子!$H$7/1000+施工机械台班能源用量!F11*主要能源碳排放因子!$H$8/1000+施工机械台班能源用量!G11*电力碳排放因子!$E$5/1000</f>
        <v>0.17944178998849603</v>
      </c>
    </row>
    <row r="12" spans="2:8">
      <c r="B12" t="s">
        <v>114</v>
      </c>
      <c r="C12" t="s">
        <v>115</v>
      </c>
      <c r="D12" t="s">
        <v>116</v>
      </c>
      <c r="F12">
        <v>36.979999999999997</v>
      </c>
      <c r="H12">
        <f>E12*主要能源碳排放因子!$H$7/1000+施工机械台班能源用量!F12*主要能源碳排放因子!$H$8/1000+施工机械台班能源用量!G12*电力碳排放因子!$E$5/1000</f>
        <v>0.11220421700667199</v>
      </c>
    </row>
    <row r="13" spans="2:8">
      <c r="D13" t="s">
        <v>117</v>
      </c>
      <c r="F13">
        <v>41.46</v>
      </c>
      <c r="H13">
        <f>E13*主要能源碳排放因子!$H$7/1000+施工机械台班能源用量!F13*主要能源碳排放因子!$H$8/1000+施工机械台班能源用量!G13*电力碳排放因子!$E$5/1000</f>
        <v>0.12579737255534401</v>
      </c>
    </row>
    <row r="14" spans="2:8">
      <c r="B14" t="s">
        <v>135</v>
      </c>
      <c r="C14" t="s">
        <v>136</v>
      </c>
      <c r="D14" t="s">
        <v>137</v>
      </c>
      <c r="G14">
        <v>42.32</v>
      </c>
      <c r="H14">
        <f>E14*主要能源碳排放因子!$H$7/1000+施工机械台班能源用量!F14*主要能源碳排放因子!$H$8/1000+施工机械台班能源用量!G14*电力碳排放因子!$E$5/1000</f>
        <v>2.4949756E-2</v>
      </c>
    </row>
    <row r="15" spans="2:8">
      <c r="B15" t="s">
        <v>118</v>
      </c>
      <c r="C15" t="s">
        <v>115</v>
      </c>
      <c r="D15" t="s">
        <v>119</v>
      </c>
      <c r="F15">
        <v>266.04000000000002</v>
      </c>
      <c r="H15">
        <f>E15*主要能源碳排放因子!$H$7/1000+施工机械台班能源用量!F15*主要能源碳排放因子!$H$8/1000+施工机械台班能源用量!G15*电力碳排放因子!$E$5/1000</f>
        <v>0.80721497816265619</v>
      </c>
    </row>
    <row r="16" spans="2:8">
      <c r="B16" s="5" t="s">
        <v>120</v>
      </c>
      <c r="C16" s="5" t="s">
        <v>121</v>
      </c>
      <c r="D16" t="s">
        <v>122</v>
      </c>
      <c r="F16">
        <v>33.24</v>
      </c>
      <c r="H16">
        <f>E16*主要能源碳排放因子!$H$7/1000+施工机械台班能源用量!F16*主要能源碳排放因子!$H$8/1000+施工机械台班能源用量!G16*电力碳排放因子!$E$5/1000</f>
        <v>0.10085635947273602</v>
      </c>
    </row>
    <row r="17" spans="2:8">
      <c r="B17" s="5"/>
      <c r="C17" s="5"/>
      <c r="D17" t="s">
        <v>113</v>
      </c>
      <c r="F17">
        <v>35.49</v>
      </c>
      <c r="H17">
        <f>E17*主要能源碳排放因子!$H$7/1000+施工机械台班能源用量!F17*主要能源碳排放因子!$H$8/1000+施工机械台班能源用量!G17*电力碳排放因子!$E$5/1000</f>
        <v>0.10768327911213602</v>
      </c>
    </row>
    <row r="18" spans="2:8">
      <c r="B18" s="5"/>
      <c r="C18" s="5"/>
      <c r="D18" t="s">
        <v>157</v>
      </c>
      <c r="F18">
        <v>56.74</v>
      </c>
      <c r="H18">
        <f>E18*主要能源碳排放因子!$H$7/1000+施工机械台班能源用量!F18*主要能源碳排放因子!$H$8/1000+施工机械台班能源用量!G18*电力碳排放因子!$E$5/1000</f>
        <v>0.17215974237313603</v>
      </c>
    </row>
    <row r="19" spans="2:8" ht="12.75" customHeight="1">
      <c r="B19" t="s">
        <v>123</v>
      </c>
      <c r="C19" t="s">
        <v>124</v>
      </c>
      <c r="D19" t="s">
        <v>125</v>
      </c>
      <c r="E19">
        <v>30.21</v>
      </c>
      <c r="H19">
        <f>E19*主要能源碳排放因子!$H$7/1000+施工机械台班能源用量!F19*主要能源碳排放因子!$H$8/1000+施工机械台班能源用量!G19*电力碳排放因子!$E$5/1000</f>
        <v>8.659352184546E-2</v>
      </c>
    </row>
    <row r="20" spans="2:8">
      <c r="B20" t="s">
        <v>153</v>
      </c>
      <c r="C20" t="s">
        <v>154</v>
      </c>
      <c r="D20" t="s">
        <v>155</v>
      </c>
      <c r="G20">
        <v>23.14</v>
      </c>
      <c r="H20">
        <f>E20*主要能源碳排放因子!$H$7/1000+施工机械台班能源用量!F20*主要能源碳排放因子!$H$8/1000+施工机械台班能源用量!G20*电力碳排放因子!$E$5/1000</f>
        <v>1.3642187000000002E-2</v>
      </c>
    </row>
    <row r="21" spans="2:8">
      <c r="B21" t="s">
        <v>126</v>
      </c>
      <c r="C21" t="s">
        <v>127</v>
      </c>
      <c r="G21">
        <v>4</v>
      </c>
      <c r="H21">
        <f>E21*主要能源碳排放因子!$H$7/1000+施工机械台班能源用量!F21*主要能源碳排放因子!$H$8/1000+施工机械台班能源用量!G21*电力碳排放因子!$E$5/1000</f>
        <v>2.3582E-3</v>
      </c>
    </row>
    <row r="22" spans="2:8">
      <c r="B22" s="5" t="s">
        <v>128</v>
      </c>
      <c r="C22" s="5" t="s">
        <v>129</v>
      </c>
      <c r="D22" t="s">
        <v>131</v>
      </c>
      <c r="G22">
        <v>243.46</v>
      </c>
      <c r="H22">
        <f>E22*主要能源碳排放因子!$H$7/1000+施工机械台班能源用量!F22*主要能源碳排放因子!$H$8/1000+施工机械台班能源用量!G22*电力碳排放因子!$E$5/1000</f>
        <v>0.14353184300000002</v>
      </c>
    </row>
    <row r="23" spans="2:8">
      <c r="B23" s="5"/>
      <c r="C23" s="5"/>
      <c r="D23" t="s">
        <v>130</v>
      </c>
      <c r="G23">
        <v>367.96</v>
      </c>
      <c r="H23">
        <f>E23*主要能源碳排放因子!$H$7/1000+施工机械台班能源用量!F23*主要能源碳排放因子!$H$8/1000+施工机械台班能源用量!G23*电力碳排放因子!$E$5/1000</f>
        <v>0.216930818</v>
      </c>
    </row>
    <row r="24" spans="2:8">
      <c r="B24" t="s">
        <v>132</v>
      </c>
      <c r="C24" t="s">
        <v>133</v>
      </c>
      <c r="D24" t="s">
        <v>134</v>
      </c>
      <c r="G24">
        <v>28.51</v>
      </c>
      <c r="H24">
        <f>E24*主要能源碳排放因子!$H$7/1000+施工机械台班能源用量!F24*主要能源碳排放因子!$H$8/1000+施工机械台班能源用量!G24*电力碳排放因子!$E$5/1000</f>
        <v>1.6808070500000005E-2</v>
      </c>
    </row>
    <row r="25" spans="2:8">
      <c r="B25" s="5" t="s">
        <v>138</v>
      </c>
      <c r="C25" s="5" t="s">
        <v>139</v>
      </c>
      <c r="D25" t="s">
        <v>140</v>
      </c>
      <c r="G25">
        <v>14.91</v>
      </c>
      <c r="H25">
        <f>E25*主要能源碳排放因子!$H$7/1000+施工机械台班能源用量!F25*主要能源碳排放因子!$H$8/1000+施工机械台班能源用量!G25*电力碳排放因子!$E$5/1000</f>
        <v>8.7901904999999995E-3</v>
      </c>
    </row>
    <row r="26" spans="2:8">
      <c r="B26" s="5"/>
      <c r="C26" s="5"/>
      <c r="D26" t="s">
        <v>141</v>
      </c>
      <c r="G26">
        <v>11.9</v>
      </c>
      <c r="H26">
        <f>E26*主要能源碳排放因子!$H$7/1000+施工机械台班能源用量!F26*主要能源碳排放因子!$H$8/1000+施工机械台班能源用量!G26*电力碳排放因子!$E$5/1000</f>
        <v>7.015645E-3</v>
      </c>
    </row>
    <row r="27" spans="2:8">
      <c r="B27" t="s">
        <v>142</v>
      </c>
      <c r="C27" t="s">
        <v>139</v>
      </c>
      <c r="D27" t="s">
        <v>141</v>
      </c>
      <c r="G27">
        <v>32.1</v>
      </c>
      <c r="H27">
        <f>E27*主要能源碳排放因子!$H$7/1000+施工机械台班能源用量!F27*主要能源碳排放因子!$H$8/1000+施工机械台班能源用量!G27*电力碳排放因子!$E$5/1000</f>
        <v>1.8924555000000003E-2</v>
      </c>
    </row>
    <row r="28" spans="2:8">
      <c r="B28" t="s">
        <v>143</v>
      </c>
      <c r="C28" t="s">
        <v>139</v>
      </c>
      <c r="D28" t="s">
        <v>141</v>
      </c>
      <c r="G28">
        <v>12.8</v>
      </c>
      <c r="H28">
        <f>E28*主要能源碳排放因子!$H$7/1000+施工机械台班能源用量!F28*主要能源碳排放因子!$H$8/1000+施工机械台班能源用量!G28*电力碳排放因子!$E$5/1000</f>
        <v>7.5462400000000009E-3</v>
      </c>
    </row>
    <row r="29" spans="2:8">
      <c r="B29" t="s">
        <v>144</v>
      </c>
      <c r="C29" t="s">
        <v>145</v>
      </c>
      <c r="D29" t="s">
        <v>146</v>
      </c>
      <c r="G29">
        <v>122</v>
      </c>
      <c r="H29">
        <f>E29*主要能源碳排放因子!$H$7/1000+施工机械台班能源用量!F29*主要能源碳排放因子!$H$8/1000+施工机械台班能源用量!G29*电力碳排放因子!$E$5/1000</f>
        <v>7.1925100000000006E-2</v>
      </c>
    </row>
    <row r="30" spans="2:8">
      <c r="B30" t="s">
        <v>147</v>
      </c>
      <c r="C30" t="s">
        <v>145</v>
      </c>
      <c r="D30" t="s">
        <v>148</v>
      </c>
      <c r="G30">
        <v>96.53</v>
      </c>
      <c r="H30">
        <f>E30*主要能源碳排放因子!$H$7/1000+施工机械台班能源用量!F30*主要能源碳排放因子!$H$8/1000+施工机械台班能源用量!G30*电力碳排放因子!$E$5/1000</f>
        <v>5.6909261500000002E-2</v>
      </c>
    </row>
    <row r="31" spans="2:8" ht="15.75">
      <c r="B31" t="s">
        <v>149</v>
      </c>
      <c r="C31" t="s">
        <v>145</v>
      </c>
      <c r="D31" t="s">
        <v>150</v>
      </c>
      <c r="G31">
        <v>6.7</v>
      </c>
      <c r="H31">
        <f>E31*主要能源碳排放因子!$H$7/1000+施工机械台班能源用量!F31*主要能源碳排放因子!$H$8/1000+施工机械台班能源用量!G31*电力碳排放因子!$E$5/1000</f>
        <v>3.9499850000000005E-3</v>
      </c>
    </row>
    <row r="32" spans="2:8">
      <c r="B32" t="s">
        <v>151</v>
      </c>
      <c r="C32" t="s">
        <v>139</v>
      </c>
      <c r="D32" t="s">
        <v>152</v>
      </c>
      <c r="G32">
        <v>24</v>
      </c>
      <c r="H32">
        <f>E32*主要能源碳排放因子!$H$7/1000+施工机械台班能源用量!F32*主要能源碳排放因子!$H$8/1000+施工机械台班能源用量!G32*电力碳排放因子!$E$5/1000</f>
        <v>1.4149200000000001E-2</v>
      </c>
    </row>
  </sheetData>
  <mergeCells count="12">
    <mergeCell ref="H1:H2"/>
    <mergeCell ref="C16:C18"/>
    <mergeCell ref="B16:B18"/>
    <mergeCell ref="B25:B26"/>
    <mergeCell ref="C25:C26"/>
    <mergeCell ref="B3:B5"/>
    <mergeCell ref="C3:C5"/>
    <mergeCell ref="B1:B2"/>
    <mergeCell ref="C1:D2"/>
    <mergeCell ref="E1:G1"/>
    <mergeCell ref="B22:B23"/>
    <mergeCell ref="C22:C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主要能源碳排放因子</vt:lpstr>
      <vt:lpstr>电力碳排放因子</vt:lpstr>
      <vt:lpstr>建筑材料碳排放因子</vt:lpstr>
      <vt:lpstr>材料运输碳排放因子</vt:lpstr>
      <vt:lpstr>施工机械台班能源用量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2022-04-23T04:36:15Z</dcterms:created>
  <dcterms:modified xsi:type="dcterms:W3CDTF">2022-04-27T10:38:09Z</dcterms:modified>
</cp:coreProperties>
</file>