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2445" windowWidth="25935" windowHeight="16575" activeTab="4"/>
  </bookViews>
  <sheets>
    <sheet name="UF1" sheetId="1" r:id="rId1"/>
    <sheet name="Práctica 1" sheetId="2" r:id="rId2"/>
    <sheet name="Práctica 2" sheetId="5" r:id="rId3"/>
    <sheet name="Práctica 3" sheetId="6" r:id="rId4"/>
    <sheet name="Examen 1" sheetId="7" r:id="rId5"/>
  </sheets>
  <calcPr calcId="145621"/>
</workbook>
</file>

<file path=xl/calcChain.xml><?xml version="1.0" encoding="utf-8"?>
<calcChain xmlns="http://schemas.openxmlformats.org/spreadsheetml/2006/main">
  <c r="Q32" i="7" l="1"/>
  <c r="Q31" i="7"/>
  <c r="Q30" i="7"/>
  <c r="Q29" i="7"/>
  <c r="Q28" i="7"/>
  <c r="Q27" i="7"/>
  <c r="Q26" i="7"/>
  <c r="Q25" i="7"/>
  <c r="Q24" i="7"/>
  <c r="Q23" i="7"/>
  <c r="Q22" i="7"/>
  <c r="Q21" i="7"/>
  <c r="Q20" i="7"/>
  <c r="Q19" i="7"/>
  <c r="Q18" i="7"/>
  <c r="Q17" i="7"/>
  <c r="Q16" i="7"/>
  <c r="Q15" i="7"/>
  <c r="Q14" i="7"/>
  <c r="Q13" i="7"/>
  <c r="Q12" i="7"/>
  <c r="Q11" i="7"/>
  <c r="Q10" i="7"/>
  <c r="Q9" i="7"/>
  <c r="Q8" i="7"/>
  <c r="Q7" i="7"/>
  <c r="Q6" i="7"/>
  <c r="Q5" i="7"/>
  <c r="Q4" i="7"/>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G34" i="1"/>
  <c r="E34" i="1"/>
  <c r="D34" i="1"/>
  <c r="C34" i="1"/>
  <c r="H33" i="1"/>
  <c r="F33" i="1"/>
  <c r="E33" i="1"/>
  <c r="D33" i="1"/>
  <c r="C33" i="1"/>
  <c r="H32" i="1"/>
  <c r="F32" i="1"/>
  <c r="E32" i="1"/>
  <c r="D32" i="1"/>
  <c r="C32" i="1"/>
  <c r="F31" i="1"/>
  <c r="H31" i="1" s="1"/>
  <c r="E31" i="1"/>
  <c r="D31" i="1"/>
  <c r="C31" i="1"/>
  <c r="H30" i="1"/>
  <c r="E30" i="1"/>
  <c r="D30" i="1"/>
  <c r="C30" i="1"/>
  <c r="F29" i="1"/>
  <c r="H29" i="1" s="1"/>
  <c r="E29" i="1"/>
  <c r="D29" i="1"/>
  <c r="C29" i="1"/>
  <c r="H28" i="1"/>
  <c r="F28" i="1"/>
  <c r="E28" i="1"/>
  <c r="D28" i="1"/>
  <c r="C28" i="1"/>
  <c r="F27" i="1"/>
  <c r="H27" i="1" s="1"/>
  <c r="E27" i="1"/>
  <c r="D27" i="1"/>
  <c r="C27" i="1"/>
  <c r="H26" i="1"/>
  <c r="F26" i="1"/>
  <c r="E26" i="1"/>
  <c r="D26" i="1"/>
  <c r="C26" i="1"/>
  <c r="F25" i="1"/>
  <c r="H25" i="1" s="1"/>
  <c r="E25" i="1"/>
  <c r="D25" i="1"/>
  <c r="C25" i="1"/>
  <c r="H24" i="1"/>
  <c r="E24" i="1"/>
  <c r="D24" i="1"/>
  <c r="C24" i="1"/>
  <c r="H23" i="1"/>
  <c r="F23" i="1"/>
  <c r="E23" i="1"/>
  <c r="D23" i="1"/>
  <c r="C23" i="1"/>
  <c r="F22" i="1"/>
  <c r="H22" i="1" s="1"/>
  <c r="E22" i="1"/>
  <c r="D22" i="1"/>
  <c r="C22" i="1"/>
  <c r="H21" i="1"/>
  <c r="F21" i="1"/>
  <c r="E21" i="1"/>
  <c r="D21" i="1"/>
  <c r="C21" i="1"/>
  <c r="F20" i="1"/>
  <c r="H20" i="1" s="1"/>
  <c r="E20" i="1"/>
  <c r="D20" i="1"/>
  <c r="C20" i="1"/>
  <c r="H19" i="1"/>
  <c r="F19" i="1"/>
  <c r="E19" i="1"/>
  <c r="D19" i="1"/>
  <c r="C19" i="1"/>
  <c r="F18" i="1"/>
  <c r="H18" i="1" s="1"/>
  <c r="E18" i="1"/>
  <c r="D18" i="1"/>
  <c r="C18" i="1"/>
  <c r="H17" i="1"/>
  <c r="F17" i="1"/>
  <c r="E17" i="1"/>
  <c r="D17" i="1"/>
  <c r="C17" i="1"/>
  <c r="F16" i="1"/>
  <c r="H16" i="1" s="1"/>
  <c r="E16" i="1"/>
  <c r="D16" i="1"/>
  <c r="C16" i="1"/>
  <c r="H15" i="1"/>
  <c r="F15" i="1"/>
  <c r="E15" i="1"/>
  <c r="D15" i="1"/>
  <c r="C15" i="1"/>
  <c r="F14" i="1"/>
  <c r="H14" i="1" s="1"/>
  <c r="E14" i="1"/>
  <c r="D14" i="1"/>
  <c r="C14" i="1"/>
  <c r="H13" i="1"/>
  <c r="F13" i="1"/>
  <c r="E13" i="1"/>
  <c r="D13" i="1"/>
  <c r="C13" i="1"/>
  <c r="F12" i="1"/>
  <c r="H12" i="1" s="1"/>
  <c r="E12" i="1"/>
  <c r="D12" i="1"/>
  <c r="C12" i="1"/>
  <c r="H11" i="1"/>
  <c r="F11" i="1"/>
  <c r="E11" i="1"/>
  <c r="D11" i="1"/>
  <c r="C11" i="1"/>
  <c r="F10" i="1"/>
  <c r="H10" i="1" s="1"/>
  <c r="E10" i="1"/>
  <c r="D10" i="1"/>
  <c r="C10" i="1"/>
  <c r="H9" i="1"/>
  <c r="F9" i="1"/>
  <c r="E9" i="1"/>
  <c r="D9" i="1"/>
  <c r="C9" i="1"/>
  <c r="F8" i="1"/>
  <c r="H8" i="1" s="1"/>
  <c r="E8" i="1"/>
  <c r="D8" i="1"/>
  <c r="C8" i="1"/>
  <c r="H7" i="1"/>
  <c r="F7" i="1"/>
  <c r="E7" i="1"/>
  <c r="D7" i="1"/>
  <c r="C7" i="1"/>
  <c r="F6" i="1"/>
  <c r="H6" i="1" s="1"/>
  <c r="E6" i="1"/>
  <c r="D6" i="1"/>
  <c r="C6" i="1"/>
  <c r="H5" i="1"/>
  <c r="E5" i="1"/>
  <c r="D5" i="1"/>
  <c r="D4" i="1"/>
  <c r="C4" i="1"/>
  <c r="F34" i="1" l="1"/>
</calcChain>
</file>

<file path=xl/sharedStrings.xml><?xml version="1.0" encoding="utf-8"?>
<sst xmlns="http://schemas.openxmlformats.org/spreadsheetml/2006/main" count="584" uniqueCount="184">
  <si>
    <t>Apellidos</t>
  </si>
  <si>
    <t>Nombre</t>
  </si>
  <si>
    <t>Nota Final</t>
  </si>
  <si>
    <t>Ex1</t>
  </si>
  <si>
    <t>Ex2</t>
  </si>
  <si>
    <t>Ex3</t>
  </si>
  <si>
    <t>Ex4</t>
  </si>
  <si>
    <t>Ex5</t>
  </si>
  <si>
    <t>Rodriguez</t>
  </si>
  <si>
    <t>bucle</t>
  </si>
  <si>
    <t>sintesi</t>
  </si>
  <si>
    <t>funcio</t>
  </si>
  <si>
    <t>Sabes hacer muy bien if/else, pero no has practicado bucles en la mayoría de los ejercicios. Ni tan solo has puesto un switch. No te estructuras los ejercicios. Antes de picar código parate a pensar como sintetizar mejor.</t>
  </si>
  <si>
    <t>Muy bien. Buenas iniciativas. Me gusta que busques recursos para hacer las cosas más sintetizadas aunque se te escapan pequeños detalles para hacer los programas más eficientes. Buen trabajo.</t>
  </si>
  <si>
    <t>Solo tengo la entrega de 1 ejercicio… Y el resto?</t>
  </si>
  <si>
    <t>No has practicado bucles como se pedía en la práctica. Veo que estructuras bien los ejercicios pero no se si dominas los bucles com deberías dominar.</t>
  </si>
  <si>
    <t>Lástima que no hayas entregado el ejercicio 5, ibas muy bien con el resto. Te falta practicar bucles ya que has ido a lo fácil con los if/else. En la próxima práctica espero ver que los dominas.</t>
  </si>
  <si>
    <t xml:space="preserve">Me has entregado código que no funciona… No se si es por descuido, porque no lo has probado o porqué. </t>
  </si>
  <si>
    <t>Muy bien. Ejercicios bien planteados y bien estructurados. Código limpio y fácil de seguir. Buen trabajo.</t>
  </si>
  <si>
    <t>Los primeros ejercicios muy bien, pero has ido bajando el nivel conforme se complicaban. Intenta plantearte los ejercicios antes de picar el código para ver como vas a oranizarlos.</t>
  </si>
  <si>
    <t>Muy bien! Me gusta tu manera de plantear los ejercicios. Sólo has fallado en la incorporación de los bucles en los ejercicios. Si hubieras dado un par de vueltas al Ejercicio 2 y 5 sería practica excelente!</t>
  </si>
  <si>
    <t xml:space="preserve">Practica estupenda. Planteas muy bien los problemas. </t>
  </si>
  <si>
    <t>Tienes los conceptos más o menos claros, pero te falta plantear los ejercicios de la forma correcta. Tienes algunos fallos de conceptos pero vienen dados por lo que te comento de la organización a la hora de picar el código.</t>
  </si>
  <si>
    <t>tarde</t>
  </si>
  <si>
    <t>Buen planteamiento y bien estructurados los ejercicios. Te falta darle un poco más de vueltas a los casos especiales pero el código me ha sido muy facil de seguir. Buen trabajo.</t>
  </si>
  <si>
    <t>Buena práctica, lastima que no hayas usado bucles en todos los ejercicios. El código fácil de seguir aunque algunas casuísticas se te han escapado y deberías controlarlas. Buen trabajo.</t>
  </si>
  <si>
    <t>Buen trabajo! Lo que cuesta un poco de seguir tu código, no tabulas correctamente aunque el ejercicio está bien planteado y estructurado, pero el no tabular lo hace dificil de seguir.</t>
  </si>
  <si>
    <t xml:space="preserve">Ojo con las clases que utilizas en la práctica ya que si no me las adjuntas no las puedo usar. Mejor un fichero java por ejercicio con TODO lo que requiere el mismo. </t>
  </si>
  <si>
    <t>Bien! Buena práctica, te falta mejorar un poco las casuísticas especiales pero por lo demás bien. Buena estructura en los ejercicios. Lástima que no hayas intentado usar bucles en todos los ejercicios.</t>
  </si>
  <si>
    <t>La práctica está bien pero te falta plantear un poco el ejercicio antes de empezar a picar código. Tienes trozos de código muy extenso y que se podrían poner de mejor manera.</t>
  </si>
  <si>
    <t>La práctica está bien, pero te falta plantear los ejercicios antes de ponerte a picar el código. Hay mucho código repetido y inecesario y sobretodo TABULA!!! Me cuesta mucho seguir tu código ya que no está tabulado!</t>
  </si>
  <si>
    <t>Muy buena práctica, lástima que en algunos ejercicios no has sabido sintetizar el código de manera eficiente. Vas un paso por delante! Sigue así!</t>
  </si>
  <si>
    <t>Muy bien! Muchos comentarios aunque el ejercicio último los has descuidado. Falta algo de síntesis en el código pero en general muy bien!</t>
  </si>
  <si>
    <t>La practica esta bien pero necesitas sintetizar el código mucho más. No tabulas correctamente, cuesta mucho seguir tu código. Algunos conceptos se te han pasado por algo o has malinterpretado. Por el resto bien.</t>
  </si>
  <si>
    <t>Bien! Tienes buenas nociones de lo que haces, aunque te falla algunas pruebas, deberías probar más a concienca los ejercicios antes de entregarlos.</t>
  </si>
  <si>
    <t>Buena práctica, te falta plantear los ejercicios antes de ponerte a picar código. El código lo tienes muy limpio y facil de seguir y muy bien tabulado. Buen trabajo.</t>
  </si>
  <si>
    <t>Muy buena práctica, sintetizas muy bien todo el código y te estructuras las cosas. El código muy fácil de seguir. Si comentaras un poco lo más importante en cada ejercicio y asería perfecto!. Buen trabajo.</t>
  </si>
  <si>
    <t>Te faltan ejercicios por entregar. Los 3 que has hecho tienen buena pinta, lástima que te falten 2 por hacer! Para la próxima separame los ejercicios en distintos .java.</t>
  </si>
  <si>
    <t>La practica está bien en lineas generales. Cuesta mucho seguir el código porque no hay nada tabulado! Falta algo de síntesis en algunos ejercicos pero nada preocupante. Buen trabajo!</t>
  </si>
  <si>
    <t>No hay entrega!</t>
  </si>
  <si>
    <t>La practica está bien! Ejercicios bien planteados y resumidos y el código limpio. Buen trabajo!</t>
  </si>
  <si>
    <t>En líneas generas la práctica está bien! Te falta pulir el código un poco pero nada preocupante. Buen trabajo!</t>
  </si>
  <si>
    <t>Ayesta</t>
  </si>
  <si>
    <t>Jordi</t>
  </si>
  <si>
    <t>Entr</t>
  </si>
  <si>
    <t>EX6</t>
  </si>
  <si>
    <t>Ex7</t>
  </si>
  <si>
    <t>Am1</t>
  </si>
  <si>
    <t>Am2</t>
  </si>
  <si>
    <t>Ex8</t>
  </si>
  <si>
    <t>Muy buena práctica. Lastima de no haber entregado el primer ejercicio.</t>
  </si>
  <si>
    <t>Muy bien! Práctica bien estructurada. Lástima de no haber entregado el ejercicio 7 que era incluso más simple que el 8.</t>
  </si>
  <si>
    <t>Muy buena práctica. Los primeros ejercicios muy bien comentados. No has usado arrays en los extras, de haberlo hecho tendrías el 10.</t>
  </si>
  <si>
    <t>No has entregado nada.</t>
  </si>
  <si>
    <t>La mitad de los ejercicios están sin hacer. Tienes ejercicios que no funciona ni el caso de prueba del pdf y otros que no hacen lo que deberían.</t>
  </si>
  <si>
    <t>La práctica esta bien aunque tienes aún problemas de síntesis y de uso de booleanos. Vigila con dejar copiar o copiar los ejercicios (ambas son malas).</t>
  </si>
  <si>
    <t>Buena práctica. Lástima de los ejercicios que no has entregado. Te falta a veces decidir que es mejor si un while o un for pero por lo demás bien. Vigila con copiar o dejar copiar los ejercicios (ambas son malas).</t>
  </si>
  <si>
    <t>No has entregado más que 3 ejercicios.</t>
  </si>
  <si>
    <t>No has entregado todos los ejercicios y uno de ellos no compila. Tienes errores por no leer el enunciado y por no hacer las pruebas del pdf. No sabes utilizar booleanos.</t>
  </si>
  <si>
    <t>Buena práctica! Lástima que no entregaras el ejercicio 6 ya que es identico al 7. Código estructurado, limpio y bien tabulado.</t>
  </si>
  <si>
    <t>Buena práctica. Hay algún enunciado que no lo has terminado de entender pero en lineas generales esta todo muy bien implementado.</t>
  </si>
  <si>
    <t>La práctica esta bien pero te has dejado ejercicios sin hacer. Lástima porque tienes en todos la máxima nota.</t>
  </si>
  <si>
    <t>Buena práctica! Estructuras bien las cosas pero no lees los enunciados… Tienes buena programación pero te falta comprensión.</t>
  </si>
  <si>
    <t>Ejercicios por entregar y los que has hecho no pasan ni siguiera el caso de pruebas del pdf.</t>
  </si>
  <si>
    <t>No hay entrega</t>
  </si>
  <si>
    <t>Muy buena práca! Me gusta que comentes el  código! Sigue así!.</t>
  </si>
  <si>
    <t>Buena síntesis del código pero te falta comprensión de los enunciados. Deberías almenos probar el caso de muestra del pdf!.</t>
  </si>
  <si>
    <t>Muy buena práctica, aunque tienes algunos errores por no haber tirado los casos de prueba del pdf. Sigue así!</t>
  </si>
  <si>
    <t>Buena práctica, todo comentado y código bastante fácil de seguir. Hay pequeños errores que irás puliendo con la práctica.</t>
  </si>
  <si>
    <t>Tienes ejercicios sin presentar que habiendo hecho los más complicados deberías haber terminado en 2 minutos. Los entregados estan muy bien hechos!</t>
  </si>
  <si>
    <t>Buena práctica!! Lastima que los ejercicios de amplicación no uses arrays cuando en el resto si lo has hecho!! Sigue así!</t>
  </si>
  <si>
    <t>Buena práctica! Código limpio y bien sintetizado. Sigue así!.</t>
  </si>
  <si>
    <t>Buena práctica! De haber hecho los extras tendrías el 10!</t>
  </si>
  <si>
    <t>Has vuelto a hacer la entrega de manera erronea. Tienes ejercicios sin entregar. Lee el documento de entregas del campus antes de realizar la próxima.</t>
  </si>
  <si>
    <t>No utilices byte, siempre hay mejores tipos que ese. Por lo demás práctica muy buena aunque tengas tabulaciones mal!</t>
  </si>
  <si>
    <t>Revisa la teoría de los booleanos, no los sabes utilizar y son muy importantes igual que saber decidir entre while y for! Por lo resto la práctica esta bien!</t>
  </si>
  <si>
    <t>Tienes ejercicios sin hacer y los que has hechos no pasan ni la prueba del pdf! No puedes entregar esto sin haberlo probado antes!</t>
  </si>
  <si>
    <t>No has hecho la entrega correctamente. Lee el pdf del campus para la próxima o no la corregiré. Por lo demás buena práctica!</t>
  </si>
  <si>
    <t>Actitud</t>
  </si>
  <si>
    <t>Rep</t>
  </si>
  <si>
    <t>Nomb</t>
  </si>
  <si>
    <t>Notas</t>
  </si>
  <si>
    <t>Menu</t>
  </si>
  <si>
    <t>Codigo</t>
  </si>
  <si>
    <t>Matr</t>
  </si>
  <si>
    <t>Nos has avanzado nada del ejercicio de arrays y el de matrices no lo has entregado. Deberías ponerte las pilas porque esto es esencial para lo que vendrá más adelante.</t>
  </si>
  <si>
    <t>La entrega es erronea.</t>
  </si>
  <si>
    <t>Buena entrega, aunque fallas en algunos detalles de lo que se pide en el enunciado.</t>
  </si>
  <si>
    <t>Te falta darle un poco más duro al código. Lo que implementas está bien pero dejas muchas funcionalidades sin implementar.</t>
  </si>
  <si>
    <t>No tienes entrega de arrays y la de matrices no suple los conocimientos de esta. Miramos donde tienes el problema para trabajarlo. Ánimos!</t>
  </si>
  <si>
    <t>Muy buen trabajo!</t>
  </si>
  <si>
    <t>Buena práctica! Sigue así. Como pega el caso en que pongo 2 números repetidos en la misma fila o columna no incrementas ambos 1 vez (debería hacerlo).</t>
  </si>
  <si>
    <t>Muy bien. La parte de matrices mucho mejor que la de arrays. Buen trabajo! La única pega es cuando aparece el mismo número en la misma fila o columna, no funciona correctamente.</t>
  </si>
  <si>
    <t>Te faltan conceptos sobre arrays y acceso a estos. En matrices no terminas de entender el concepto. Tienes los bucles del programa mal planteados.</t>
  </si>
  <si>
    <t>Mucho mejor la parte de matrices que la de arrays. Tienes todo bien planteado, no funciona como vimos en clase del todo bien pero está muy bien planteado, tu fallo está en filas/columnas, lo tienes invertido (num2 y num3). Buen trabajo!</t>
  </si>
  <si>
    <t>La parte de arrays la tienes más o menos controlada, pero las matrices te han perjudicado en la nota. Nos miramos la práctica para ver como solucionamos este bache.</t>
  </si>
  <si>
    <t>En arrays tienes bucles mal planteados o fuera de lugar. Las matrices muy bien aunque cuando hay 2 numeros en la misma fila/columna te falla. Buen trabajo</t>
  </si>
  <si>
    <t>Te fallan muchos conceptos que deberías tener asumidos a estas alturas. Nos sentamos y buscamos el fallo o como sollucionar este tema de matrices y arrays. Ánimo!</t>
  </si>
  <si>
    <t>Buena práctica, tienes fallos en algunos puntos de la práctica pero son de concepto, no de programación.</t>
  </si>
  <si>
    <t>No tienes entrega de arrays y eso te perjudica porque en la de matrices no demuestras que sepas utilizarlas. Miramos donde está el problema e intentamos solucionarlo. Ánimos!</t>
  </si>
  <si>
    <t>La práctica esta bien pero tienes un error en el imprimir. Si hubieras hecho bien esto estaria la práctica genial!</t>
  </si>
  <si>
    <t>En la práctica de arrays no me utilizas bucles para seterar las arrays. En la de matrices implementas cosas que no te pido y las que te pido no las haces. No me has demostrado que sepas manipular matrices ni arrays.</t>
  </si>
  <si>
    <t>Muy buena práctica! La única pega es cuando incrementas dos numeros iguales en la mnisma fila/columna. Buen trabajo!</t>
  </si>
  <si>
    <t>En arrays no almacenas los datos de las notas en una nueva array. En matrices tienes errores, como el añadir el espacio como carácter (ya que lo sumas a un número).</t>
  </si>
  <si>
    <t>La práctica esta bien planteada pero no manipulas los elementos correctamente.</t>
  </si>
  <si>
    <t>Ext</t>
  </si>
  <si>
    <t>Tienes errores de copilación en la parte de arrays y fallos de concepto. En matrices tienes solo planteada el principio de la práctica. Nos sentamos y miramos como solucionar el tema. Ánimos!</t>
  </si>
  <si>
    <t>En la practica de arrays tienes errores de compilacion. En matrices tienes un buen plantemiento y solo te falla porque tienes la impresión de la matriz dentro del bucle en lugar de fuera.</t>
  </si>
  <si>
    <t>La práctica de matrizes está mucho mejor que la de arrays. Has solucionado el problema aunque no te gunciona del todo bien por temas de bucles.</t>
  </si>
  <si>
    <t>Tienes un bucle infinito en las arrays. Deberías vigilar con esas cosas! Por lo demás bien!</t>
  </si>
  <si>
    <t>No tienes entrega de arrays y no me demuestras que sepas manejar del todo bien las matrices. Tienes errores de compilación en el código.</t>
  </si>
  <si>
    <t>En arrays utilizas bucles incorrectos o no usas para setear valores. En matrices no implementas correctamente las búscquedas y los nombres de variables no ayudan a saber que haces.</t>
  </si>
  <si>
    <t>Buena práctica.</t>
  </si>
  <si>
    <t>Buena práctica de matrices, recuperas el apartado de arrays ya que usas correctamente lo necesario en esta entrega de matrices.</t>
  </si>
  <si>
    <t>Buena práctica. Tiens un pequeño error a la hora de incrementar un numero repetido en la misma fila o columna pero por lo demás muy bien!</t>
  </si>
  <si>
    <t>Poke</t>
  </si>
  <si>
    <t>matr</t>
  </si>
  <si>
    <t>mina</t>
  </si>
  <si>
    <t>fil/col</t>
  </si>
  <si>
    <t>fin</t>
  </si>
  <si>
    <t>extr</t>
  </si>
  <si>
    <t>tipo</t>
  </si>
  <si>
    <t>codi</t>
  </si>
  <si>
    <t>incr</t>
  </si>
  <si>
    <t>dif</t>
  </si>
  <si>
    <t>P1</t>
  </si>
  <si>
    <t>P2</t>
  </si>
  <si>
    <t>P3</t>
  </si>
  <si>
    <t>E1</t>
  </si>
  <si>
    <t>La práctica está estupenda. Muy buen trabajo, buena síntesis y código limpio. Yo habría utilizado matrices de String por su fácil manejo. Lástima que no pintes la x cuando se marca la opción, de haberlo hecho sería una practica casi perfecta ;) buen trabajo.</t>
  </si>
  <si>
    <t>Buena práctica ;) Gracias por comentar el código!</t>
  </si>
  <si>
    <t>Muy buena práctica ;) me ha gustado que hicieras la array de minas con booleanos! Buen trabajo!</t>
  </si>
  <si>
    <t xml:space="preserve">Buena práctica! </t>
  </si>
  <si>
    <t>Buen trabajo ;) sigue así!</t>
  </si>
  <si>
    <t>Buena práctica! Hay bastante código repetído que podrías haber encapsulado para que no se duplicara.</t>
  </si>
  <si>
    <t>Este es tu código?</t>
  </si>
  <si>
    <t>Código limpio, buen trabajo</t>
  </si>
  <si>
    <t>Muy buena práctica!!</t>
  </si>
  <si>
    <t>Buen trabajo ;)</t>
  </si>
  <si>
    <t>Buena práctica, aunque el tema del contado de minas no funciona correctamente además que lo tienes mal planteado, pero valoro el esfuerzo ;)</t>
  </si>
  <si>
    <t>Buena práctica ;)</t>
  </si>
  <si>
    <t>Buena práctica, quizás demasiado comentada pero gracias por dedicarle tiempo ;)</t>
  </si>
  <si>
    <t>Buena práctica!</t>
  </si>
  <si>
    <t>Genial</t>
  </si>
  <si>
    <t>Buen trabajo</t>
  </si>
  <si>
    <t>Buena práctica aunque tienes algunos errores, sobretodo al inicializar la matriz de bombas.</t>
  </si>
  <si>
    <t>COPIA</t>
  </si>
  <si>
    <t>TOTALES:</t>
  </si>
  <si>
    <t>COMENTARIOS</t>
  </si>
  <si>
    <t>Sanchez</t>
  </si>
  <si>
    <t>Diaz</t>
  </si>
  <si>
    <t>Maria</t>
  </si>
  <si>
    <t>Juan</t>
  </si>
  <si>
    <t>Pedro</t>
  </si>
  <si>
    <t>Jaime</t>
  </si>
  <si>
    <t>Laura</t>
  </si>
  <si>
    <t>Muy mal.</t>
  </si>
  <si>
    <t>Sigue así</t>
  </si>
  <si>
    <t>Has de mejorar.</t>
  </si>
  <si>
    <t>Debes centrarte.</t>
  </si>
  <si>
    <t>EX1</t>
  </si>
  <si>
    <t>EX2</t>
  </si>
  <si>
    <t>EX3</t>
  </si>
  <si>
    <t>EX4</t>
  </si>
  <si>
    <t>NOTA FINAL</t>
  </si>
  <si>
    <t>Práctica 1</t>
  </si>
  <si>
    <t>Práctica 2</t>
  </si>
  <si>
    <t>Práctica 3</t>
  </si>
  <si>
    <t>Examen 1</t>
  </si>
  <si>
    <t>Ejercicio 1</t>
  </si>
  <si>
    <t>Ejercicio 2</t>
  </si>
  <si>
    <t>Ejercicio 3</t>
  </si>
  <si>
    <t>Ejercicio 4</t>
  </si>
  <si>
    <t>Ejercicio 5</t>
  </si>
  <si>
    <t>Ejercicio 6</t>
  </si>
  <si>
    <t>Ejercicio 7</t>
  </si>
  <si>
    <t>Ejercicio 8</t>
  </si>
  <si>
    <t>Ejercicio 9</t>
  </si>
  <si>
    <t>Ejercicio 10</t>
  </si>
  <si>
    <t>Ejercicio 11</t>
  </si>
  <si>
    <t>Entrega tarde</t>
  </si>
  <si>
    <t>Ejercicio Extra</t>
  </si>
  <si>
    <t>AC</t>
  </si>
  <si>
    <t>papapappa</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</si>
</sst>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7" x14ac:knownFonts="1">
    <font>
      <sz val="10"/>
      <color rgb="FF000000"/>
      <name val="Arial"/>
    </font>
    <font>
      <sz val="11"/>
      <color theme="1"/>
      <name val="Calibri"/>
      <family val="2"/>
      <scheme val="minor"/>
    </font>
    <font>
      <sz val="11"/>
      <color theme="1"/>
      <name val="Calibri"/>
      <family val="2"/>
      <scheme val="minor"/>
    </font>
    <font>
      <b/>
      <sz val="10"/>
      <name val="Arial"/>
      <family val="2"/>
    </font>
    <font>
      <sz val="10"/>
      <name val="Arial"/>
      <family val="2"/>
    </font>
    <font>
      <b/>
      <sz val="10"/>
      <color rgb="FF000000"/>
      <name val="Arial"/>
      <family val="2"/>
    </font>
    <font>
      <sz val="10"/>
      <name val="Arial"/>
      <family val="2"/>
    </font>
    <font>
      <b/>
      <sz val="10"/>
      <name val="Arial"/>
      <family val="2"/>
    </font>
    <font>
      <sz val="10"/>
      <color rgb="FFFF0000"/>
      <name val="Arial"/>
      <family val="2"/>
    </font>
    <font>
      <sz val="10"/>
      <color rgb="FF000000"/>
      <name val="Arial"/>
      <family val="2"/>
    </font>
    <font>
      <u/>
      <sz val="10"/>
      <name val="Arial"/>
      <family val="2"/>
    </font>
    <font>
      <sz val="8"/>
      <color rgb="FF000000"/>
      <name val="Arial"/>
      <family val="2"/>
    </font>
    <font>
      <b/>
      <sz val="8"/>
      <name val="Arial"/>
      <family val="2"/>
    </font>
    <font>
      <sz val="8"/>
      <name val="Arial"/>
      <family val="2"/>
    </font>
    <font>
      <sz val="8"/>
      <color rgb="FFFF0000"/>
      <name val="Arial"/>
      <family val="2"/>
    </font>
    <font>
      <sz val="11"/>
      <color rgb="FFFF0000"/>
      <name val="Calibri"/>
      <family val="2"/>
      <scheme val="minor"/>
    </font>
    <font>
      <sz val="10"/>
      <name val="Arial"/>
    </font>
    <font>
      <sz val="11"/>
      <color indexed="8"/>
      <name val="Calibri"/>
    </font>
    <font>
      <sz val="11"/>
      <color indexed="9"/>
      <name val="Calibri"/>
    </font>
    <font>
      <sz val="11"/>
      <color indexed="17"/>
      <name val="Calibri"/>
    </font>
    <font>
      <b/>
      <sz val="11"/>
      <color indexed="52"/>
      <name val="Calibri"/>
    </font>
    <font>
      <b/>
      <sz val="11"/>
      <color indexed="9"/>
      <name val="Calibri"/>
    </font>
    <font>
      <sz val="11"/>
      <color indexed="52"/>
      <name val="Calibri"/>
    </font>
    <font>
      <b/>
      <sz val="11"/>
      <color indexed="56"/>
      <name val="Calibri"/>
    </font>
    <font>
      <sz val="11"/>
      <color indexed="62"/>
      <name val="Calibri"/>
    </font>
    <font>
      <sz val="11"/>
      <color indexed="20"/>
      <name val="Calibri"/>
    </font>
    <font>
      <sz val="11"/>
      <color indexed="60"/>
      <name val="Calibri"/>
    </font>
    <font>
      <b/>
      <sz val="11"/>
      <color indexed="63"/>
      <name val="Calibri"/>
    </font>
    <font>
      <sz val="11"/>
      <color indexed="10"/>
      <name val="Calibri"/>
    </font>
    <font>
      <i/>
      <sz val="11"/>
      <color indexed="23"/>
      <name val="Calibri"/>
    </font>
    <font>
      <b/>
      <sz val="18"/>
      <color indexed="56"/>
      <name val="Cambria"/>
    </font>
    <font>
      <b/>
      <sz val="15"/>
      <color indexed="56"/>
      <name val="Calibri"/>
    </font>
    <font>
      <b/>
      <sz val="13"/>
      <color indexed="56"/>
      <name val="Calibri"/>
    </font>
    <font>
      <b/>
      <sz val="11"/>
      <color indexed="8"/>
      <name val="Calibri"/>
    </font>
    <font>
      <b/>
      <u/>
      <sz val="10"/>
      <color rgb="FF000000"/>
      <name val="Arial"/>
      <family val="2"/>
    </font>
    <font>
      <b/>
      <u/>
      <sz val="8"/>
      <name val="Arial"/>
      <family val="2"/>
    </font>
    <font>
      <u/>
      <sz val="10"/>
      <color rgb="FF000000"/>
      <name val="Arial"/>
      <family val="2"/>
    </font>
  </fonts>
  <fills count="31">
    <fill>
      <patternFill patternType="none"/>
    </fill>
    <fill>
      <patternFill patternType="gray125"/>
    </fill>
    <fill>
      <patternFill patternType="solid">
        <fgColor rgb="FF99CCFF"/>
        <bgColor rgb="FF99CC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bgColor indexed="64"/>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17">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0">
    <xf numFmtId="0" fontId="0" fillId="0" borderId="0"/>
    <xf numFmtId="0" fontId="2" fillId="0" borderId="0"/>
    <xf numFmtId="0" fontId="16" fillId="0" borderId="0"/>
    <xf numFmtId="0" fontId="17" fillId="9" borderId="0" applyNumberFormat="0" applyFont="0" applyFill="0" applyBorder="0" applyAlignment="0" applyProtection="0"/>
    <xf numFmtId="0" fontId="17" fillId="10" borderId="0" applyNumberFormat="0" applyFont="0" applyFill="0" applyBorder="0" applyAlignment="0" applyProtection="0"/>
    <xf numFmtId="0" fontId="17" fillId="11" borderId="0" applyNumberFormat="0" applyFont="0" applyFill="0" applyBorder="0" applyAlignment="0" applyProtection="0"/>
    <xf numFmtId="0" fontId="17" fillId="13" borderId="0" applyNumberFormat="0" applyFont="0" applyFill="0" applyBorder="0" applyAlignment="0" applyProtection="0"/>
    <xf numFmtId="0" fontId="17" fillId="14" borderId="0" applyNumberFormat="0" applyFont="0" applyFill="0" applyBorder="0" applyAlignment="0" applyProtection="0"/>
    <xf numFmtId="0" fontId="17" fillId="16" borderId="0" applyNumberFormat="0" applyFont="0" applyFill="0" applyBorder="0" applyAlignment="0" applyProtection="0"/>
    <xf numFmtId="0" fontId="17" fillId="17" borderId="0" applyNumberFormat="0" applyFont="0" applyFill="0" applyBorder="0" applyAlignment="0" applyProtection="0"/>
    <xf numFmtId="0" fontId="17" fillId="12" borderId="0" applyNumberFormat="0" applyFont="0" applyFill="0" applyBorder="0" applyAlignment="0" applyProtection="0"/>
    <xf numFmtId="0" fontId="17" fillId="15" borderId="0" applyNumberFormat="0" applyFont="0" applyFill="0" applyBorder="0" applyAlignment="0" applyProtection="0"/>
    <xf numFmtId="0" fontId="17" fillId="18" borderId="0" applyNumberFormat="0" applyFont="0" applyFill="0" applyBorder="0" applyAlignment="0" applyProtection="0"/>
    <xf numFmtId="0" fontId="18" fillId="19" borderId="0" applyNumberFormat="0" applyFont="0" applyFill="0" applyBorder="0" applyAlignment="0" applyProtection="0"/>
    <xf numFmtId="0" fontId="18" fillId="16" borderId="0" applyNumberFormat="0" applyFont="0" applyFill="0" applyBorder="0" applyAlignment="0" applyProtection="0"/>
    <xf numFmtId="0" fontId="18" fillId="17" borderId="0" applyNumberFormat="0" applyFont="0" applyFill="0" applyBorder="0" applyAlignment="0" applyProtection="0"/>
    <xf numFmtId="0" fontId="18" fillId="22" borderId="0" applyNumberFormat="0" applyFont="0" applyFill="0" applyBorder="0" applyAlignment="0" applyProtection="0"/>
    <xf numFmtId="0" fontId="19" fillId="11" borderId="0" applyNumberFormat="0" applyFont="0" applyFill="0" applyBorder="0" applyAlignment="0" applyProtection="0"/>
    <xf numFmtId="0" fontId="20" fillId="23" borderId="8" applyNumberFormat="0" applyFont="0" applyFill="0" applyBorder="0" applyAlignment="0" applyProtection="0"/>
    <xf numFmtId="0" fontId="21" fillId="24" borderId="9" applyNumberFormat="0" applyFont="0" applyFill="0" applyBorder="0" applyAlignment="0" applyProtection="0"/>
    <xf numFmtId="0" fontId="22" fillId="0" borderId="10" applyNumberFormat="0" applyFont="0" applyFill="0" applyBorder="0" applyAlignment="0" applyProtection="0"/>
    <xf numFmtId="0" fontId="23" fillId="0" borderId="0" applyNumberFormat="0" applyFont="0" applyFill="0" applyBorder="0" applyAlignment="0" applyProtection="0"/>
    <xf numFmtId="0" fontId="18" fillId="25" borderId="0" applyNumberFormat="0" applyFont="0" applyFill="0" applyBorder="0" applyAlignment="0" applyProtection="0"/>
    <xf numFmtId="0" fontId="18" fillId="26" borderId="0" applyNumberFormat="0" applyFont="0" applyFill="0" applyBorder="0" applyAlignment="0" applyProtection="0"/>
    <xf numFmtId="0" fontId="18" fillId="27" borderId="0" applyNumberFormat="0" applyFont="0" applyFill="0" applyBorder="0" applyAlignment="0" applyProtection="0"/>
    <xf numFmtId="0" fontId="18" fillId="20" borderId="0" applyNumberFormat="0" applyFont="0" applyFill="0" applyBorder="0" applyAlignment="0" applyProtection="0"/>
    <xf numFmtId="0" fontId="18" fillId="21" borderId="0" applyNumberFormat="0" applyFont="0" applyFill="0" applyBorder="0" applyAlignment="0" applyProtection="0"/>
    <xf numFmtId="0" fontId="18" fillId="28" borderId="0" applyNumberFormat="0" applyFont="0" applyFill="0" applyBorder="0" applyAlignment="0" applyProtection="0"/>
    <xf numFmtId="0" fontId="24" fillId="14" borderId="8" applyNumberFormat="0" applyFont="0" applyFill="0" applyBorder="0" applyAlignment="0" applyProtection="0"/>
    <xf numFmtId="0" fontId="25" fillId="10" borderId="0" applyNumberFormat="0" applyFont="0" applyFill="0" applyBorder="0" applyAlignment="0" applyProtection="0"/>
    <xf numFmtId="0" fontId="26" fillId="29" borderId="0" applyNumberFormat="0" applyFont="0" applyFill="0" applyBorder="0" applyAlignment="0" applyProtection="0"/>
    <xf numFmtId="0" fontId="16" fillId="30" borderId="11" applyNumberFormat="0" applyFont="0" applyFill="0" applyBorder="0" applyAlignment="0" applyProtection="0"/>
    <xf numFmtId="0" fontId="27" fillId="23" borderId="12" applyNumberFormat="0" applyFont="0" applyFill="0" applyBorder="0" applyAlignment="0" applyProtection="0"/>
    <xf numFmtId="0" fontId="28" fillId="0" borderId="0" applyNumberFormat="0" applyFont="0" applyFill="0" applyBorder="0" applyAlignment="0" applyProtection="0"/>
    <xf numFmtId="0" fontId="29" fillId="0" borderId="0" applyNumberFormat="0" applyFont="0" applyFill="0" applyBorder="0" applyAlignment="0" applyProtection="0"/>
    <xf numFmtId="0" fontId="30" fillId="0" borderId="0" applyNumberFormat="0" applyFont="0" applyFill="0" applyBorder="0" applyAlignment="0" applyProtection="0"/>
    <xf numFmtId="0" fontId="31" fillId="0" borderId="13" applyNumberFormat="0" applyFont="0" applyFill="0" applyBorder="0" applyAlignment="0" applyProtection="0"/>
    <xf numFmtId="0" fontId="32" fillId="0" borderId="14" applyNumberFormat="0" applyFont="0" applyFill="0" applyBorder="0" applyAlignment="0" applyProtection="0"/>
    <xf numFmtId="0" fontId="23" fillId="0" borderId="15" applyNumberFormat="0" applyFont="0" applyFill="0" applyBorder="0" applyAlignment="0" applyProtection="0"/>
    <xf numFmtId="0" fontId="33" fillId="0" borderId="16" applyNumberFormat="0" applyFont="0" applyFill="0" applyBorder="0" applyAlignment="0" applyProtection="0"/>
  </cellStyleXfs>
  <cellXfs count="46">
    <xf numFmtId="0" fontId="0" fillId="0" borderId="0" xfId="0"/>
    <xf numFmtId="0" fontId="3" fillId="2" borderId="1" xfId="0" applyFont="1" applyFill="1" applyBorder="1" applyAlignment="1">
      <alignment horizontal="left"/>
    </xf>
    <xf numFmtId="0" fontId="4" fillId="0" borderId="0" xfId="0" applyFont="1" applyAlignment="1">
      <alignment horizontal="center"/>
    </xf>
    <xf numFmtId="0" fontId="6" fillId="0" borderId="0" xfId="0" applyFont="1" applyAlignment="1">
      <alignment horizontal="center"/>
    </xf>
    <xf numFmtId="0" fontId="2" fillId="3" borderId="0" xfId="1" applyFill="1"/>
    <xf numFmtId="0" fontId="10" fillId="0" borderId="0" xfId="0" applyFont="1" applyAlignment="1">
      <alignment horizontal="center"/>
    </xf>
    <xf numFmtId="0" fontId="3" fillId="2" borderId="3" xfId="0" applyFont="1" applyFill="1" applyBorder="1" applyAlignment="1">
      <alignment horizontal="left"/>
    </xf>
    <xf numFmtId="0" fontId="13" fillId="0" borderId="0" xfId="0" applyFont="1" applyAlignment="1">
      <alignment wrapText="1"/>
    </xf>
    <xf numFmtId="0" fontId="11" fillId="0" borderId="0" xfId="0" applyFont="1" applyAlignment="1">
      <alignment wrapText="1"/>
    </xf>
    <xf numFmtId="0" fontId="7" fillId="0" borderId="2" xfId="0" applyFont="1" applyBorder="1" applyAlignment="1">
      <alignment horizontal="center"/>
    </xf>
    <xf numFmtId="0" fontId="13" fillId="0" borderId="2" xfId="0" applyFont="1" applyBorder="1"/>
    <xf numFmtId="0" fontId="6" fillId="0" borderId="0" xfId="0" applyFont="1"/>
    <xf numFmtId="0" fontId="7" fillId="5" borderId="2" xfId="0" applyFont="1" applyFill="1" applyBorder="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4" fillId="5" borderId="2" xfId="0" applyFont="1" applyFill="1" applyBorder="1" applyAlignment="1">
      <alignment horizontal="center"/>
    </xf>
    <xf numFmtId="0" fontId="13" fillId="0" borderId="2" xfId="0" applyFont="1" applyBorder="1" applyAlignment="1">
      <alignment horizontal="center"/>
    </xf>
    <xf numFmtId="2" fontId="9" fillId="0" borderId="0" xfId="0" applyNumberFormat="1" applyFont="1"/>
    <xf numFmtId="0" fontId="6" fillId="0" borderId="2" xfId="0" applyFont="1" applyBorder="1" applyAlignment="1">
      <alignment horizontal="center"/>
    </xf>
    <xf numFmtId="0" fontId="15" fillId="3" borderId="0" xfId="1" applyFont="1" applyFill="1"/>
    <xf numFmtId="2" fontId="4" fillId="0" borderId="0" xfId="0" applyNumberFormat="1" applyFont="1" applyAlignment="1">
      <alignment horizontal="center"/>
    </xf>
    <xf numFmtId="0" fontId="6" fillId="0" borderId="4" xfId="0" applyFont="1" applyBorder="1"/>
    <xf numFmtId="0" fontId="6" fillId="0" borderId="5" xfId="0" applyFont="1" applyBorder="1"/>
    <xf numFmtId="0" fontId="6" fillId="0" borderId="6" xfId="0" applyFont="1" applyBorder="1"/>
    <xf numFmtId="2" fontId="4" fillId="6" borderId="0" xfId="0" applyNumberFormat="1" applyFont="1" applyFill="1" applyAlignment="1">
      <alignment horizontal="center"/>
    </xf>
    <xf numFmtId="0" fontId="7" fillId="4" borderId="2" xfId="0" applyFont="1" applyFill="1" applyBorder="1" applyAlignment="1">
      <alignment horizontal="center"/>
    </xf>
    <xf numFmtId="0" fontId="13" fillId="4" borderId="2" xfId="0" applyFont="1" applyFill="1" applyBorder="1" applyAlignment="1">
      <alignment horizontal="center"/>
    </xf>
    <xf numFmtId="0" fontId="6" fillId="4" borderId="0" xfId="0" applyFont="1" applyFill="1" applyAlignment="1">
      <alignment horizontal="center"/>
    </xf>
    <xf numFmtId="0" fontId="4" fillId="0" borderId="2" xfId="0" applyFont="1" applyBorder="1" applyAlignment="1">
      <alignment horizontal="center"/>
    </xf>
    <xf numFmtId="0" fontId="13" fillId="7" borderId="0" xfId="0" applyFont="1" applyFill="1" applyAlignment="1">
      <alignment wrapText="1"/>
    </xf>
    <xf numFmtId="0" fontId="13" fillId="8" borderId="0" xfId="0" applyFont="1" applyFill="1" applyAlignment="1">
      <alignment wrapText="1"/>
    </xf>
    <xf numFmtId="0" fontId="4" fillId="5" borderId="0" xfId="0" applyFont="1" applyFill="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 fillId="3" borderId="0" xfId="1" applyFont="1" applyFill="1"/>
    <xf numFmtId="0" fontId="12" fillId="0" borderId="7" xfId="0" applyFont="1" applyBorder="1" applyAlignment="1">
      <alignment wrapText="1"/>
    </xf>
    <xf numFmtId="0" fontId="5" fillId="0" borderId="0" xfId="0" applyFont="1" applyAlignment="1">
      <alignment horizontal="center" wrapText="1"/>
    </xf>
    <xf numFmtId="0" fontId="5" fillId="0" borderId="0" xfId="0" applyFont="1" applyAlignment="1">
      <alignment horizontal="center"/>
    </xf>
    <xf numFmtId="0" fontId="4" fillId="5" borderId="2" xfId="0" applyFont="1" applyFill="1" applyBorder="1" applyAlignment="1">
      <alignment horizontal="center"/>
    </xf>
    <xf numFmtId="0" fontId="4" fillId="4" borderId="2" xfId="0" applyFont="1" applyFill="1" applyBorder="1" applyAlignment="1">
      <alignment horizontal="center"/>
    </xf>
    <xf numFmtId="0" fontId="5" fillId="0" borderId="0" xfId="0" applyFont="1" applyAlignment="1">
      <alignment wrapText="1"/>
    </xf>
    <xf numFmtId="0" fontId="34" fillId="0" borderId="0" xfId="0" applyFont="1" applyAlignment="1">
      <alignment wrapText="1"/>
    </xf>
    <xf numFmtId="0" fontId="35" fillId="0" borderId="7" xfId="0" applyFont="1" applyBorder="1" applyAlignment="1">
      <alignment wrapText="1"/>
    </xf>
    <xf numFmtId="0" fontId="36" fillId="0" borderId="0" xfId="0" applyFont="1"/>
    <xf numFmtId="0" fontId="36" fillId="0" borderId="0" xfId="0" applyFont="1" applyAlignment="1">
      <alignment horizontal="center"/>
    </xf>
  </cellXfs>
  <cellStyles count="44">
    <cellStyle name="20% - Énfasis1 2" xfId="3"/>
    <cellStyle name="20% - Énfasis2 2" xfId="4"/>
    <cellStyle name="20% - Énfasis3 2" xfId="5"/>
    <cellStyle name="20% - Énfasis4 2" xfId="10"/>
    <cellStyle name="20% - Énfasis5 2" xfId="6"/>
    <cellStyle name="20% - Énfasis6 2" xfId="7"/>
    <cellStyle name="40% - Énfasis1 2" xfId="11"/>
    <cellStyle name="40% - Énfasis2 2" xfId="8"/>
    <cellStyle name="40% - Énfasis3 2" xfId="9"/>
    <cellStyle name="40% - Énfasis4 2" xfId="10"/>
    <cellStyle name="40% - Énfasis5 2" xfId="11"/>
    <cellStyle name="40% - Énfasis6 2" xfId="12"/>
    <cellStyle name="60% - Énfasis1 2" xfId="13"/>
    <cellStyle name="60% - Énfasis2 2" xfId="14"/>
    <cellStyle name="60% - Énfasis3 2" xfId="15"/>
    <cellStyle name="60% - Énfasis4 2" xfId="25"/>
    <cellStyle name="60% - Énfasis5 2" xfId="26"/>
    <cellStyle name="60% - Énfasis6 2" xfId="16"/>
    <cellStyle name="Buena" xfId="17"/>
    <cellStyle name="Cálculo 2" xfId="18"/>
    <cellStyle name="Celda de comprobación 2" xfId="19"/>
    <cellStyle name="Celda vinculada 2" xfId="20"/>
    <cellStyle name="Encabezado 4 2" xfId="21"/>
    <cellStyle name="Énfasis1 2" xfId="22"/>
    <cellStyle name="Énfasis2 2" xfId="23"/>
    <cellStyle name="Énfasis3 2" xfId="24"/>
    <cellStyle name="Énfasis4 2" xfId="25"/>
    <cellStyle name="Énfasis5 2" xfId="26"/>
    <cellStyle name="Énfasis6 2" xfId="27"/>
    <cellStyle name="Entrada 2" xfId="28"/>
    <cellStyle name="Incorrecto 2" xfId="29"/>
    <cellStyle name="Neutral 2" xfId="30"/>
    <cellStyle name="Normal" xfId="0" builtinId="0"/>
    <cellStyle name="Normal 2" xfId="1"/>
    <cellStyle name="Normal 3" xfId="2"/>
    <cellStyle name="Notas 2" xfId="31"/>
    <cellStyle name="Salida 2" xfId="32"/>
    <cellStyle name="Texto de advertencia 2" xfId="33"/>
    <cellStyle name="Texto explicativo 2" xfId="34"/>
    <cellStyle name="Título 1" xfId="36"/>
    <cellStyle name="Título 2 2" xfId="37"/>
    <cellStyle name="Título 3 2" xfId="38"/>
    <cellStyle name="Título 4" xfId="35"/>
    <cellStyle name="Total 2" xfId="39"/>
  </cellStyles>
  <dxfs count="13">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4"/>
  <sheetViews>
    <sheetView workbookViewId="0">
      <pane xSplit="2" ySplit="3" topLeftCell="C4" activePane="bottomRight" state="frozen"/>
      <selection pane="topRight" activeCell="C1" sqref="C1"/>
      <selection pane="bottomLeft" activeCell="A5" sqref="A5"/>
      <selection pane="bottomRight" activeCell="J14" sqref="J14"/>
    </sheetView>
  </sheetViews>
  <sheetFormatPr baseColWidth="10" defaultColWidth="14.42578125" defaultRowHeight="15.75" customHeight="1" x14ac:dyDescent="0.2"/>
  <cols>
    <col min="1" max="1" customWidth="true" width="15.7109375" collapsed="false"/>
    <col min="2" max="2" customWidth="true" width="13.85546875" collapsed="false"/>
    <col min="4" max="4" customWidth="true" width="16.42578125" collapsed="false"/>
    <col min="6" max="8" customWidth="true" width="16.42578125" collapsed="false"/>
    <col min="9" max="9" customWidth="true" style="33" width="25.28515625" collapsed="false"/>
  </cols>
  <sheetData>
    <row r="1" spans="1:9" ht="15.75" customHeight="1" x14ac:dyDescent="0.2">
      <c r="A1" s="1" t="s">
        <v>0</v>
      </c>
      <c r="B1" s="1" t="s">
        <v>1</v>
      </c>
      <c r="C1" s="34" t="s">
        <v>183</v>
      </c>
      <c r="D1" s="34" t="s">
        <v>166</v>
      </c>
      <c r="E1" s="34" t="s">
        <v>167</v>
      </c>
      <c r="F1" s="34" t="s">
        <v>168</v>
      </c>
      <c r="G1" s="34" t="s">
        <v>78</v>
      </c>
      <c r="H1" s="34" t="s">
        <v>164</v>
      </c>
      <c r="I1" s="34" t="s">
        <v>148</v>
      </c>
    </row>
    <row r="2" spans="1:9" ht="15.75" customHeight="1" x14ac:dyDescent="0.2">
      <c r="A2">
        <v>0</v>
      </c>
      <c r="B2">
        <v>0</v>
      </c>
      <c r="C2" s="38" t="n">
        <v>10.0</v>
      </c>
      <c r="D2" s="38" t="n">
        <v>20.0</v>
      </c>
      <c r="E2" s="38" t="n">
        <v>30.0</v>
      </c>
      <c r="F2" s="38" t="n">
        <v>30.0</v>
      </c>
      <c r="G2" s="38" t="n">
        <v>10.0</v>
      </c>
      <c r="H2" s="38">
        <v>100</v>
      </c>
      <c r="I2" s="33" t="n">
        <v>0.0</v>
      </c>
    </row>
    <row r="3" spans="1:9" ht="15.75" customHeight="1" x14ac:dyDescent="0.2">
      <c r="A3" s="1" t="s">
        <v>0</v>
      </c>
      <c r="B3" s="1" t="s">
        <v>1</v>
      </c>
      <c r="C3" s="32" t="s">
        <v>125</v>
      </c>
      <c r="D3" s="32" t="s">
        <v>126</v>
      </c>
      <c r="E3" s="32" t="s">
        <v>127</v>
      </c>
      <c r="F3" s="32" t="s">
        <v>128</v>
      </c>
      <c r="G3" s="32" t="s">
        <v>182</v>
      </c>
      <c r="H3" s="34" t="s">
        <v>164</v>
      </c>
      <c r="I3" s="34" t="s">
        <v>148</v>
      </c>
    </row>
    <row r="4" spans="1:9" ht="15.75" customHeight="1" x14ac:dyDescent="0.25">
      <c r="A4" s="35" t="s">
        <v>8</v>
      </c>
      <c r="B4" s="35" t="s">
        <v>151</v>
      </c>
      <c r="C4" s="20">
        <f>TRUNC('Práctica 1'!L4,2)</f>
        <v>6.1</v>
      </c>
      <c r="D4" s="20">
        <f>TRUNC('Práctica 2'!P4,2)</f>
        <v>0</v>
      </c>
      <c r="E4" s="20">
        <v>0</v>
      </c>
      <c r="F4" s="24">
        <v>0</v>
      </c>
      <c r="G4" s="24">
        <v>0</v>
      </c>
      <c r="H4" s="24">
        <v>1</v>
      </c>
      <c r="I4" s="34" t="s">
        <v>156</v>
      </c>
    </row>
    <row r="5" spans="1:9" ht="15.75" customHeight="1" x14ac:dyDescent="0.25">
      <c r="A5" s="35" t="s">
        <v>149</v>
      </c>
      <c r="B5" s="35" t="s">
        <v>152</v>
      </c>
      <c r="C5" s="20">
        <v>0</v>
      </c>
      <c r="D5" s="20">
        <f>TRUNC('Práctica 2'!P5,2)</f>
        <v>9.08</v>
      </c>
      <c r="E5" s="20">
        <f>TRUNC('Práctica 3'!J4,2)</f>
        <v>7.33</v>
      </c>
      <c r="F5" s="20">
        <v>10</v>
      </c>
      <c r="G5" s="20">
        <v>10</v>
      </c>
      <c r="H5" s="24">
        <f t="shared" ref="H5:H33" si="0">(C5*C$2+D5*D$2+E5*E$2+F5*F$2+G5*G$2)/100</f>
        <v>8.0150000000000006</v>
      </c>
      <c r="I5" s="33" t="s">
        <v>157</v>
      </c>
    </row>
    <row r="6" spans="1:9" ht="15.75" customHeight="1" x14ac:dyDescent="0.25">
      <c r="A6" s="35" t="s">
        <v>150</v>
      </c>
      <c r="B6" s="35" t="s">
        <v>153</v>
      </c>
      <c r="C6" s="20">
        <f>TRUNC('Práctica 1'!L5,2)</f>
        <v>9.8000000000000007</v>
      </c>
      <c r="D6" s="20">
        <f>TRUNC('Práctica 2'!P6,2)</f>
        <v>2.25</v>
      </c>
      <c r="E6" s="20">
        <f>TRUNC('Práctica 3'!J5,2)</f>
        <v>5.66</v>
      </c>
      <c r="F6" s="20">
        <f>TRUNC('Examen 1'!Q5,2)</f>
        <v>6.66</v>
      </c>
      <c r="G6" s="20">
        <v>10</v>
      </c>
      <c r="H6" s="24">
        <f t="shared" si="0"/>
        <v>6.1260000000000003</v>
      </c>
      <c r="I6" s="33" t="s">
        <v>157</v>
      </c>
    </row>
    <row r="7" spans="1:9" ht="15.75" customHeight="1" x14ac:dyDescent="0.25">
      <c r="A7" s="35" t="s">
        <v>8</v>
      </c>
      <c r="B7" s="35" t="s">
        <v>154</v>
      </c>
      <c r="C7" s="20">
        <f>TRUNC('Práctica 1'!L6,2)</f>
        <v>8</v>
      </c>
      <c r="D7" s="20">
        <f>TRUNC('Práctica 2'!P7,2)</f>
        <v>9.5</v>
      </c>
      <c r="E7" s="20">
        <f>TRUNC('Práctica 3'!J6,2)</f>
        <v>6.33</v>
      </c>
      <c r="F7" s="20">
        <f>TRUNC('Examen 1'!Q6,2)</f>
        <v>8</v>
      </c>
      <c r="G7" s="20">
        <v>10</v>
      </c>
      <c r="H7" s="24">
        <f t="shared" si="0"/>
        <v>7.9989999999999997</v>
      </c>
      <c r="I7" s="33" t="s">
        <v>157</v>
      </c>
    </row>
    <row r="8" spans="1:9" ht="15.75" customHeight="1" x14ac:dyDescent="0.25">
      <c r="A8" s="35" t="s">
        <v>149</v>
      </c>
      <c r="B8" s="35" t="s">
        <v>155</v>
      </c>
      <c r="C8" s="20">
        <f>TRUNC('Práctica 1'!L7,2)</f>
        <v>9.5</v>
      </c>
      <c r="D8" s="20">
        <f>TRUNC('Práctica 2'!P8,2)</f>
        <v>9.5</v>
      </c>
      <c r="E8" s="20">
        <f>TRUNC('Práctica 3'!J7,2)</f>
        <v>0</v>
      </c>
      <c r="F8" s="20">
        <f>TRUNC('Examen 1'!Q7,2)</f>
        <v>6.66</v>
      </c>
      <c r="G8" s="20">
        <v>10</v>
      </c>
      <c r="H8" s="24">
        <f t="shared" si="0"/>
        <v>5.8479999999999999</v>
      </c>
      <c r="I8" s="33" t="s">
        <v>157</v>
      </c>
    </row>
    <row r="9" spans="1:9" ht="15.75" customHeight="1" x14ac:dyDescent="0.25">
      <c r="A9" s="35" t="s">
        <v>150</v>
      </c>
      <c r="B9" s="35" t="s">
        <v>151</v>
      </c>
      <c r="C9" s="20">
        <f>TRUNC('Práctica 1'!L8,2)</f>
        <v>7.55</v>
      </c>
      <c r="D9" s="20">
        <f>TRUNC('Práctica 2'!P9,2)</f>
        <v>2.25</v>
      </c>
      <c r="E9" s="20">
        <f>TRUNC('Práctica 3'!J8,2)</f>
        <v>1</v>
      </c>
      <c r="F9" s="20">
        <f>TRUNC('Examen 1'!Q8,2)</f>
        <v>5.5</v>
      </c>
      <c r="G9" s="20">
        <v>5</v>
      </c>
      <c r="H9" s="24">
        <f t="shared" si="0"/>
        <v>3.6549999999999998</v>
      </c>
      <c r="I9" s="33" t="s">
        <v>158</v>
      </c>
    </row>
    <row r="10" spans="1:9" ht="15.75" customHeight="1" x14ac:dyDescent="0.25">
      <c r="A10" s="35" t="s">
        <v>8</v>
      </c>
      <c r="B10" s="35" t="s">
        <v>152</v>
      </c>
      <c r="C10" s="20">
        <f>TRUNC('Práctica 1'!L9,2)</f>
        <v>7.35</v>
      </c>
      <c r="D10" s="20">
        <f>TRUNC('Práctica 2'!P10,2)</f>
        <v>7.33</v>
      </c>
      <c r="E10" s="20">
        <f>TRUNC('Práctica 3'!J9,2)</f>
        <v>6.66</v>
      </c>
      <c r="F10" s="20">
        <f>TRUNC('Examen 1'!Q9,2)</f>
        <v>9.16</v>
      </c>
      <c r="G10" s="20">
        <v>10</v>
      </c>
      <c r="H10" s="24">
        <f t="shared" si="0"/>
        <v>7.9470000000000001</v>
      </c>
      <c r="I10" s="33" t="s">
        <v>157</v>
      </c>
    </row>
    <row r="11" spans="1:9" ht="15.75" customHeight="1" x14ac:dyDescent="0.25">
      <c r="A11" s="35" t="s">
        <v>149</v>
      </c>
      <c r="B11" s="35" t="s">
        <v>153</v>
      </c>
      <c r="C11" s="20">
        <f>TRUNC('Práctica 1'!L10,2)</f>
        <v>9.1</v>
      </c>
      <c r="D11" s="20">
        <f>TRUNC('Práctica 2'!P11,2)</f>
        <v>8</v>
      </c>
      <c r="E11" s="20">
        <f>TRUNC('Práctica 3'!J10,2)</f>
        <v>5</v>
      </c>
      <c r="F11" s="20">
        <f>TRUNC('Examen 1'!Q10,2)</f>
        <v>8</v>
      </c>
      <c r="G11" s="20">
        <v>10</v>
      </c>
      <c r="H11" s="24">
        <f t="shared" si="0"/>
        <v>7.41</v>
      </c>
      <c r="I11" s="33" t="s">
        <v>157</v>
      </c>
    </row>
    <row r="12" spans="1:9" ht="15.75" customHeight="1" x14ac:dyDescent="0.25">
      <c r="A12" s="35" t="s">
        <v>150</v>
      </c>
      <c r="B12" s="35" t="s">
        <v>154</v>
      </c>
      <c r="C12" s="20">
        <f>TRUNC('Práctica 1'!L11,2)</f>
        <v>6.65</v>
      </c>
      <c r="D12" s="20">
        <f>TRUNC('Práctica 2'!P12,2)</f>
        <v>2.08</v>
      </c>
      <c r="E12" s="20">
        <f>TRUNC('Práctica 3'!J11,2)</f>
        <v>6.33</v>
      </c>
      <c r="F12" s="20">
        <f>TRUNC('Examen 1'!Q11,2)</f>
        <v>6.33</v>
      </c>
      <c r="G12" s="20">
        <v>2</v>
      </c>
      <c r="H12" s="24">
        <f t="shared" si="0"/>
        <v>5.0789999999999997</v>
      </c>
      <c r="I12" s="33" t="s">
        <v>159</v>
      </c>
    </row>
    <row r="13" spans="1:9" ht="15.75" customHeight="1" x14ac:dyDescent="0.25">
      <c r="A13" s="35" t="s">
        <v>8</v>
      </c>
      <c r="B13" s="35" t="s">
        <v>155</v>
      </c>
      <c r="C13" s="20">
        <f>TRUNC('Práctica 1'!L12,2)</f>
        <v>3.5</v>
      </c>
      <c r="D13" s="20">
        <f>TRUNC('Práctica 2'!P13,2)</f>
        <v>0</v>
      </c>
      <c r="E13" s="20">
        <f>TRUNC('Práctica 3'!J12,2)</f>
        <v>0.16</v>
      </c>
      <c r="F13" s="20">
        <f>TRUNC('Examen 1'!Q12,2)</f>
        <v>0</v>
      </c>
      <c r="G13" s="20">
        <v>2</v>
      </c>
      <c r="H13" s="24">
        <f t="shared" si="0"/>
        <v>0.59799999999999998</v>
      </c>
      <c r="I13" s="33" t="s">
        <v>159</v>
      </c>
    </row>
    <row r="14" spans="1:9" ht="15.75" customHeight="1" x14ac:dyDescent="0.25">
      <c r="A14" s="35" t="s">
        <v>149</v>
      </c>
      <c r="B14" s="35" t="s">
        <v>151</v>
      </c>
      <c r="C14" s="20">
        <f>TRUNC('Práctica 1'!L13,2)</f>
        <v>4.5999999999999996</v>
      </c>
      <c r="D14" s="20">
        <f>TRUNC('Práctica 2'!P14,2)</f>
        <v>6.5</v>
      </c>
      <c r="E14" s="20">
        <f>TRUNC('Práctica 3'!J13,2)</f>
        <v>9.66</v>
      </c>
      <c r="F14" s="20">
        <f>TRUNC('Examen 1'!Q13,2)</f>
        <v>9</v>
      </c>
      <c r="G14" s="20">
        <v>10</v>
      </c>
      <c r="H14" s="24">
        <f t="shared" si="0"/>
        <v>8.3579999999999988</v>
      </c>
      <c r="I14" s="33" t="s">
        <v>157</v>
      </c>
    </row>
    <row r="15" spans="1:9" ht="15.75" customHeight="1" x14ac:dyDescent="0.25">
      <c r="A15" s="35" t="s">
        <v>150</v>
      </c>
      <c r="B15" s="35" t="s">
        <v>152</v>
      </c>
      <c r="C15" s="20">
        <f>TRUNC('Práctica 1'!L14,2)</f>
        <v>6.6</v>
      </c>
      <c r="D15" s="20">
        <f>TRUNC('Práctica 2'!P15,2)</f>
        <v>3.08</v>
      </c>
      <c r="E15" s="20">
        <f>TRUNC('Práctica 3'!J14,2)</f>
        <v>3.66</v>
      </c>
      <c r="F15" s="20">
        <f>TRUNC('Examen 1'!Q14,2)</f>
        <v>6.16</v>
      </c>
      <c r="G15" s="20">
        <v>8</v>
      </c>
      <c r="H15" s="24">
        <f t="shared" si="0"/>
        <v>5.0220000000000002</v>
      </c>
      <c r="I15" s="33" t="s">
        <v>157</v>
      </c>
    </row>
    <row r="16" spans="1:9" ht="15.75" customHeight="1" x14ac:dyDescent="0.25">
      <c r="A16" s="35" t="s">
        <v>8</v>
      </c>
      <c r="B16" s="35" t="s">
        <v>153</v>
      </c>
      <c r="C16" s="20">
        <f>TRUNC('Práctica 1'!L15,2)</f>
        <v>5.6</v>
      </c>
      <c r="D16" s="20">
        <f>TRUNC('Práctica 2'!P16,2)</f>
        <v>0</v>
      </c>
      <c r="E16" s="20">
        <f>TRUNC('Práctica 3'!J15,2)</f>
        <v>1.66</v>
      </c>
      <c r="F16" s="20">
        <f>TRUNC('Examen 1'!Q15,2)</f>
        <v>0</v>
      </c>
      <c r="G16" s="20">
        <v>3</v>
      </c>
      <c r="H16" s="24">
        <f t="shared" si="0"/>
        <v>1.3580000000000001</v>
      </c>
      <c r="I16" s="33" t="s">
        <v>159</v>
      </c>
    </row>
    <row r="17" spans="1:9" ht="15.75" customHeight="1" x14ac:dyDescent="0.25">
      <c r="A17" s="35" t="s">
        <v>149</v>
      </c>
      <c r="B17" s="35" t="s">
        <v>154</v>
      </c>
      <c r="C17" s="20">
        <f>TRUNC('Práctica 1'!L16,2)</f>
        <v>8</v>
      </c>
      <c r="D17" s="20">
        <f>TRUNC('Práctica 2'!P17,2)</f>
        <v>8.91</v>
      </c>
      <c r="E17" s="20">
        <f>TRUNC('Práctica 3'!J16,2)</f>
        <v>1</v>
      </c>
      <c r="F17" s="20">
        <f>TRUNC('Examen 1'!Q16,2)</f>
        <v>6.63</v>
      </c>
      <c r="G17" s="20">
        <v>5</v>
      </c>
      <c r="H17" s="24">
        <f t="shared" si="0"/>
        <v>5.3710000000000004</v>
      </c>
      <c r="I17" s="33" t="s">
        <v>158</v>
      </c>
    </row>
    <row r="18" spans="1:9" ht="15.75" customHeight="1" x14ac:dyDescent="0.25">
      <c r="A18" s="35" t="s">
        <v>150</v>
      </c>
      <c r="B18" s="35" t="s">
        <v>155</v>
      </c>
      <c r="C18" s="20">
        <f>TRUNC('Práctica 1'!L17,2)</f>
        <v>7.1</v>
      </c>
      <c r="D18" s="20">
        <f>TRUNC('Práctica 2'!P18,2)</f>
        <v>2.2000000000000002</v>
      </c>
      <c r="E18" s="20">
        <f>TRUNC('Práctica 3'!J17,2)</f>
        <v>1</v>
      </c>
      <c r="F18" s="20">
        <f>TRUNC('Examen 1'!Q17,2)</f>
        <v>5.83</v>
      </c>
      <c r="G18" s="20">
        <v>5</v>
      </c>
      <c r="H18" s="24">
        <f t="shared" si="0"/>
        <v>3.6989999999999998</v>
      </c>
      <c r="I18" s="33" t="s">
        <v>158</v>
      </c>
    </row>
    <row r="19" spans="1:9" ht="15.75" customHeight="1" x14ac:dyDescent="0.25">
      <c r="A19" s="35" t="s">
        <v>8</v>
      </c>
      <c r="B19" s="35" t="s">
        <v>151</v>
      </c>
      <c r="C19" s="20">
        <f>TRUNC('Práctica 1'!L18,2)</f>
        <v>7.5</v>
      </c>
      <c r="D19" s="20">
        <f>TRUNC('Práctica 2'!P19,2)</f>
        <v>8</v>
      </c>
      <c r="E19" s="20">
        <f>TRUNC('Práctica 3'!J18,2)</f>
        <v>6</v>
      </c>
      <c r="F19" s="20">
        <f>TRUNC('Examen 1'!Q18,2)</f>
        <v>7.83</v>
      </c>
      <c r="G19" s="20">
        <v>10</v>
      </c>
      <c r="H19" s="24">
        <f t="shared" si="0"/>
        <v>7.4989999999999997</v>
      </c>
      <c r="I19" s="33" t="s">
        <v>157</v>
      </c>
    </row>
    <row r="20" spans="1:9" ht="15.75" customHeight="1" x14ac:dyDescent="0.25">
      <c r="A20" s="35" t="s">
        <v>149</v>
      </c>
      <c r="B20" s="35" t="s">
        <v>152</v>
      </c>
      <c r="C20" s="20">
        <f>TRUNC('Práctica 1'!L19,2)</f>
        <v>5.4</v>
      </c>
      <c r="D20" s="20">
        <f>TRUNC('Práctica 2'!P20,2)</f>
        <v>8.08</v>
      </c>
      <c r="E20" s="20">
        <f>TRUNC('Práctica 3'!J19,2)</f>
        <v>5.5</v>
      </c>
      <c r="F20" s="20">
        <f>TRUNC('Examen 1'!Q19,2)</f>
        <v>7.66</v>
      </c>
      <c r="G20" s="20">
        <v>10</v>
      </c>
      <c r="H20" s="24">
        <f t="shared" si="0"/>
        <v>7.104000000000001</v>
      </c>
      <c r="I20" s="33" t="s">
        <v>157</v>
      </c>
    </row>
    <row r="21" spans="1:9" ht="15.75" customHeight="1" x14ac:dyDescent="0.25">
      <c r="A21" s="35" t="s">
        <v>150</v>
      </c>
      <c r="B21" s="35" t="s">
        <v>153</v>
      </c>
      <c r="C21" s="20">
        <f>TRUNC('Práctica 1'!L20,2)</f>
        <v>7.3</v>
      </c>
      <c r="D21" s="20">
        <f>TRUNC('Práctica 2'!P21,2)</f>
        <v>7</v>
      </c>
      <c r="E21" s="20">
        <f>TRUNC('Práctica 3'!J20,2)</f>
        <v>3.33</v>
      </c>
      <c r="F21" s="20">
        <f>TRUNC('Examen 1'!Q20,2)</f>
        <v>6.33</v>
      </c>
      <c r="G21" s="20">
        <v>5</v>
      </c>
      <c r="H21" s="24">
        <f t="shared" si="0"/>
        <v>5.5279999999999996</v>
      </c>
      <c r="I21" s="33" t="s">
        <v>158</v>
      </c>
    </row>
    <row r="22" spans="1:9" ht="15.75" customHeight="1" x14ac:dyDescent="0.25">
      <c r="A22" s="35" t="s">
        <v>8</v>
      </c>
      <c r="B22" s="35" t="s">
        <v>154</v>
      </c>
      <c r="C22" s="20">
        <f>TRUNC('Práctica 1'!L21,2)</f>
        <v>7.2</v>
      </c>
      <c r="D22" s="20">
        <f>TRUNC('Práctica 2'!P22,2)</f>
        <v>9.08</v>
      </c>
      <c r="E22" s="20">
        <f>TRUNC('Práctica 3'!J21,2)</f>
        <v>6.66</v>
      </c>
      <c r="F22" s="20">
        <f>TRUNC('Examen 1'!Q21,2)</f>
        <v>7.66</v>
      </c>
      <c r="G22" s="20">
        <v>10</v>
      </c>
      <c r="H22" s="24">
        <f t="shared" si="0"/>
        <v>7.8320000000000007</v>
      </c>
      <c r="I22" s="33" t="s">
        <v>157</v>
      </c>
    </row>
    <row r="23" spans="1:9" ht="15.75" customHeight="1" x14ac:dyDescent="0.25">
      <c r="A23" s="35" t="s">
        <v>149</v>
      </c>
      <c r="B23" s="35" t="s">
        <v>155</v>
      </c>
      <c r="C23" s="20">
        <f>TRUNC('Práctica 1'!L22,2)</f>
        <v>7.95</v>
      </c>
      <c r="D23" s="20">
        <f>TRUNC('Práctica 2'!P23,2)</f>
        <v>6.41</v>
      </c>
      <c r="E23" s="20">
        <f>TRUNC('Práctica 3'!J22,2)</f>
        <v>6</v>
      </c>
      <c r="F23" s="20">
        <f>TRUNC('Examen 1'!Q22,2)</f>
        <v>9.83</v>
      </c>
      <c r="G23" s="20">
        <v>10</v>
      </c>
      <c r="H23" s="24">
        <f t="shared" si="0"/>
        <v>7.8259999999999987</v>
      </c>
      <c r="I23" s="33" t="s">
        <v>157</v>
      </c>
    </row>
    <row r="24" spans="1:9" ht="15.75" customHeight="1" x14ac:dyDescent="0.25">
      <c r="A24" s="35" t="s">
        <v>150</v>
      </c>
      <c r="B24" s="35" t="s">
        <v>151</v>
      </c>
      <c r="C24" s="20">
        <f>TRUNC('Práctica 1'!L23,2)</f>
        <v>2</v>
      </c>
      <c r="D24" s="20">
        <f>TRUNC('Práctica 2'!P24,2)</f>
        <v>9.64</v>
      </c>
      <c r="E24" s="20">
        <f>TRUNC('Práctica 3'!J23,2)</f>
        <v>1</v>
      </c>
      <c r="F24" s="20">
        <v>10</v>
      </c>
      <c r="G24" s="20">
        <v>10</v>
      </c>
      <c r="H24" s="24">
        <f t="shared" si="0"/>
        <v>6.4279999999999999</v>
      </c>
      <c r="I24" s="33" t="s">
        <v>157</v>
      </c>
    </row>
    <row r="25" spans="1:9" ht="15.75" customHeight="1" x14ac:dyDescent="0.25">
      <c r="A25" s="35" t="s">
        <v>8</v>
      </c>
      <c r="B25" s="35" t="s">
        <v>152</v>
      </c>
      <c r="C25" s="20">
        <f>TRUNC('Práctica 1'!L24,2)</f>
        <v>9</v>
      </c>
      <c r="D25" s="20">
        <f>TRUNC('Práctica 2'!P25,2)</f>
        <v>3.16</v>
      </c>
      <c r="E25" s="20">
        <f>TRUNC('Práctica 3'!J24,2)</f>
        <v>1</v>
      </c>
      <c r="F25" s="20">
        <f>TRUNC('Examen 1'!Q24,2)</f>
        <v>6.66</v>
      </c>
      <c r="G25" s="20">
        <v>10</v>
      </c>
      <c r="H25" s="24">
        <f t="shared" si="0"/>
        <v>4.83</v>
      </c>
      <c r="I25" s="33" t="s">
        <v>157</v>
      </c>
    </row>
    <row r="26" spans="1:9" ht="15.75" customHeight="1" x14ac:dyDescent="0.25">
      <c r="A26" s="35" t="s">
        <v>149</v>
      </c>
      <c r="B26" s="35" t="s">
        <v>153</v>
      </c>
      <c r="C26" s="20">
        <f>TRUNC('Práctica 1'!L25,2)</f>
        <v>5.05</v>
      </c>
      <c r="D26" s="20">
        <f>TRUNC('Práctica 2'!P26,2)</f>
        <v>8.58</v>
      </c>
      <c r="E26" s="20">
        <f>TRUNC('Práctica 3'!J25,2)</f>
        <v>1</v>
      </c>
      <c r="F26" s="20">
        <f>TRUNC('Examen 1'!Q25,2)</f>
        <v>6.93</v>
      </c>
      <c r="G26" s="20">
        <v>7</v>
      </c>
      <c r="H26" s="24">
        <f t="shared" si="0"/>
        <v>5.3</v>
      </c>
      <c r="I26" s="33" t="s">
        <v>158</v>
      </c>
    </row>
    <row r="27" spans="1:9" ht="15.75" customHeight="1" x14ac:dyDescent="0.25">
      <c r="A27" s="35" t="s">
        <v>150</v>
      </c>
      <c r="B27" s="35" t="s">
        <v>154</v>
      </c>
      <c r="C27" s="20">
        <f>TRUNC('Práctica 1'!L26,2)</f>
        <v>7.7</v>
      </c>
      <c r="D27" s="20">
        <f>TRUNC('Práctica 2'!P27,2)</f>
        <v>8.58</v>
      </c>
      <c r="E27" s="20">
        <f>TRUNC('Práctica 3'!J26,2)</f>
        <v>10</v>
      </c>
      <c r="F27" s="20">
        <f>TRUNC('Examen 1'!Q26,2)</f>
        <v>9.83</v>
      </c>
      <c r="G27" s="20">
        <v>10</v>
      </c>
      <c r="H27" s="24">
        <f t="shared" si="0"/>
        <v>9.4350000000000005</v>
      </c>
      <c r="I27" s="33" t="s">
        <v>157</v>
      </c>
    </row>
    <row r="28" spans="1:9" ht="15.75" customHeight="1" x14ac:dyDescent="0.25">
      <c r="A28" s="35" t="s">
        <v>8</v>
      </c>
      <c r="B28" s="35" t="s">
        <v>155</v>
      </c>
      <c r="C28" s="20">
        <f>TRUNC('Práctica 1'!L27,2)</f>
        <v>9</v>
      </c>
      <c r="D28" s="20">
        <f>TRUNC('Práctica 2'!P28,2)</f>
        <v>9.08</v>
      </c>
      <c r="E28" s="20">
        <f>TRUNC('Práctica 3'!J27,2)</f>
        <v>9</v>
      </c>
      <c r="F28" s="20">
        <f>TRUNC('Examen 1'!Q27,2)</f>
        <v>9.43</v>
      </c>
      <c r="G28" s="20">
        <v>10</v>
      </c>
      <c r="H28" s="24">
        <f t="shared" si="0"/>
        <v>9.2449999999999992</v>
      </c>
      <c r="I28" s="33" t="s">
        <v>157</v>
      </c>
    </row>
    <row r="29" spans="1:9" ht="15.75" customHeight="1" x14ac:dyDescent="0.25">
      <c r="A29" s="35" t="s">
        <v>149</v>
      </c>
      <c r="B29" s="35" t="s">
        <v>151</v>
      </c>
      <c r="C29" s="20">
        <f>TRUNC('Práctica 1'!L28,2)</f>
        <v>8.6</v>
      </c>
      <c r="D29" s="20">
        <f>TRUNC('Práctica 2'!P29,2)</f>
        <v>5.5</v>
      </c>
      <c r="E29" s="20">
        <f>TRUNC('Práctica 3'!J28,2)</f>
        <v>1.66</v>
      </c>
      <c r="F29" s="20">
        <f>TRUNC('Examen 1'!Q28,2)</f>
        <v>6.96</v>
      </c>
      <c r="G29" s="20">
        <v>10</v>
      </c>
      <c r="H29" s="24">
        <f t="shared" si="0"/>
        <v>5.5460000000000003</v>
      </c>
      <c r="I29" s="33" t="s">
        <v>157</v>
      </c>
    </row>
    <row r="30" spans="1:9" ht="15.75" customHeight="1" x14ac:dyDescent="0.25">
      <c r="A30" s="35" t="s">
        <v>150</v>
      </c>
      <c r="B30" s="35" t="s">
        <v>152</v>
      </c>
      <c r="C30" s="20">
        <f>TRUNC('Práctica 1'!L29,2)</f>
        <v>6.35</v>
      </c>
      <c r="D30" s="20">
        <f>TRUNC('Práctica 2'!P30,2)</f>
        <v>9.5</v>
      </c>
      <c r="E30" s="20">
        <f>TRUNC('Práctica 3'!J29,2)</f>
        <v>1</v>
      </c>
      <c r="F30" s="20">
        <v>10</v>
      </c>
      <c r="G30" s="20">
        <v>10</v>
      </c>
      <c r="H30" s="24">
        <f t="shared" si="0"/>
        <v>6.835</v>
      </c>
      <c r="I30" s="33" t="s">
        <v>157</v>
      </c>
    </row>
    <row r="31" spans="1:9" ht="15.75" customHeight="1" x14ac:dyDescent="0.25">
      <c r="A31" s="35" t="s">
        <v>8</v>
      </c>
      <c r="B31" s="35" t="s">
        <v>153</v>
      </c>
      <c r="C31" s="20">
        <f>TRUNC('Práctica 1'!L30,2)</f>
        <v>6.75</v>
      </c>
      <c r="D31" s="20">
        <f>TRUNC('Práctica 2'!P31,2)</f>
        <v>9.66</v>
      </c>
      <c r="E31" s="20">
        <f>TRUNC('Práctica 3'!J30,2)</f>
        <v>8</v>
      </c>
      <c r="F31" s="20">
        <f>TRUNC('Examen 1'!Q30,2)</f>
        <v>9.66</v>
      </c>
      <c r="G31" s="20">
        <v>9</v>
      </c>
      <c r="H31" s="24">
        <f t="shared" si="0"/>
        <v>8.8049999999999997</v>
      </c>
      <c r="I31" s="33" t="s">
        <v>157</v>
      </c>
    </row>
    <row r="32" spans="1:9" ht="15.75" customHeight="1" x14ac:dyDescent="0.25">
      <c r="A32" s="35" t="s">
        <v>149</v>
      </c>
      <c r="B32" s="35" t="s">
        <v>154</v>
      </c>
      <c r="C32" s="20">
        <f>TRUNC('Práctica 1'!L31,2)</f>
        <v>6.75</v>
      </c>
      <c r="D32" s="20">
        <f>TRUNC('Práctica 2'!P32,2)</f>
        <v>7.33</v>
      </c>
      <c r="E32" s="20">
        <f>TRUNC('Práctica 3'!J31,2)</f>
        <v>1</v>
      </c>
      <c r="F32" s="20">
        <f>TRUNC('Examen 1'!Q31,2)</f>
        <v>9.9600000000000009</v>
      </c>
      <c r="G32" s="20">
        <v>5</v>
      </c>
      <c r="H32" s="24">
        <f t="shared" si="0"/>
        <v>5.9289999999999994</v>
      </c>
      <c r="I32" s="33" t="s">
        <v>158</v>
      </c>
    </row>
    <row r="33" spans="1:9" ht="15.75" customHeight="1" x14ac:dyDescent="0.25">
      <c r="A33" s="35" t="s">
        <v>150</v>
      </c>
      <c r="B33" s="35" t="s">
        <v>155</v>
      </c>
      <c r="C33" s="20">
        <f>TRUNC('Práctica 1'!L32,2)</f>
        <v>0</v>
      </c>
      <c r="D33" s="20">
        <f>TRUNC('Práctica 2'!P33,2)</f>
        <v>0</v>
      </c>
      <c r="E33" s="20">
        <f>TRUNC('Práctica 3'!J32,2)</f>
        <v>5</v>
      </c>
      <c r="F33" s="20">
        <f>TRUNC('Examen 1'!Q32,2)</f>
        <v>0</v>
      </c>
      <c r="G33" s="20">
        <v>5</v>
      </c>
      <c r="H33" s="24">
        <f t="shared" si="0"/>
        <v>2</v>
      </c>
      <c r="I33" s="33" t="s">
        <v>158</v>
      </c>
    </row>
    <row r="34" spans="1:9" ht="15.75" customHeight="1" x14ac:dyDescent="0.25">
      <c r="B34" s="4" t="s">
        <v>147</v>
      </c>
      <c r="C34" s="2">
        <f>COUNTIF(C5:C33,"&lt;5")</f>
        <v>5</v>
      </c>
      <c r="D34" s="2">
        <f t="shared" ref="D34:G34" si="1">COUNTIF(D5:D33,"&lt;5")</f>
        <v>9</v>
      </c>
      <c r="E34" s="2">
        <f t="shared" si="1"/>
        <v>14</v>
      </c>
      <c r="F34" s="2">
        <f t="shared" si="1"/>
        <v>3</v>
      </c>
      <c r="G34" s="2">
        <f t="shared" si="1"/>
        <v>3</v>
      </c>
      <c r="H34" s="2"/>
    </row>
  </sheetData>
  <conditionalFormatting sqref="C4:H33">
    <cfRule type="cellIs" dxfId="12" priority="3" operator="greaterThanOrEqual">
      <formula>5</formula>
    </cfRule>
  </conditionalFormatting>
  <conditionalFormatting sqref="C4:H33">
    <cfRule type="cellIs" dxfId="11" priority="4" operator="lessThan">
      <formula>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3"/>
  <sheetViews>
    <sheetView workbookViewId="0">
      <selection activeCell="N5" sqref="N5"/>
    </sheetView>
  </sheetViews>
  <sheetFormatPr baseColWidth="10" defaultColWidth="14.42578125" defaultRowHeight="33" customHeight="1" x14ac:dyDescent="0.2"/>
  <cols>
    <col min="1" max="1" customWidth="true" width="16.0" collapsed="false"/>
    <col min="2" max="2" customWidth="true" width="12.140625" collapsed="false"/>
    <col min="3" max="10" customWidth="true" style="11" width="4.85546875" collapsed="false"/>
    <col min="11" max="11" customWidth="true" style="8" width="55.42578125" collapsed="false"/>
    <col min="12" max="12" customWidth="true" width="12.7109375" collapsed="false"/>
  </cols>
  <sheetData>
    <row r="1" spans="1:14" ht="18" customHeight="1" x14ac:dyDescent="0.2">
      <c r="A1" s="1" t="s">
        <v>0</v>
      </c>
      <c r="B1" s="6" t="s">
        <v>1</v>
      </c>
      <c r="C1" s="28" t="s">
        <v>169</v>
      </c>
      <c r="D1" s="28" t="s">
        <v>170</v>
      </c>
      <c r="E1" s="28" t="s">
        <v>171</v>
      </c>
      <c r="F1" s="28" t="s">
        <v>172</v>
      </c>
      <c r="G1" s="28" t="s">
        <v>173</v>
      </c>
      <c r="H1" s="28" t="s">
        <v>174</v>
      </c>
      <c r="I1" s="28" t="s">
        <v>175</v>
      </c>
      <c r="J1" s="28" t="s">
        <v>180</v>
      </c>
      <c r="K1" s="34" t="s">
        <v>148</v>
      </c>
      <c r="L1" s="34" t="s">
        <v>164</v>
      </c>
    </row>
    <row r="2" spans="1:14" ht="18" customHeight="1" x14ac:dyDescent="0.2">
      <c r="A2">
        <v>0</v>
      </c>
      <c r="B2">
        <v>0</v>
      </c>
      <c r="C2" s="9">
        <v>0.2</v>
      </c>
      <c r="D2" s="9">
        <v>0.05</v>
      </c>
      <c r="E2" s="9">
        <v>0.2</v>
      </c>
      <c r="F2" s="9">
        <v>0.2</v>
      </c>
      <c r="G2" s="9">
        <v>0.1</v>
      </c>
      <c r="H2" s="9">
        <v>0.1</v>
      </c>
      <c r="I2" s="9">
        <v>0.15</v>
      </c>
      <c r="J2" s="12">
        <v>0.5</v>
      </c>
      <c r="K2" s="36">
        <v>0</v>
      </c>
      <c r="L2" s="37">
        <v>100</v>
      </c>
    </row>
    <row r="3" spans="1:14" ht="18" customHeight="1" x14ac:dyDescent="0.2">
      <c r="A3" s="1" t="s">
        <v>0</v>
      </c>
      <c r="B3" s="6" t="s">
        <v>1</v>
      </c>
      <c r="C3" s="16" t="s">
        <v>160</v>
      </c>
      <c r="D3" s="16" t="s">
        <v>161</v>
      </c>
      <c r="E3" s="16" t="s">
        <v>162</v>
      </c>
      <c r="F3" s="16" t="s">
        <v>163</v>
      </c>
      <c r="G3" s="16" t="s">
        <v>9</v>
      </c>
      <c r="H3" s="16" t="s">
        <v>10</v>
      </c>
      <c r="I3" s="16" t="s">
        <v>11</v>
      </c>
      <c r="J3" s="15" t="s">
        <v>23</v>
      </c>
      <c r="K3" s="45" t="s">
        <v>148</v>
      </c>
      <c r="L3" s="28" t="s">
        <v>164</v>
      </c>
    </row>
    <row r="4" spans="1:14" ht="33" customHeight="1" x14ac:dyDescent="0.25">
      <c r="A4" s="35" t="s">
        <v>8</v>
      </c>
      <c r="B4" s="35" t="s">
        <v>151</v>
      </c>
      <c r="C4" s="3">
        <v>8</v>
      </c>
      <c r="D4" s="3">
        <v>0</v>
      </c>
      <c r="E4" s="3">
        <v>5</v>
      </c>
      <c r="F4" s="3">
        <v>8</v>
      </c>
      <c r="G4" s="3">
        <v>0</v>
      </c>
      <c r="H4" s="3">
        <v>7</v>
      </c>
      <c r="I4" s="3">
        <v>8</v>
      </c>
      <c r="J4" s="13">
        <v>0</v>
      </c>
      <c r="K4" s="7" t="s">
        <v>30</v>
      </c>
      <c r="L4" s="17">
        <f>(C4*C$2+D4*D$2+E4*E$2+F4*F$2+G4*G$2+H4*H$2+I4*I$2)-J4*J$2</f>
        <v>6.1000000000000005</v>
      </c>
      <c r="N4" s="44"/>
    </row>
    <row r="5" spans="1:14" ht="33" customHeight="1" x14ac:dyDescent="0.25">
      <c r="A5" s="35" t="s">
        <v>149</v>
      </c>
      <c r="B5" s="35" t="s">
        <v>152</v>
      </c>
      <c r="C5" s="3">
        <v>10</v>
      </c>
      <c r="D5" s="3">
        <v>10</v>
      </c>
      <c r="E5" s="3">
        <v>10</v>
      </c>
      <c r="F5" s="3">
        <v>9</v>
      </c>
      <c r="G5" s="3">
        <v>10</v>
      </c>
      <c r="H5" s="3">
        <v>10</v>
      </c>
      <c r="I5" s="3">
        <v>10</v>
      </c>
      <c r="J5" s="13">
        <v>0</v>
      </c>
      <c r="K5" s="7" t="s">
        <v>21</v>
      </c>
      <c r="L5" s="17">
        <f t="shared" ref="L5:L33" si="0">(C5*C$2+D5*D$2+E5*E$2+F5*F$2+G5*G$2+H5*H$2+I5*I$2)-J5*J$2</f>
        <v>9.8000000000000007</v>
      </c>
    </row>
    <row r="6" spans="1:14" ht="33" customHeight="1" x14ac:dyDescent="0.25">
      <c r="A6" s="35" t="s">
        <v>150</v>
      </c>
      <c r="B6" s="35" t="s">
        <v>153</v>
      </c>
      <c r="C6" s="3">
        <v>10</v>
      </c>
      <c r="D6" s="3">
        <v>10</v>
      </c>
      <c r="E6" s="3">
        <v>5</v>
      </c>
      <c r="F6" s="3">
        <v>10</v>
      </c>
      <c r="G6" s="3">
        <v>0</v>
      </c>
      <c r="H6" s="3">
        <v>10</v>
      </c>
      <c r="I6" s="3">
        <v>10</v>
      </c>
      <c r="J6" s="13">
        <v>0</v>
      </c>
      <c r="K6" s="7" t="s">
        <v>20</v>
      </c>
      <c r="L6" s="17">
        <f t="shared" si="0"/>
        <v>8</v>
      </c>
    </row>
    <row r="7" spans="1:14" ht="33" customHeight="1" x14ac:dyDescent="0.25">
      <c r="A7" s="35" t="s">
        <v>8</v>
      </c>
      <c r="B7" s="35" t="s">
        <v>154</v>
      </c>
      <c r="C7" s="3">
        <v>10</v>
      </c>
      <c r="D7" s="3">
        <v>0</v>
      </c>
      <c r="E7" s="3">
        <v>10</v>
      </c>
      <c r="F7" s="3">
        <v>10</v>
      </c>
      <c r="G7" s="3">
        <v>10</v>
      </c>
      <c r="H7" s="3">
        <v>10</v>
      </c>
      <c r="I7" s="3">
        <v>10</v>
      </c>
      <c r="J7" s="13">
        <v>0</v>
      </c>
      <c r="K7" s="7" t="s">
        <v>36</v>
      </c>
      <c r="L7" s="17">
        <f t="shared" si="0"/>
        <v>9.5</v>
      </c>
    </row>
    <row r="8" spans="1:14" ht="33" customHeight="1" x14ac:dyDescent="0.25">
      <c r="A8" s="35" t="s">
        <v>149</v>
      </c>
      <c r="B8" s="35" t="s">
        <v>155</v>
      </c>
      <c r="C8" s="3">
        <v>10</v>
      </c>
      <c r="D8" s="3">
        <v>10</v>
      </c>
      <c r="E8" s="3">
        <v>4</v>
      </c>
      <c r="F8" s="3">
        <v>10</v>
      </c>
      <c r="G8" s="3">
        <v>5</v>
      </c>
      <c r="H8" s="3">
        <v>10</v>
      </c>
      <c r="I8" s="3">
        <v>5</v>
      </c>
      <c r="J8" s="13">
        <v>0</v>
      </c>
      <c r="K8" s="7" t="s">
        <v>34</v>
      </c>
      <c r="L8" s="17">
        <f t="shared" si="0"/>
        <v>7.55</v>
      </c>
    </row>
    <row r="9" spans="1:14" ht="33" customHeight="1" x14ac:dyDescent="0.25">
      <c r="A9" s="35" t="s">
        <v>150</v>
      </c>
      <c r="B9" s="35" t="s">
        <v>151</v>
      </c>
      <c r="C9" s="3">
        <v>10</v>
      </c>
      <c r="D9" s="3">
        <v>0</v>
      </c>
      <c r="E9" s="3">
        <v>5</v>
      </c>
      <c r="F9" s="3">
        <v>10</v>
      </c>
      <c r="G9" s="3">
        <v>0</v>
      </c>
      <c r="H9" s="3">
        <v>10</v>
      </c>
      <c r="I9" s="3">
        <v>9</v>
      </c>
      <c r="J9" s="13">
        <v>0</v>
      </c>
      <c r="K9" s="7" t="s">
        <v>25</v>
      </c>
      <c r="L9" s="17">
        <f t="shared" si="0"/>
        <v>7.35</v>
      </c>
    </row>
    <row r="10" spans="1:14" ht="33" customHeight="1" x14ac:dyDescent="0.25">
      <c r="A10" s="35" t="s">
        <v>8</v>
      </c>
      <c r="B10" s="35" t="s">
        <v>152</v>
      </c>
      <c r="C10" s="3">
        <v>10</v>
      </c>
      <c r="D10" s="3">
        <v>0</v>
      </c>
      <c r="E10" s="3">
        <v>9</v>
      </c>
      <c r="F10" s="3">
        <v>9</v>
      </c>
      <c r="G10" s="3">
        <v>10</v>
      </c>
      <c r="H10" s="3">
        <v>10</v>
      </c>
      <c r="I10" s="3">
        <v>10</v>
      </c>
      <c r="J10" s="13">
        <v>0</v>
      </c>
      <c r="K10" s="7" t="s">
        <v>13</v>
      </c>
      <c r="L10" s="17">
        <f t="shared" si="0"/>
        <v>9.1</v>
      </c>
    </row>
    <row r="11" spans="1:14" ht="33" customHeight="1" x14ac:dyDescent="0.25">
      <c r="A11" s="35" t="s">
        <v>149</v>
      </c>
      <c r="B11" s="35" t="s">
        <v>153</v>
      </c>
      <c r="C11" s="3">
        <v>10</v>
      </c>
      <c r="D11" s="3">
        <v>10</v>
      </c>
      <c r="E11" s="3">
        <v>5</v>
      </c>
      <c r="F11" s="3">
        <v>8</v>
      </c>
      <c r="G11" s="3">
        <v>0</v>
      </c>
      <c r="H11" s="3">
        <v>2</v>
      </c>
      <c r="I11" s="3">
        <v>9</v>
      </c>
      <c r="J11" s="13">
        <v>0</v>
      </c>
      <c r="K11" s="7" t="s">
        <v>12</v>
      </c>
      <c r="L11" s="17">
        <f t="shared" si="0"/>
        <v>6.6499999999999995</v>
      </c>
    </row>
    <row r="12" spans="1:14" ht="33" customHeight="1" x14ac:dyDescent="0.25">
      <c r="A12" s="35" t="s">
        <v>150</v>
      </c>
      <c r="B12" s="35" t="s">
        <v>154</v>
      </c>
      <c r="C12" s="3">
        <v>10</v>
      </c>
      <c r="D12" s="3">
        <v>10</v>
      </c>
      <c r="E12" s="3">
        <v>5</v>
      </c>
      <c r="F12" s="3">
        <v>0</v>
      </c>
      <c r="G12" s="3">
        <v>0</v>
      </c>
      <c r="H12" s="3">
        <v>0</v>
      </c>
      <c r="I12" s="3">
        <v>0</v>
      </c>
      <c r="J12" s="13">
        <v>0</v>
      </c>
      <c r="K12" s="7" t="s">
        <v>37</v>
      </c>
      <c r="L12" s="17">
        <f t="shared" si="0"/>
        <v>3.5</v>
      </c>
    </row>
    <row r="13" spans="1:14" ht="33" customHeight="1" x14ac:dyDescent="0.25">
      <c r="A13" s="35" t="s">
        <v>8</v>
      </c>
      <c r="B13" s="35" t="s">
        <v>155</v>
      </c>
      <c r="C13" s="3">
        <v>10</v>
      </c>
      <c r="D13" s="3">
        <v>0</v>
      </c>
      <c r="E13" s="3">
        <v>5</v>
      </c>
      <c r="F13" s="3">
        <v>8</v>
      </c>
      <c r="G13" s="3">
        <v>0</v>
      </c>
      <c r="H13" s="3">
        <v>0</v>
      </c>
      <c r="I13" s="3">
        <v>0</v>
      </c>
      <c r="J13" s="13">
        <v>0</v>
      </c>
      <c r="K13" s="7" t="s">
        <v>16</v>
      </c>
      <c r="L13" s="17">
        <f t="shared" si="0"/>
        <v>4.5999999999999996</v>
      </c>
    </row>
    <row r="14" spans="1:14" ht="33" customHeight="1" x14ac:dyDescent="0.25">
      <c r="A14" s="35" t="s">
        <v>149</v>
      </c>
      <c r="B14" s="35" t="s">
        <v>151</v>
      </c>
      <c r="C14" s="3">
        <v>10</v>
      </c>
      <c r="D14" s="3">
        <v>0</v>
      </c>
      <c r="E14" s="3">
        <v>5</v>
      </c>
      <c r="F14" s="3">
        <v>8</v>
      </c>
      <c r="G14" s="3">
        <v>0</v>
      </c>
      <c r="H14" s="3">
        <v>8</v>
      </c>
      <c r="I14" s="3">
        <v>8</v>
      </c>
      <c r="J14" s="13">
        <v>0</v>
      </c>
      <c r="K14" s="7" t="s">
        <v>22</v>
      </c>
      <c r="L14" s="17">
        <f t="shared" si="0"/>
        <v>6.6</v>
      </c>
    </row>
    <row r="15" spans="1:14" ht="33" customHeight="1" x14ac:dyDescent="0.25">
      <c r="A15" s="35" t="s">
        <v>150</v>
      </c>
      <c r="B15" s="35" t="s">
        <v>152</v>
      </c>
      <c r="C15" s="3">
        <v>9</v>
      </c>
      <c r="D15" s="3">
        <v>9</v>
      </c>
      <c r="E15" s="3">
        <v>5</v>
      </c>
      <c r="F15" s="3">
        <v>6</v>
      </c>
      <c r="G15" s="3">
        <v>0</v>
      </c>
      <c r="H15" s="3">
        <v>7</v>
      </c>
      <c r="I15" s="3">
        <v>3</v>
      </c>
      <c r="J15" s="13">
        <v>0</v>
      </c>
      <c r="K15" s="7" t="s">
        <v>19</v>
      </c>
      <c r="L15" s="17">
        <f t="shared" si="0"/>
        <v>5.6000000000000005</v>
      </c>
    </row>
    <row r="16" spans="1:14" ht="33" customHeight="1" x14ac:dyDescent="0.25">
      <c r="A16" s="35" t="s">
        <v>8</v>
      </c>
      <c r="B16" s="35" t="s">
        <v>153</v>
      </c>
      <c r="C16" s="3">
        <v>9</v>
      </c>
      <c r="D16" s="3">
        <v>10</v>
      </c>
      <c r="E16" s="3">
        <v>9</v>
      </c>
      <c r="F16" s="3">
        <v>9</v>
      </c>
      <c r="G16" s="3">
        <v>5</v>
      </c>
      <c r="H16" s="3">
        <v>6</v>
      </c>
      <c r="I16" s="3">
        <v>10</v>
      </c>
      <c r="J16" s="14">
        <v>1</v>
      </c>
      <c r="K16" s="7" t="s">
        <v>26</v>
      </c>
      <c r="L16" s="17">
        <f t="shared" si="0"/>
        <v>8</v>
      </c>
    </row>
    <row r="17" spans="1:12" ht="33" customHeight="1" x14ac:dyDescent="0.25">
      <c r="A17" s="35" t="s">
        <v>149</v>
      </c>
      <c r="B17" s="35" t="s">
        <v>154</v>
      </c>
      <c r="C17" s="3">
        <v>10</v>
      </c>
      <c r="D17" s="3">
        <v>10</v>
      </c>
      <c r="E17" s="3">
        <v>5</v>
      </c>
      <c r="F17" s="3">
        <v>8</v>
      </c>
      <c r="G17" s="3">
        <v>0</v>
      </c>
      <c r="H17" s="3">
        <v>8</v>
      </c>
      <c r="I17" s="3">
        <v>8</v>
      </c>
      <c r="J17" s="13">
        <v>0</v>
      </c>
      <c r="K17" s="7" t="s">
        <v>38</v>
      </c>
      <c r="L17" s="17">
        <f t="shared" si="0"/>
        <v>7.1</v>
      </c>
    </row>
    <row r="18" spans="1:12" ht="33" customHeight="1" x14ac:dyDescent="0.25">
      <c r="A18" s="35" t="s">
        <v>150</v>
      </c>
      <c r="B18" s="35" t="s">
        <v>155</v>
      </c>
      <c r="C18" s="3">
        <v>10</v>
      </c>
      <c r="D18" s="3">
        <v>10</v>
      </c>
      <c r="E18" s="5">
        <v>5</v>
      </c>
      <c r="F18" s="3">
        <v>10</v>
      </c>
      <c r="G18" s="3">
        <v>0</v>
      </c>
      <c r="H18" s="3">
        <v>8</v>
      </c>
      <c r="I18" s="3">
        <v>8</v>
      </c>
      <c r="J18" s="13">
        <v>0</v>
      </c>
      <c r="K18" s="7" t="s">
        <v>41</v>
      </c>
      <c r="L18" s="17">
        <f t="shared" si="0"/>
        <v>7.5</v>
      </c>
    </row>
    <row r="19" spans="1:12" ht="33" customHeight="1" x14ac:dyDescent="0.25">
      <c r="A19" s="35" t="s">
        <v>8</v>
      </c>
      <c r="B19" s="35" t="s">
        <v>151</v>
      </c>
      <c r="C19" s="3">
        <v>10</v>
      </c>
      <c r="D19" s="3">
        <v>10</v>
      </c>
      <c r="E19" s="3">
        <v>5</v>
      </c>
      <c r="F19" s="3">
        <v>5</v>
      </c>
      <c r="G19" s="3">
        <v>0</v>
      </c>
      <c r="H19" s="3">
        <v>0</v>
      </c>
      <c r="I19" s="3">
        <v>6</v>
      </c>
      <c r="J19" s="13">
        <v>0</v>
      </c>
      <c r="K19" s="7" t="s">
        <v>29</v>
      </c>
      <c r="L19" s="17">
        <f t="shared" si="0"/>
        <v>5.4</v>
      </c>
    </row>
    <row r="20" spans="1:12" ht="33" customHeight="1" x14ac:dyDescent="0.25">
      <c r="A20" s="35" t="s">
        <v>149</v>
      </c>
      <c r="B20" s="35" t="s">
        <v>152</v>
      </c>
      <c r="C20" s="3">
        <v>10</v>
      </c>
      <c r="D20" s="3">
        <v>10</v>
      </c>
      <c r="E20" s="3">
        <v>4</v>
      </c>
      <c r="F20" s="3">
        <v>9</v>
      </c>
      <c r="G20" s="3">
        <v>0</v>
      </c>
      <c r="H20" s="3">
        <v>10</v>
      </c>
      <c r="I20" s="3">
        <v>8</v>
      </c>
      <c r="J20" s="13">
        <v>0</v>
      </c>
      <c r="K20" s="7" t="s">
        <v>28</v>
      </c>
      <c r="L20" s="17">
        <f t="shared" si="0"/>
        <v>7.3</v>
      </c>
    </row>
    <row r="21" spans="1:12" ht="33" customHeight="1" x14ac:dyDescent="0.25">
      <c r="A21" s="35" t="s">
        <v>150</v>
      </c>
      <c r="B21" s="35" t="s">
        <v>153</v>
      </c>
      <c r="C21" s="3">
        <v>10</v>
      </c>
      <c r="D21" s="3">
        <v>0</v>
      </c>
      <c r="E21" s="3">
        <v>5</v>
      </c>
      <c r="F21" s="3">
        <v>10</v>
      </c>
      <c r="G21" s="3">
        <v>0</v>
      </c>
      <c r="H21" s="3">
        <v>10</v>
      </c>
      <c r="I21" s="3">
        <v>8</v>
      </c>
      <c r="J21" s="13">
        <v>0</v>
      </c>
      <c r="K21" s="7" t="s">
        <v>40</v>
      </c>
      <c r="L21" s="17">
        <f t="shared" si="0"/>
        <v>7.2</v>
      </c>
    </row>
    <row r="22" spans="1:12" ht="33" customHeight="1" x14ac:dyDescent="0.25">
      <c r="A22" s="35" t="s">
        <v>8</v>
      </c>
      <c r="B22" s="35" t="s">
        <v>154</v>
      </c>
      <c r="C22" s="3">
        <v>10</v>
      </c>
      <c r="D22" s="3">
        <v>10</v>
      </c>
      <c r="E22" s="3">
        <v>8</v>
      </c>
      <c r="F22" s="3">
        <v>8</v>
      </c>
      <c r="G22" s="3">
        <v>10</v>
      </c>
      <c r="H22" s="3">
        <v>5</v>
      </c>
      <c r="I22" s="3">
        <v>5</v>
      </c>
      <c r="J22" s="13">
        <v>0</v>
      </c>
      <c r="K22" s="7" t="s">
        <v>35</v>
      </c>
      <c r="L22" s="17">
        <f t="shared" si="0"/>
        <v>7.9499999999999993</v>
      </c>
    </row>
    <row r="23" spans="1:12" ht="33" customHeight="1" x14ac:dyDescent="0.25">
      <c r="A23" s="35" t="s">
        <v>149</v>
      </c>
      <c r="B23" s="35" t="s">
        <v>155</v>
      </c>
      <c r="C23" s="3">
        <v>10</v>
      </c>
      <c r="D23" s="3">
        <v>0</v>
      </c>
      <c r="E23" s="3">
        <v>0</v>
      </c>
      <c r="F23" s="3">
        <v>0</v>
      </c>
      <c r="G23" s="3">
        <v>0</v>
      </c>
      <c r="H23" s="3">
        <v>0</v>
      </c>
      <c r="I23" s="3">
        <v>0</v>
      </c>
      <c r="J23" s="13">
        <v>0</v>
      </c>
      <c r="K23" s="7" t="s">
        <v>14</v>
      </c>
      <c r="L23" s="17">
        <f t="shared" si="0"/>
        <v>2</v>
      </c>
    </row>
    <row r="24" spans="1:12" ht="33" customHeight="1" x14ac:dyDescent="0.25">
      <c r="A24" s="35" t="s">
        <v>150</v>
      </c>
      <c r="B24" s="35" t="s">
        <v>151</v>
      </c>
      <c r="C24" s="3">
        <v>10</v>
      </c>
      <c r="D24" s="3">
        <v>10</v>
      </c>
      <c r="E24" s="3">
        <v>8</v>
      </c>
      <c r="F24" s="3">
        <v>10</v>
      </c>
      <c r="G24" s="3">
        <v>4</v>
      </c>
      <c r="H24" s="3">
        <v>10</v>
      </c>
      <c r="I24" s="3">
        <v>10</v>
      </c>
      <c r="J24" s="13">
        <v>0</v>
      </c>
      <c r="K24" s="7" t="s">
        <v>31</v>
      </c>
      <c r="L24" s="17">
        <f t="shared" si="0"/>
        <v>9</v>
      </c>
    </row>
    <row r="25" spans="1:12" ht="33" customHeight="1" x14ac:dyDescent="0.25">
      <c r="A25" s="35" t="s">
        <v>8</v>
      </c>
      <c r="B25" s="35" t="s">
        <v>152</v>
      </c>
      <c r="C25" s="3">
        <v>9</v>
      </c>
      <c r="D25" s="3">
        <v>9</v>
      </c>
      <c r="E25" s="3">
        <v>5</v>
      </c>
      <c r="F25" s="3">
        <v>9</v>
      </c>
      <c r="G25" s="3">
        <v>0</v>
      </c>
      <c r="H25" s="3">
        <v>0</v>
      </c>
      <c r="I25" s="3">
        <v>0</v>
      </c>
      <c r="J25" s="13">
        <v>0</v>
      </c>
      <c r="K25" s="7" t="s">
        <v>17</v>
      </c>
      <c r="L25" s="17">
        <f t="shared" si="0"/>
        <v>5.05</v>
      </c>
    </row>
    <row r="26" spans="1:12" ht="33" customHeight="1" x14ac:dyDescent="0.25">
      <c r="A26" s="35" t="s">
        <v>149</v>
      </c>
      <c r="B26" s="35" t="s">
        <v>153</v>
      </c>
      <c r="C26" s="3">
        <v>10</v>
      </c>
      <c r="D26" s="3">
        <v>10</v>
      </c>
      <c r="E26" s="3">
        <v>5</v>
      </c>
      <c r="F26" s="3">
        <v>10</v>
      </c>
      <c r="G26" s="3">
        <v>0</v>
      </c>
      <c r="H26" s="3">
        <v>10</v>
      </c>
      <c r="I26" s="3">
        <v>8</v>
      </c>
      <c r="J26" s="13">
        <v>0</v>
      </c>
      <c r="K26" s="7" t="s">
        <v>24</v>
      </c>
      <c r="L26" s="17">
        <f t="shared" si="0"/>
        <v>7.7</v>
      </c>
    </row>
    <row r="27" spans="1:12" ht="33" customHeight="1" x14ac:dyDescent="0.25">
      <c r="A27" s="35" t="s">
        <v>150</v>
      </c>
      <c r="B27" s="35" t="s">
        <v>154</v>
      </c>
      <c r="C27" s="3">
        <v>10</v>
      </c>
      <c r="D27" s="3">
        <v>10</v>
      </c>
      <c r="E27" s="3">
        <v>5</v>
      </c>
      <c r="F27" s="3">
        <v>10</v>
      </c>
      <c r="G27" s="3">
        <v>10</v>
      </c>
      <c r="H27" s="3">
        <v>10</v>
      </c>
      <c r="I27" s="3">
        <v>10</v>
      </c>
      <c r="J27" s="13">
        <v>0</v>
      </c>
      <c r="K27" s="7" t="s">
        <v>18</v>
      </c>
      <c r="L27" s="17">
        <f t="shared" si="0"/>
        <v>9</v>
      </c>
    </row>
    <row r="28" spans="1:12" ht="33" customHeight="1" x14ac:dyDescent="0.25">
      <c r="A28" s="35" t="s">
        <v>8</v>
      </c>
      <c r="B28" s="35" t="s">
        <v>155</v>
      </c>
      <c r="C28" s="3">
        <v>10</v>
      </c>
      <c r="D28" s="3">
        <v>10</v>
      </c>
      <c r="E28" s="3">
        <v>5</v>
      </c>
      <c r="F28" s="3">
        <v>10</v>
      </c>
      <c r="G28" s="3">
        <v>10</v>
      </c>
      <c r="H28" s="3">
        <v>9</v>
      </c>
      <c r="I28" s="3">
        <v>8</v>
      </c>
      <c r="J28" s="13">
        <v>0</v>
      </c>
      <c r="K28" s="7" t="s">
        <v>32</v>
      </c>
      <c r="L28" s="17">
        <f t="shared" si="0"/>
        <v>8.6</v>
      </c>
    </row>
    <row r="29" spans="1:12" ht="33" customHeight="1" x14ac:dyDescent="0.25">
      <c r="A29" s="35" t="s">
        <v>149</v>
      </c>
      <c r="B29" s="35" t="s">
        <v>151</v>
      </c>
      <c r="C29" s="3">
        <v>10</v>
      </c>
      <c r="D29" s="3">
        <v>10</v>
      </c>
      <c r="E29" s="3">
        <v>3</v>
      </c>
      <c r="F29" s="3">
        <v>8</v>
      </c>
      <c r="G29" s="3">
        <v>0</v>
      </c>
      <c r="H29" s="3">
        <v>6</v>
      </c>
      <c r="I29" s="3">
        <v>7</v>
      </c>
      <c r="J29" s="13">
        <v>0</v>
      </c>
      <c r="K29" s="7" t="s">
        <v>33</v>
      </c>
      <c r="L29" s="17">
        <f t="shared" si="0"/>
        <v>6.3500000000000005</v>
      </c>
    </row>
    <row r="30" spans="1:12" ht="33" customHeight="1" x14ac:dyDescent="0.25">
      <c r="A30" s="35" t="s">
        <v>150</v>
      </c>
      <c r="B30" s="35" t="s">
        <v>152</v>
      </c>
      <c r="C30" s="3">
        <v>10</v>
      </c>
      <c r="D30" s="3">
        <v>10</v>
      </c>
      <c r="E30" s="3">
        <v>5</v>
      </c>
      <c r="F30" s="3">
        <v>10</v>
      </c>
      <c r="G30" s="3">
        <v>0</v>
      </c>
      <c r="H30" s="3">
        <v>5</v>
      </c>
      <c r="I30" s="5">
        <v>5</v>
      </c>
      <c r="J30" s="13">
        <v>0</v>
      </c>
      <c r="K30" s="7" t="s">
        <v>27</v>
      </c>
      <c r="L30" s="17">
        <f t="shared" si="0"/>
        <v>6.75</v>
      </c>
    </row>
    <row r="31" spans="1:12" ht="33" customHeight="1" x14ac:dyDescent="0.25">
      <c r="A31" s="35" t="s">
        <v>8</v>
      </c>
      <c r="B31" s="35" t="s">
        <v>153</v>
      </c>
      <c r="C31" s="3">
        <v>10</v>
      </c>
      <c r="D31" s="3">
        <v>10</v>
      </c>
      <c r="E31" s="3">
        <v>5</v>
      </c>
      <c r="F31" s="3">
        <v>9</v>
      </c>
      <c r="G31" s="3">
        <v>0</v>
      </c>
      <c r="H31" s="3">
        <v>7</v>
      </c>
      <c r="I31" s="3">
        <v>5</v>
      </c>
      <c r="J31" s="13">
        <v>0</v>
      </c>
      <c r="K31" s="7" t="s">
        <v>15</v>
      </c>
      <c r="L31" s="17">
        <f t="shared" si="0"/>
        <v>6.75</v>
      </c>
    </row>
    <row r="32" spans="1:12" ht="33" customHeight="1" x14ac:dyDescent="0.25">
      <c r="A32" s="35" t="s">
        <v>149</v>
      </c>
      <c r="B32" s="35" t="s">
        <v>154</v>
      </c>
      <c r="C32" s="3">
        <v>0</v>
      </c>
      <c r="D32" s="3">
        <v>0</v>
      </c>
      <c r="E32" s="3">
        <v>0</v>
      </c>
      <c r="F32" s="3">
        <v>0</v>
      </c>
      <c r="G32" s="3">
        <v>0</v>
      </c>
      <c r="H32" s="3">
        <v>0</v>
      </c>
      <c r="I32" s="3">
        <v>0</v>
      </c>
      <c r="J32" s="13">
        <v>0</v>
      </c>
      <c r="K32" s="7" t="s">
        <v>39</v>
      </c>
      <c r="L32" s="17">
        <f t="shared" si="0"/>
        <v>0</v>
      </c>
    </row>
    <row r="33" spans="1:12" ht="33" customHeight="1" x14ac:dyDescent="0.25">
      <c r="A33" s="35" t="s">
        <v>150</v>
      </c>
      <c r="B33" s="35" t="s">
        <v>155</v>
      </c>
      <c r="C33" s="3">
        <v>0</v>
      </c>
      <c r="D33" s="3">
        <v>0</v>
      </c>
      <c r="E33" s="3">
        <v>0</v>
      </c>
      <c r="F33" s="3">
        <v>0</v>
      </c>
      <c r="G33" s="3">
        <v>0</v>
      </c>
      <c r="H33" s="3">
        <v>0</v>
      </c>
      <c r="I33" s="3">
        <v>0</v>
      </c>
      <c r="J33" s="13">
        <v>0</v>
      </c>
      <c r="K33" s="7" t="s">
        <v>39</v>
      </c>
      <c r="L33" s="17">
        <f t="shared" si="0"/>
        <v>0</v>
      </c>
    </row>
  </sheetData>
  <conditionalFormatting sqref="L4:L1048576 L2">
    <cfRule type="cellIs" dxfId="10" priority="7" operator="lessThan">
      <formula>5</formula>
    </cfRule>
    <cfRule type="colorScale" priority="8">
      <colorScale>
        <cfvo type="num" val="&quot;&lt;5&quot;"/>
        <cfvo type="max"/>
        <color rgb="FFFF0000"/>
        <color rgb="FF00B050"/>
      </colorScale>
    </cfRule>
  </conditionalFormatting>
  <conditionalFormatting sqref="J4:J33">
    <cfRule type="cellIs" dxfId="9" priority="6" operator="greaterThan">
      <formula>0</formula>
    </cfRule>
  </conditionalFormatting>
  <conditionalFormatting sqref="C4:I3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3"/>
  <sheetViews>
    <sheetView workbookViewId="0">
      <selection activeCell="P3" sqref="P3"/>
    </sheetView>
  </sheetViews>
  <sheetFormatPr baseColWidth="10" defaultColWidth="14.42578125" defaultRowHeight="33" customHeight="1" x14ac:dyDescent="0.2"/>
  <cols>
    <col min="1" max="1" customWidth="true" width="16.0" collapsed="false"/>
    <col min="2" max="2" customWidth="true" width="12.140625" collapsed="false"/>
    <col min="3" max="14" customWidth="true" style="11" width="4.85546875" collapsed="false"/>
    <col min="15" max="15" customWidth="true" style="8" width="38.140625" collapsed="false"/>
    <col min="16" max="16" customWidth="true" width="6.0" collapsed="false"/>
  </cols>
  <sheetData>
    <row r="1" spans="1:16"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39" t="s">
        <v>180</v>
      </c>
      <c r="O1" s="34" t="s">
        <v>148</v>
      </c>
      <c r="P1" s="34" t="s">
        <v>164</v>
      </c>
    </row>
    <row r="2" spans="1:16" ht="18" customHeight="1" x14ac:dyDescent="0.2">
      <c r="A2">
        <v>0</v>
      </c>
      <c r="B2">
        <v>0</v>
      </c>
      <c r="C2" s="9">
        <v>0.2</v>
      </c>
      <c r="D2" s="9">
        <v>0.125</v>
      </c>
      <c r="E2" s="9">
        <v>0.125</v>
      </c>
      <c r="F2" s="9">
        <v>0.1</v>
      </c>
      <c r="G2" s="9">
        <v>0.1</v>
      </c>
      <c r="H2" s="9">
        <v>0.1</v>
      </c>
      <c r="I2" s="9">
        <v>0.1</v>
      </c>
      <c r="J2" s="9">
        <v>0.1</v>
      </c>
      <c r="K2" s="9">
        <v>2.5000000000000001E-2</v>
      </c>
      <c r="L2" s="9">
        <v>2.5000000000000001E-2</v>
      </c>
      <c r="M2" s="9">
        <v>2.5000000000000001E-2</v>
      </c>
      <c r="N2" s="12">
        <v>0.25</v>
      </c>
      <c r="O2" s="43">
        <v>0</v>
      </c>
      <c r="P2" s="42">
        <v>100</v>
      </c>
    </row>
    <row r="3" spans="1:16" ht="18" customHeight="1" x14ac:dyDescent="0.2">
      <c r="A3" s="1" t="s">
        <v>0</v>
      </c>
      <c r="B3" s="6" t="s">
        <v>1</v>
      </c>
      <c r="C3" s="18" t="s">
        <v>3</v>
      </c>
      <c r="D3" s="18" t="s">
        <v>4</v>
      </c>
      <c r="E3" s="18" t="s">
        <v>5</v>
      </c>
      <c r="F3" s="18" t="s">
        <v>6</v>
      </c>
      <c r="G3" s="21" t="s">
        <v>7</v>
      </c>
      <c r="H3" s="22" t="s">
        <v>45</v>
      </c>
      <c r="I3" s="22" t="s">
        <v>46</v>
      </c>
      <c r="J3" s="22" t="s">
        <v>49</v>
      </c>
      <c r="K3" s="23" t="s">
        <v>47</v>
      </c>
      <c r="L3" s="23" t="s">
        <v>48</v>
      </c>
      <c r="M3" s="18" t="s">
        <v>44</v>
      </c>
      <c r="N3" s="15" t="s">
        <v>23</v>
      </c>
      <c r="O3" s="45" t="s">
        <v>148</v>
      </c>
      <c r="P3" s="42" t="s">
        <v>2</v>
      </c>
    </row>
    <row r="4" spans="1:16" ht="33" customHeight="1" x14ac:dyDescent="0.25">
      <c r="A4" s="35" t="s">
        <v>149</v>
      </c>
      <c r="B4" s="35" t="s">
        <v>152</v>
      </c>
      <c r="C4" s="3">
        <v>0</v>
      </c>
      <c r="D4" s="3">
        <v>0</v>
      </c>
      <c r="E4" s="3">
        <v>0</v>
      </c>
      <c r="F4" s="3">
        <v>0</v>
      </c>
      <c r="G4" s="3">
        <v>0</v>
      </c>
      <c r="H4" s="3">
        <v>0</v>
      </c>
      <c r="I4" s="3">
        <v>0</v>
      </c>
      <c r="J4" s="3">
        <v>0</v>
      </c>
      <c r="K4" s="3">
        <v>0</v>
      </c>
      <c r="L4" s="3">
        <v>0</v>
      </c>
      <c r="M4" s="3">
        <v>0</v>
      </c>
      <c r="N4" s="13">
        <v>0</v>
      </c>
      <c r="O4" s="7" t="s">
        <v>64</v>
      </c>
      <c r="P4" s="17">
        <f>((C4*C$2+D4*D$2+E4*E$2+F4*F$2+G4*G$2+H4*H$2+K4*K$2+I4*I$2+J4*J$2+L4*L$2+M4*M$2)-N4*N$2)*10/3</f>
        <v>0</v>
      </c>
    </row>
    <row r="5" spans="1:16" ht="33" customHeight="1" x14ac:dyDescent="0.25">
      <c r="A5" s="35" t="s">
        <v>150</v>
      </c>
      <c r="B5" s="35" t="s">
        <v>153</v>
      </c>
      <c r="C5" s="3">
        <v>3</v>
      </c>
      <c r="D5" s="3">
        <v>3</v>
      </c>
      <c r="E5" s="3">
        <v>3</v>
      </c>
      <c r="F5" s="3">
        <v>3</v>
      </c>
      <c r="G5" s="3">
        <v>1</v>
      </c>
      <c r="H5" s="3">
        <v>3</v>
      </c>
      <c r="I5" s="3">
        <v>3</v>
      </c>
      <c r="J5" s="3">
        <v>3</v>
      </c>
      <c r="K5" s="3">
        <v>0</v>
      </c>
      <c r="L5" s="3">
        <v>0</v>
      </c>
      <c r="M5" s="3">
        <v>3</v>
      </c>
      <c r="N5" s="13">
        <v>0</v>
      </c>
      <c r="O5" s="7" t="s">
        <v>60</v>
      </c>
      <c r="P5" s="17">
        <f t="shared" ref="P5:P33" si="0">((C5*C$2+D5*D$2+E5*E$2+F5*F$2+G5*G$2+H5*H$2+K5*K$2+I5*I$2+J5*J$2+L5*L$2+M5*M$2)-N5*N$2)*10/3</f>
        <v>9.0833333333333357</v>
      </c>
    </row>
    <row r="6" spans="1:16" ht="33" customHeight="1" x14ac:dyDescent="0.25">
      <c r="A6" s="35" t="s">
        <v>8</v>
      </c>
      <c r="B6" s="35" t="s">
        <v>154</v>
      </c>
      <c r="C6" s="3">
        <v>0</v>
      </c>
      <c r="D6" s="3">
        <v>2</v>
      </c>
      <c r="E6" s="3">
        <v>1</v>
      </c>
      <c r="F6" s="3">
        <v>3</v>
      </c>
      <c r="G6" s="3">
        <v>0</v>
      </c>
      <c r="H6" s="3">
        <v>0</v>
      </c>
      <c r="I6" s="3">
        <v>0</v>
      </c>
      <c r="J6" s="3">
        <v>0</v>
      </c>
      <c r="K6" s="3">
        <v>0</v>
      </c>
      <c r="L6" s="3">
        <v>0</v>
      </c>
      <c r="M6" s="3">
        <v>0</v>
      </c>
      <c r="N6" s="13">
        <v>0</v>
      </c>
      <c r="O6" s="7" t="s">
        <v>58</v>
      </c>
      <c r="P6" s="17">
        <f t="shared" si="0"/>
        <v>2.25</v>
      </c>
    </row>
    <row r="7" spans="1:16" ht="33" customHeight="1" x14ac:dyDescent="0.25">
      <c r="A7" s="35" t="s">
        <v>149</v>
      </c>
      <c r="B7" s="35" t="s">
        <v>155</v>
      </c>
      <c r="C7" s="3">
        <v>3</v>
      </c>
      <c r="D7" s="3">
        <v>3</v>
      </c>
      <c r="E7" s="3">
        <v>3</v>
      </c>
      <c r="F7" s="3">
        <v>3</v>
      </c>
      <c r="G7" s="3">
        <v>3</v>
      </c>
      <c r="H7" s="3">
        <v>3</v>
      </c>
      <c r="I7" s="3">
        <v>3</v>
      </c>
      <c r="J7" s="3">
        <v>3</v>
      </c>
      <c r="K7" s="3">
        <v>0</v>
      </c>
      <c r="L7" s="3">
        <v>0</v>
      </c>
      <c r="M7" s="3">
        <v>0</v>
      </c>
      <c r="N7" s="13">
        <v>0</v>
      </c>
      <c r="O7" s="7" t="s">
        <v>72</v>
      </c>
      <c r="P7" s="17">
        <f t="shared" si="0"/>
        <v>9.4999999999999982</v>
      </c>
    </row>
    <row r="8" spans="1:16" ht="33" customHeight="1" x14ac:dyDescent="0.25">
      <c r="A8" s="35" t="s">
        <v>150</v>
      </c>
      <c r="B8" s="35" t="s">
        <v>151</v>
      </c>
      <c r="C8" s="3">
        <v>2.5</v>
      </c>
      <c r="D8" s="3">
        <v>3</v>
      </c>
      <c r="E8" s="3">
        <v>3</v>
      </c>
      <c r="F8" s="3">
        <v>3</v>
      </c>
      <c r="G8" s="3">
        <v>2.75</v>
      </c>
      <c r="H8" s="3">
        <v>3</v>
      </c>
      <c r="I8" s="3">
        <v>3</v>
      </c>
      <c r="J8" s="3">
        <v>3</v>
      </c>
      <c r="K8" s="3">
        <v>1</v>
      </c>
      <c r="L8" s="3">
        <v>1</v>
      </c>
      <c r="M8" s="3">
        <v>3</v>
      </c>
      <c r="N8" s="13">
        <v>0</v>
      </c>
      <c r="O8" s="7" t="s">
        <v>70</v>
      </c>
      <c r="P8" s="17">
        <f t="shared" si="0"/>
        <v>9.5</v>
      </c>
    </row>
    <row r="9" spans="1:16" ht="33" customHeight="1" x14ac:dyDescent="0.25">
      <c r="A9" s="35" t="s">
        <v>8</v>
      </c>
      <c r="B9" s="35" t="s">
        <v>152</v>
      </c>
      <c r="C9" s="3">
        <v>0</v>
      </c>
      <c r="D9" s="3">
        <v>1.5</v>
      </c>
      <c r="E9" s="3">
        <v>1.5</v>
      </c>
      <c r="F9" s="3">
        <v>3</v>
      </c>
      <c r="G9" s="3">
        <v>0</v>
      </c>
      <c r="H9" s="3">
        <v>0</v>
      </c>
      <c r="I9" s="3">
        <v>0</v>
      </c>
      <c r="J9" s="3">
        <v>0</v>
      </c>
      <c r="K9" s="3">
        <v>0</v>
      </c>
      <c r="L9" s="3">
        <v>0</v>
      </c>
      <c r="M9" s="3">
        <v>0</v>
      </c>
      <c r="N9" s="13">
        <v>0</v>
      </c>
      <c r="O9" s="7" t="s">
        <v>63</v>
      </c>
      <c r="P9" s="17">
        <f t="shared" si="0"/>
        <v>2.25</v>
      </c>
    </row>
    <row r="10" spans="1:16" ht="33" customHeight="1" x14ac:dyDescent="0.25">
      <c r="A10" s="35" t="s">
        <v>149</v>
      </c>
      <c r="B10" s="35" t="s">
        <v>153</v>
      </c>
      <c r="C10" s="3">
        <v>0</v>
      </c>
      <c r="D10" s="3">
        <v>3</v>
      </c>
      <c r="E10" s="3">
        <v>3</v>
      </c>
      <c r="F10" s="3">
        <v>2.5</v>
      </c>
      <c r="G10" s="3">
        <v>3</v>
      </c>
      <c r="H10" s="3">
        <v>3</v>
      </c>
      <c r="I10" s="3">
        <v>3</v>
      </c>
      <c r="J10" s="3">
        <v>3</v>
      </c>
      <c r="K10" s="3">
        <v>0</v>
      </c>
      <c r="L10" s="3">
        <v>0</v>
      </c>
      <c r="M10" s="3">
        <v>0</v>
      </c>
      <c r="N10" s="13">
        <v>0</v>
      </c>
      <c r="O10" s="7" t="s">
        <v>50</v>
      </c>
      <c r="P10" s="17">
        <f t="shared" si="0"/>
        <v>7.333333333333333</v>
      </c>
    </row>
    <row r="11" spans="1:16" ht="33" customHeight="1" x14ac:dyDescent="0.25">
      <c r="A11" s="35" t="s">
        <v>150</v>
      </c>
      <c r="B11" s="35" t="s">
        <v>154</v>
      </c>
      <c r="C11" s="3">
        <v>2.5</v>
      </c>
      <c r="D11" s="3">
        <v>3</v>
      </c>
      <c r="E11" s="3">
        <v>3</v>
      </c>
      <c r="F11" s="3">
        <v>2.5</v>
      </c>
      <c r="G11" s="3">
        <v>3</v>
      </c>
      <c r="H11" s="3">
        <v>3</v>
      </c>
      <c r="I11" s="3">
        <v>0</v>
      </c>
      <c r="J11" s="3">
        <v>3</v>
      </c>
      <c r="K11" s="3">
        <v>0</v>
      </c>
      <c r="L11" s="3">
        <v>0</v>
      </c>
      <c r="M11" s="3">
        <v>0</v>
      </c>
      <c r="N11" s="13">
        <v>0</v>
      </c>
      <c r="O11" s="7" t="s">
        <v>51</v>
      </c>
      <c r="P11" s="17">
        <f t="shared" si="0"/>
        <v>8.0000000000000018</v>
      </c>
    </row>
    <row r="12" spans="1:16" ht="33" customHeight="1" x14ac:dyDescent="0.25">
      <c r="A12" s="35" t="s">
        <v>8</v>
      </c>
      <c r="B12" s="35" t="s">
        <v>155</v>
      </c>
      <c r="C12" s="3">
        <v>0</v>
      </c>
      <c r="D12" s="3">
        <v>2</v>
      </c>
      <c r="E12" s="3">
        <v>2</v>
      </c>
      <c r="F12" s="3">
        <v>2</v>
      </c>
      <c r="G12" s="3">
        <v>0</v>
      </c>
      <c r="H12" s="3">
        <v>0</v>
      </c>
      <c r="I12" s="3">
        <v>0</v>
      </c>
      <c r="J12" s="3">
        <v>0</v>
      </c>
      <c r="K12" s="3">
        <v>0</v>
      </c>
      <c r="L12" s="3">
        <v>0</v>
      </c>
      <c r="M12" s="3">
        <v>-3</v>
      </c>
      <c r="N12" s="13">
        <v>0</v>
      </c>
      <c r="O12" s="7" t="s">
        <v>73</v>
      </c>
      <c r="P12" s="17">
        <f t="shared" si="0"/>
        <v>2.0833333333333335</v>
      </c>
    </row>
    <row r="13" spans="1:16" ht="33" customHeight="1" x14ac:dyDescent="0.25">
      <c r="A13" s="35" t="s">
        <v>149</v>
      </c>
      <c r="B13" s="35" t="s">
        <v>151</v>
      </c>
      <c r="C13" s="3">
        <v>0</v>
      </c>
      <c r="D13" s="3">
        <v>0</v>
      </c>
      <c r="E13" s="3">
        <v>0</v>
      </c>
      <c r="F13" s="3">
        <v>0</v>
      </c>
      <c r="G13" s="3">
        <v>0</v>
      </c>
      <c r="H13" s="3">
        <v>0</v>
      </c>
      <c r="I13" s="3">
        <v>0</v>
      </c>
      <c r="J13" s="3">
        <v>0</v>
      </c>
      <c r="K13" s="3">
        <v>0</v>
      </c>
      <c r="L13" s="3">
        <v>0</v>
      </c>
      <c r="M13" s="3">
        <v>0</v>
      </c>
      <c r="N13" s="13">
        <v>0</v>
      </c>
      <c r="O13" s="7" t="s">
        <v>53</v>
      </c>
      <c r="P13" s="17">
        <f t="shared" si="0"/>
        <v>0</v>
      </c>
    </row>
    <row r="14" spans="1:16" ht="33" customHeight="1" x14ac:dyDescent="0.25">
      <c r="A14" s="35" t="s">
        <v>150</v>
      </c>
      <c r="B14" s="35" t="s">
        <v>152</v>
      </c>
      <c r="C14" s="3">
        <v>0</v>
      </c>
      <c r="D14" s="3">
        <v>3</v>
      </c>
      <c r="E14" s="3">
        <v>3</v>
      </c>
      <c r="F14" s="3">
        <v>3</v>
      </c>
      <c r="G14" s="3">
        <v>3</v>
      </c>
      <c r="H14" s="3">
        <v>3</v>
      </c>
      <c r="I14" s="3">
        <v>0</v>
      </c>
      <c r="J14" s="3">
        <v>3</v>
      </c>
      <c r="K14" s="3">
        <v>0</v>
      </c>
      <c r="L14" s="3">
        <v>0</v>
      </c>
      <c r="M14" s="3">
        <v>0</v>
      </c>
      <c r="N14" s="13">
        <v>0</v>
      </c>
      <c r="O14" s="7" t="s">
        <v>61</v>
      </c>
      <c r="P14" s="17">
        <f t="shared" si="0"/>
        <v>6.5</v>
      </c>
    </row>
    <row r="15" spans="1:16" ht="33" customHeight="1" x14ac:dyDescent="0.25">
      <c r="A15" s="35" t="s">
        <v>8</v>
      </c>
      <c r="B15" s="35" t="s">
        <v>153</v>
      </c>
      <c r="C15" s="3">
        <v>0</v>
      </c>
      <c r="D15" s="3">
        <v>2</v>
      </c>
      <c r="E15" s="3">
        <v>3</v>
      </c>
      <c r="F15" s="3">
        <v>3</v>
      </c>
      <c r="G15" s="3">
        <v>0</v>
      </c>
      <c r="H15" s="3">
        <v>0</v>
      </c>
      <c r="I15" s="3">
        <v>0</v>
      </c>
      <c r="J15" s="3">
        <v>0</v>
      </c>
      <c r="K15" s="3">
        <v>0</v>
      </c>
      <c r="L15" s="3">
        <v>0</v>
      </c>
      <c r="M15" s="3">
        <v>0</v>
      </c>
      <c r="N15" s="13">
        <v>0</v>
      </c>
      <c r="O15" s="7" t="s">
        <v>57</v>
      </c>
      <c r="P15" s="17">
        <f t="shared" si="0"/>
        <v>3.0833333333333335</v>
      </c>
    </row>
    <row r="16" spans="1:16" ht="33" customHeight="1" x14ac:dyDescent="0.25">
      <c r="A16" s="35" t="s">
        <v>149</v>
      </c>
      <c r="B16" s="35" t="s">
        <v>154</v>
      </c>
      <c r="C16" s="3">
        <v>0</v>
      </c>
      <c r="D16" s="3">
        <v>0</v>
      </c>
      <c r="E16" s="3">
        <v>0</v>
      </c>
      <c r="F16" s="3">
        <v>0</v>
      </c>
      <c r="G16" s="3">
        <v>0</v>
      </c>
      <c r="H16" s="3">
        <v>0</v>
      </c>
      <c r="I16" s="3">
        <v>0</v>
      </c>
      <c r="J16" s="3">
        <v>0</v>
      </c>
      <c r="K16" s="3">
        <v>0</v>
      </c>
      <c r="L16" s="3">
        <v>0</v>
      </c>
      <c r="M16" s="3">
        <v>0</v>
      </c>
      <c r="N16" s="13">
        <v>0</v>
      </c>
      <c r="O16" s="7" t="s">
        <v>64</v>
      </c>
      <c r="P16" s="17">
        <f t="shared" si="0"/>
        <v>0</v>
      </c>
    </row>
    <row r="17" spans="1:16" ht="33" customHeight="1" x14ac:dyDescent="0.25">
      <c r="A17" s="35" t="s">
        <v>150</v>
      </c>
      <c r="B17" s="35" t="s">
        <v>155</v>
      </c>
      <c r="C17" s="3">
        <v>2.75</v>
      </c>
      <c r="D17" s="3">
        <v>3</v>
      </c>
      <c r="E17" s="3">
        <v>3</v>
      </c>
      <c r="F17" s="3">
        <v>3</v>
      </c>
      <c r="G17" s="3">
        <v>3</v>
      </c>
      <c r="H17" s="3">
        <v>3</v>
      </c>
      <c r="I17" s="3">
        <v>2</v>
      </c>
      <c r="J17" s="3">
        <v>2</v>
      </c>
      <c r="K17" s="3">
        <v>0</v>
      </c>
      <c r="L17" s="3">
        <v>0</v>
      </c>
      <c r="M17" s="3">
        <v>3</v>
      </c>
      <c r="N17" s="13">
        <v>0</v>
      </c>
      <c r="O17" s="7" t="s">
        <v>74</v>
      </c>
      <c r="P17" s="17">
        <f t="shared" si="0"/>
        <v>8.9166666666666696</v>
      </c>
    </row>
    <row r="18" spans="1:16" ht="33" customHeight="1" x14ac:dyDescent="0.25">
      <c r="A18" s="35" t="s">
        <v>8</v>
      </c>
      <c r="B18" s="35" t="s">
        <v>151</v>
      </c>
      <c r="C18" s="3">
        <v>0</v>
      </c>
      <c r="D18" s="3">
        <v>2.5</v>
      </c>
      <c r="E18" s="5">
        <v>2</v>
      </c>
      <c r="F18" s="3">
        <v>1</v>
      </c>
      <c r="G18" s="3">
        <v>0</v>
      </c>
      <c r="H18" s="3">
        <v>0</v>
      </c>
      <c r="I18" s="3">
        <v>0</v>
      </c>
      <c r="J18" s="3">
        <v>0</v>
      </c>
      <c r="K18" s="3">
        <v>0</v>
      </c>
      <c r="L18" s="3">
        <v>0</v>
      </c>
      <c r="M18" s="3">
        <v>0</v>
      </c>
      <c r="N18" s="13">
        <v>0</v>
      </c>
      <c r="O18" s="7" t="s">
        <v>76</v>
      </c>
      <c r="P18" s="17">
        <f t="shared" si="0"/>
        <v>2.2083333333333335</v>
      </c>
    </row>
    <row r="19" spans="1:16" ht="33" customHeight="1" x14ac:dyDescent="0.25">
      <c r="A19" s="35" t="s">
        <v>149</v>
      </c>
      <c r="B19" s="35" t="s">
        <v>152</v>
      </c>
      <c r="C19" s="3">
        <v>2.5</v>
      </c>
      <c r="D19" s="3">
        <v>3</v>
      </c>
      <c r="E19" s="3">
        <v>3</v>
      </c>
      <c r="F19" s="3">
        <v>3</v>
      </c>
      <c r="G19" s="3">
        <v>3</v>
      </c>
      <c r="H19" s="3">
        <v>0</v>
      </c>
      <c r="I19" s="3">
        <v>2.5</v>
      </c>
      <c r="J19" s="3">
        <v>3</v>
      </c>
      <c r="K19" s="3">
        <v>0</v>
      </c>
      <c r="L19" s="3">
        <v>0</v>
      </c>
      <c r="M19" s="3">
        <v>0</v>
      </c>
      <c r="N19" s="13">
        <v>0</v>
      </c>
      <c r="O19" s="7" t="s">
        <v>59</v>
      </c>
      <c r="P19" s="17">
        <f t="shared" si="0"/>
        <v>8.0000000000000018</v>
      </c>
    </row>
    <row r="20" spans="1:16" ht="33" customHeight="1" x14ac:dyDescent="0.25">
      <c r="A20" s="35" t="s">
        <v>150</v>
      </c>
      <c r="B20" s="35" t="s">
        <v>153</v>
      </c>
      <c r="C20" s="3">
        <v>2.5</v>
      </c>
      <c r="D20" s="3">
        <v>3</v>
      </c>
      <c r="E20" s="3">
        <v>2</v>
      </c>
      <c r="F20" s="3">
        <v>3</v>
      </c>
      <c r="G20" s="3">
        <v>3</v>
      </c>
      <c r="H20" s="3">
        <v>1</v>
      </c>
      <c r="I20" s="3">
        <v>3</v>
      </c>
      <c r="J20" s="3">
        <v>3</v>
      </c>
      <c r="K20" s="3">
        <v>0</v>
      </c>
      <c r="L20" s="3">
        <v>0</v>
      </c>
      <c r="M20" s="3">
        <v>0</v>
      </c>
      <c r="N20" s="13">
        <v>0</v>
      </c>
      <c r="O20" s="7" t="s">
        <v>66</v>
      </c>
      <c r="P20" s="17">
        <f t="shared" si="0"/>
        <v>8.0833333333333339</v>
      </c>
    </row>
    <row r="21" spans="1:16" ht="33" customHeight="1" x14ac:dyDescent="0.25">
      <c r="A21" s="35" t="s">
        <v>8</v>
      </c>
      <c r="B21" s="35" t="s">
        <v>154</v>
      </c>
      <c r="C21" s="3">
        <v>2.75</v>
      </c>
      <c r="D21" s="3">
        <v>3</v>
      </c>
      <c r="E21" s="3">
        <v>3</v>
      </c>
      <c r="F21" s="3">
        <v>3</v>
      </c>
      <c r="G21" s="3">
        <v>0</v>
      </c>
      <c r="H21" s="3">
        <v>2</v>
      </c>
      <c r="I21" s="3">
        <v>1.25</v>
      </c>
      <c r="J21" s="3">
        <v>1</v>
      </c>
      <c r="K21" s="3">
        <v>0</v>
      </c>
      <c r="L21" s="3">
        <v>0</v>
      </c>
      <c r="M21" s="3">
        <v>3</v>
      </c>
      <c r="N21" s="13">
        <v>0</v>
      </c>
      <c r="O21" s="7" t="s">
        <v>75</v>
      </c>
      <c r="P21" s="17">
        <f t="shared" si="0"/>
        <v>7</v>
      </c>
    </row>
    <row r="22" spans="1:16" ht="33" customHeight="1" x14ac:dyDescent="0.25">
      <c r="A22" s="35" t="s">
        <v>149</v>
      </c>
      <c r="B22" s="35" t="s">
        <v>155</v>
      </c>
      <c r="C22" s="3">
        <v>3</v>
      </c>
      <c r="D22" s="3">
        <v>3</v>
      </c>
      <c r="E22" s="3">
        <v>2</v>
      </c>
      <c r="F22" s="3">
        <v>3</v>
      </c>
      <c r="G22" s="3">
        <v>3</v>
      </c>
      <c r="H22" s="3">
        <v>3</v>
      </c>
      <c r="I22" s="3">
        <v>3</v>
      </c>
      <c r="J22" s="3">
        <v>3</v>
      </c>
      <c r="K22" s="3">
        <v>0</v>
      </c>
      <c r="L22" s="3">
        <v>0</v>
      </c>
      <c r="M22" s="3">
        <v>0</v>
      </c>
      <c r="N22" s="13">
        <v>0</v>
      </c>
      <c r="O22" s="7" t="s">
        <v>71</v>
      </c>
      <c r="P22" s="17">
        <f t="shared" si="0"/>
        <v>9.0833333333333321</v>
      </c>
    </row>
    <row r="23" spans="1:16" ht="33" customHeight="1" x14ac:dyDescent="0.25">
      <c r="A23" s="35" t="s">
        <v>150</v>
      </c>
      <c r="B23" s="35" t="s">
        <v>151</v>
      </c>
      <c r="C23" s="3">
        <v>0</v>
      </c>
      <c r="D23" s="3">
        <v>3</v>
      </c>
      <c r="E23" s="3">
        <v>3</v>
      </c>
      <c r="F23" s="3">
        <v>3</v>
      </c>
      <c r="G23" s="3">
        <v>0</v>
      </c>
      <c r="H23" s="3">
        <v>2</v>
      </c>
      <c r="I23" s="3">
        <v>3</v>
      </c>
      <c r="J23" s="3">
        <v>3</v>
      </c>
      <c r="K23" s="3">
        <v>0</v>
      </c>
      <c r="L23" s="3">
        <v>0</v>
      </c>
      <c r="M23" s="3">
        <v>3</v>
      </c>
      <c r="N23" s="13">
        <v>0</v>
      </c>
      <c r="O23" s="7" t="s">
        <v>56</v>
      </c>
      <c r="P23" s="17">
        <f t="shared" si="0"/>
        <v>6.416666666666667</v>
      </c>
    </row>
    <row r="24" spans="1:16" ht="33" customHeight="1" x14ac:dyDescent="0.25">
      <c r="A24" s="35" t="s">
        <v>8</v>
      </c>
      <c r="B24" s="35" t="s">
        <v>152</v>
      </c>
      <c r="C24" s="3">
        <v>3</v>
      </c>
      <c r="D24" s="3">
        <v>3</v>
      </c>
      <c r="E24" s="3">
        <v>2.75</v>
      </c>
      <c r="F24" s="3">
        <v>2.75</v>
      </c>
      <c r="G24" s="3">
        <v>2.5</v>
      </c>
      <c r="H24" s="3">
        <v>3</v>
      </c>
      <c r="I24" s="3">
        <v>3</v>
      </c>
      <c r="J24" s="3">
        <v>3</v>
      </c>
      <c r="K24" s="3">
        <v>3</v>
      </c>
      <c r="L24" s="3">
        <v>3</v>
      </c>
      <c r="M24" s="3">
        <v>0</v>
      </c>
      <c r="N24" s="13">
        <v>0</v>
      </c>
      <c r="O24" s="7" t="s">
        <v>67</v>
      </c>
      <c r="P24" s="17">
        <f t="shared" si="0"/>
        <v>9.6458333333333339</v>
      </c>
    </row>
    <row r="25" spans="1:16" ht="33" customHeight="1" x14ac:dyDescent="0.25">
      <c r="A25" s="35" t="s">
        <v>149</v>
      </c>
      <c r="B25" s="35" t="s">
        <v>153</v>
      </c>
      <c r="C25" s="3">
        <v>0</v>
      </c>
      <c r="D25" s="3">
        <v>3</v>
      </c>
      <c r="E25" s="3">
        <v>3</v>
      </c>
      <c r="F25" s="3">
        <v>2</v>
      </c>
      <c r="G25" s="3">
        <v>0</v>
      </c>
      <c r="H25" s="3">
        <v>0</v>
      </c>
      <c r="I25" s="3">
        <v>0</v>
      </c>
      <c r="J25" s="3">
        <v>0</v>
      </c>
      <c r="K25" s="3">
        <v>0</v>
      </c>
      <c r="L25" s="3">
        <v>0</v>
      </c>
      <c r="M25" s="3">
        <v>0</v>
      </c>
      <c r="N25" s="13">
        <v>0</v>
      </c>
      <c r="O25" s="7" t="s">
        <v>54</v>
      </c>
      <c r="P25" s="17">
        <f t="shared" si="0"/>
        <v>3.1666666666666665</v>
      </c>
    </row>
    <row r="26" spans="1:16" ht="33" customHeight="1" x14ac:dyDescent="0.25">
      <c r="A26" s="35" t="s">
        <v>150</v>
      </c>
      <c r="B26" s="35" t="s">
        <v>154</v>
      </c>
      <c r="C26" s="3">
        <v>3</v>
      </c>
      <c r="D26" s="3">
        <v>3</v>
      </c>
      <c r="E26" s="3">
        <v>2</v>
      </c>
      <c r="F26" s="3">
        <v>3</v>
      </c>
      <c r="G26" s="3">
        <v>1.5</v>
      </c>
      <c r="H26" s="3">
        <v>3</v>
      </c>
      <c r="I26" s="3">
        <v>3</v>
      </c>
      <c r="J26" s="3">
        <v>3</v>
      </c>
      <c r="K26" s="3">
        <v>0</v>
      </c>
      <c r="L26" s="3">
        <v>0</v>
      </c>
      <c r="M26" s="3">
        <v>0</v>
      </c>
      <c r="N26" s="13">
        <v>0</v>
      </c>
      <c r="O26" s="7" t="s">
        <v>62</v>
      </c>
      <c r="P26" s="17">
        <f t="shared" si="0"/>
        <v>8.5833333333333339</v>
      </c>
    </row>
    <row r="27" spans="1:16" ht="33" customHeight="1" x14ac:dyDescent="0.25">
      <c r="A27" s="35" t="s">
        <v>8</v>
      </c>
      <c r="B27" s="35" t="s">
        <v>155</v>
      </c>
      <c r="C27" s="3">
        <v>2</v>
      </c>
      <c r="D27" s="3">
        <v>2.5</v>
      </c>
      <c r="E27" s="3">
        <v>2.5</v>
      </c>
      <c r="F27" s="3">
        <v>3</v>
      </c>
      <c r="G27" s="3">
        <v>3</v>
      </c>
      <c r="H27" s="3">
        <v>1.5</v>
      </c>
      <c r="I27" s="3">
        <v>3</v>
      </c>
      <c r="J27" s="3">
        <v>3</v>
      </c>
      <c r="K27" s="3">
        <v>3</v>
      </c>
      <c r="L27" s="3">
        <v>2</v>
      </c>
      <c r="M27" s="3">
        <v>3</v>
      </c>
      <c r="N27" s="13">
        <v>0</v>
      </c>
      <c r="O27" s="7" t="s">
        <v>55</v>
      </c>
      <c r="P27" s="17">
        <f t="shared" si="0"/>
        <v>8.5833333333333339</v>
      </c>
    </row>
    <row r="28" spans="1:16" ht="33" customHeight="1" x14ac:dyDescent="0.25">
      <c r="A28" s="35" t="s">
        <v>149</v>
      </c>
      <c r="B28" s="35" t="s">
        <v>151</v>
      </c>
      <c r="C28" s="3">
        <v>3</v>
      </c>
      <c r="D28" s="3">
        <v>2</v>
      </c>
      <c r="E28" s="3">
        <v>2</v>
      </c>
      <c r="F28" s="3">
        <v>3</v>
      </c>
      <c r="G28" s="3">
        <v>3</v>
      </c>
      <c r="H28" s="3">
        <v>3</v>
      </c>
      <c r="I28" s="3">
        <v>3</v>
      </c>
      <c r="J28" s="3">
        <v>3</v>
      </c>
      <c r="K28" s="3">
        <v>2</v>
      </c>
      <c r="L28" s="3">
        <v>3</v>
      </c>
      <c r="M28" s="3">
        <v>0</v>
      </c>
      <c r="N28" s="13">
        <v>0</v>
      </c>
      <c r="O28" s="7" t="s">
        <v>68</v>
      </c>
      <c r="P28" s="17">
        <f t="shared" si="0"/>
        <v>9.0833333333333321</v>
      </c>
    </row>
    <row r="29" spans="1:16" ht="33" customHeight="1" x14ac:dyDescent="0.25">
      <c r="A29" s="35" t="s">
        <v>150</v>
      </c>
      <c r="B29" s="35" t="s">
        <v>152</v>
      </c>
      <c r="C29" s="3">
        <v>0</v>
      </c>
      <c r="D29" s="3">
        <v>3</v>
      </c>
      <c r="E29" s="3">
        <v>3</v>
      </c>
      <c r="F29" s="3">
        <v>3</v>
      </c>
      <c r="G29" s="3">
        <v>0</v>
      </c>
      <c r="H29" s="3">
        <v>3</v>
      </c>
      <c r="I29" s="3">
        <v>0</v>
      </c>
      <c r="J29" s="3">
        <v>3</v>
      </c>
      <c r="K29" s="3">
        <v>0</v>
      </c>
      <c r="L29" s="3">
        <v>0</v>
      </c>
      <c r="M29" s="3">
        <v>0</v>
      </c>
      <c r="N29" s="13">
        <v>0</v>
      </c>
      <c r="O29" s="7" t="s">
        <v>69</v>
      </c>
      <c r="P29" s="17">
        <f t="shared" si="0"/>
        <v>5.5</v>
      </c>
    </row>
    <row r="30" spans="1:16" ht="33" customHeight="1" x14ac:dyDescent="0.25">
      <c r="A30" s="35" t="s">
        <v>8</v>
      </c>
      <c r="B30" s="35" t="s">
        <v>153</v>
      </c>
      <c r="C30" s="3">
        <v>3</v>
      </c>
      <c r="D30" s="3">
        <v>3</v>
      </c>
      <c r="E30" s="3">
        <v>3</v>
      </c>
      <c r="F30" s="3">
        <v>3</v>
      </c>
      <c r="G30" s="3">
        <v>3</v>
      </c>
      <c r="H30" s="3">
        <v>3</v>
      </c>
      <c r="I30" s="3">
        <v>3</v>
      </c>
      <c r="J30" s="3">
        <v>3</v>
      </c>
      <c r="K30" s="3">
        <v>0</v>
      </c>
      <c r="L30" s="3">
        <v>0</v>
      </c>
      <c r="M30" s="3">
        <v>0</v>
      </c>
      <c r="N30" s="13">
        <v>0</v>
      </c>
      <c r="O30" s="7" t="s">
        <v>65</v>
      </c>
      <c r="P30" s="17">
        <f t="shared" si="0"/>
        <v>9.4999999999999982</v>
      </c>
    </row>
    <row r="31" spans="1:16" ht="33" customHeight="1" x14ac:dyDescent="0.25">
      <c r="A31" s="35" t="s">
        <v>149</v>
      </c>
      <c r="B31" s="35" t="s">
        <v>154</v>
      </c>
      <c r="C31" s="3">
        <v>3</v>
      </c>
      <c r="D31" s="3">
        <v>3</v>
      </c>
      <c r="E31" s="3">
        <v>3</v>
      </c>
      <c r="F31" s="3">
        <v>3</v>
      </c>
      <c r="G31" s="3">
        <v>3</v>
      </c>
      <c r="H31" s="3">
        <v>3</v>
      </c>
      <c r="I31" s="3">
        <v>3</v>
      </c>
      <c r="J31" s="3">
        <v>3</v>
      </c>
      <c r="K31" s="3">
        <v>1</v>
      </c>
      <c r="L31" s="3">
        <v>1</v>
      </c>
      <c r="M31" s="3">
        <v>0</v>
      </c>
      <c r="N31" s="13">
        <v>0</v>
      </c>
      <c r="O31" s="7" t="s">
        <v>52</v>
      </c>
      <c r="P31" s="17">
        <f t="shared" si="0"/>
        <v>9.6666666666666661</v>
      </c>
    </row>
    <row r="32" spans="1:16" ht="33" customHeight="1" x14ac:dyDescent="0.25">
      <c r="A32" s="35" t="s">
        <v>150</v>
      </c>
      <c r="B32" s="35" t="s">
        <v>155</v>
      </c>
      <c r="C32" s="3">
        <v>2</v>
      </c>
      <c r="D32" s="3">
        <v>3</v>
      </c>
      <c r="E32" s="3">
        <v>3</v>
      </c>
      <c r="F32" s="3">
        <v>0</v>
      </c>
      <c r="G32" s="3">
        <v>3</v>
      </c>
      <c r="H32" s="3">
        <v>3</v>
      </c>
      <c r="I32" s="3">
        <v>3</v>
      </c>
      <c r="J32" s="3">
        <v>3</v>
      </c>
      <c r="K32" s="3">
        <v>0</v>
      </c>
      <c r="L32" s="3">
        <v>0</v>
      </c>
      <c r="M32" s="3">
        <v>-6</v>
      </c>
      <c r="N32" s="13">
        <v>0</v>
      </c>
      <c r="O32" s="7" t="s">
        <v>77</v>
      </c>
      <c r="P32" s="17">
        <f t="shared" si="0"/>
        <v>7.3333333333333321</v>
      </c>
    </row>
    <row r="33" spans="1:16" ht="33" customHeight="1" x14ac:dyDescent="0.25">
      <c r="A33" s="19" t="s">
        <v>42</v>
      </c>
      <c r="B33" s="19" t="s">
        <v>43</v>
      </c>
      <c r="C33" s="3">
        <v>0</v>
      </c>
      <c r="D33" s="3">
        <v>0</v>
      </c>
      <c r="E33" s="3">
        <v>0</v>
      </c>
      <c r="F33" s="3">
        <v>0</v>
      </c>
      <c r="G33" s="3">
        <v>0</v>
      </c>
      <c r="H33" s="3">
        <v>0</v>
      </c>
      <c r="I33" s="3">
        <v>0</v>
      </c>
      <c r="J33" s="3">
        <v>0</v>
      </c>
      <c r="K33" s="3">
        <v>0</v>
      </c>
      <c r="L33" s="3">
        <v>0</v>
      </c>
      <c r="M33" s="3">
        <v>0</v>
      </c>
      <c r="N33" s="13">
        <v>0</v>
      </c>
      <c r="O33" s="7" t="s">
        <v>53</v>
      </c>
      <c r="P33" s="17">
        <f t="shared" si="0"/>
        <v>0</v>
      </c>
    </row>
  </sheetData>
  <conditionalFormatting sqref="P4:P1048576">
    <cfRule type="cellIs" dxfId="8" priority="9" operator="lessThan">
      <formula>5</formula>
    </cfRule>
    <cfRule type="colorScale" priority="10">
      <colorScale>
        <cfvo type="num" val="&quot;&lt;5&quot;"/>
        <cfvo type="max"/>
        <color rgb="FFFF0000"/>
        <color rgb="FF00B050"/>
      </colorScale>
    </cfRule>
  </conditionalFormatting>
  <conditionalFormatting sqref="N4:N25 N27:N33">
    <cfRule type="cellIs" dxfId="7" priority="8" operator="greaterThan">
      <formula>0</formula>
    </cfRule>
  </conditionalFormatting>
  <conditionalFormatting sqref="C4:M25 C27:M33">
    <cfRule type="colorScale" priority="7">
      <colorScale>
        <cfvo type="num" val="0"/>
        <cfvo type="num" val="1.5"/>
        <cfvo type="num" val="3"/>
        <color rgb="FFFF0000"/>
        <color rgb="FFFFEB84"/>
        <color rgb="FF92D050"/>
      </colorScale>
    </cfRule>
  </conditionalFormatting>
  <conditionalFormatting sqref="N26">
    <cfRule type="cellIs" dxfId="6" priority="6" operator="greaterThan">
      <formula>0</formula>
    </cfRule>
  </conditionalFormatting>
  <conditionalFormatting sqref="C26:M26">
    <cfRule type="colorScale" priority="5">
      <colorScale>
        <cfvo type="num" val="0"/>
        <cfvo type="num" val="1.5"/>
        <cfvo type="num" val="3"/>
        <color rgb="FFFF0000"/>
        <color rgb="FFFFEB84"/>
        <color rgb="FF92D050"/>
      </colorScale>
    </cfRule>
  </conditionalFormatting>
  <conditionalFormatting sqref="P3">
    <cfRule type="cellIs" dxfId="5"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2"/>
  <sheetViews>
    <sheetView workbookViewId="0">
      <selection activeCell="J3" sqref="J3"/>
    </sheetView>
  </sheetViews>
  <sheetFormatPr baseColWidth="10" defaultColWidth="14.42578125" defaultRowHeight="33" customHeight="1" x14ac:dyDescent="0.2"/>
  <cols>
    <col min="1" max="1" customWidth="true" width="16.0" collapsed="false"/>
    <col min="2" max="2" customWidth="true" width="12.140625" collapsed="false"/>
    <col min="3" max="8" customWidth="true" style="11" width="4.85546875" collapsed="false"/>
    <col min="9" max="9" customWidth="true" style="8" width="48.7109375" collapsed="false"/>
    <col min="10" max="10" customWidth="true" width="11.0" collapsed="false"/>
  </cols>
  <sheetData>
    <row r="1" spans="1:10" ht="18" customHeight="1" x14ac:dyDescent="0.2">
      <c r="A1" s="1" t="s">
        <v>0</v>
      </c>
      <c r="B1" s="6" t="s">
        <v>1</v>
      </c>
      <c r="C1" s="28" t="s">
        <v>169</v>
      </c>
      <c r="D1" s="28" t="s">
        <v>170</v>
      </c>
      <c r="E1" s="28" t="s">
        <v>171</v>
      </c>
      <c r="F1" s="28" t="s">
        <v>172</v>
      </c>
      <c r="G1" s="28" t="s">
        <v>173</v>
      </c>
      <c r="H1" s="28" t="s">
        <v>174</v>
      </c>
      <c r="I1" s="34" t="s">
        <v>148</v>
      </c>
      <c r="J1" s="34" t="s">
        <v>164</v>
      </c>
    </row>
    <row r="2" spans="1:10" ht="18" customHeight="1" x14ac:dyDescent="0.2">
      <c r="A2">
        <v>0</v>
      </c>
      <c r="B2">
        <v>0</v>
      </c>
      <c r="C2" s="9">
        <v>0.2</v>
      </c>
      <c r="D2" s="9">
        <v>0.2</v>
      </c>
      <c r="E2" s="9">
        <v>0.2</v>
      </c>
      <c r="F2" s="9">
        <v>0.2</v>
      </c>
      <c r="G2" s="9">
        <v>0.1</v>
      </c>
      <c r="H2" s="9">
        <v>0.1</v>
      </c>
      <c r="I2" s="36">
        <v>0</v>
      </c>
      <c r="J2" s="41">
        <v>100</v>
      </c>
    </row>
    <row r="3" spans="1:10" ht="18" customHeight="1" x14ac:dyDescent="0.2">
      <c r="A3" s="1" t="s">
        <v>0</v>
      </c>
      <c r="B3" s="6" t="s">
        <v>1</v>
      </c>
      <c r="C3" s="10" t="s">
        <v>80</v>
      </c>
      <c r="D3" s="10" t="s">
        <v>81</v>
      </c>
      <c r="E3" s="10" t="s">
        <v>82</v>
      </c>
      <c r="F3" s="10" t="s">
        <v>79</v>
      </c>
      <c r="G3" s="16" t="s">
        <v>83</v>
      </c>
      <c r="H3" s="16" t="s">
        <v>84</v>
      </c>
      <c r="I3" s="45" t="s">
        <v>148</v>
      </c>
      <c r="J3" s="41" t="s">
        <v>2</v>
      </c>
    </row>
    <row r="4" spans="1:10" ht="33" customHeight="1" x14ac:dyDescent="0.25">
      <c r="A4" s="35" t="s">
        <v>149</v>
      </c>
      <c r="B4" s="35" t="s">
        <v>152</v>
      </c>
      <c r="C4" s="3">
        <v>3</v>
      </c>
      <c r="D4" s="3">
        <v>2</v>
      </c>
      <c r="E4" s="3">
        <v>1</v>
      </c>
      <c r="F4" s="3">
        <v>2</v>
      </c>
      <c r="G4" s="3">
        <v>3</v>
      </c>
      <c r="H4" s="3">
        <v>3</v>
      </c>
      <c r="I4" s="7" t="s">
        <v>96</v>
      </c>
      <c r="J4" s="17">
        <f>(C4*C$2+D4*D$2+E4*E$2+F4*F$2+G4*G$2+H4*H$2)*10/3</f>
        <v>7.333333333333333</v>
      </c>
    </row>
    <row r="5" spans="1:10" ht="33" customHeight="1" x14ac:dyDescent="0.25">
      <c r="A5" s="35" t="s">
        <v>150</v>
      </c>
      <c r="B5" s="35" t="s">
        <v>153</v>
      </c>
      <c r="C5" s="3">
        <v>3</v>
      </c>
      <c r="D5" s="3">
        <v>3</v>
      </c>
      <c r="E5" s="3">
        <v>0</v>
      </c>
      <c r="F5" s="3">
        <v>0</v>
      </c>
      <c r="G5" s="3">
        <v>2</v>
      </c>
      <c r="H5" s="3">
        <v>3</v>
      </c>
      <c r="I5" s="7" t="s">
        <v>94</v>
      </c>
      <c r="J5" s="17">
        <f t="shared" ref="J5:J32" si="0">(C5*C$2+D5*D$2+E5*E$2+F5*F$2+G5*G$2+H5*H$2)*10/3</f>
        <v>5.666666666666667</v>
      </c>
    </row>
    <row r="6" spans="1:10" ht="33" customHeight="1" x14ac:dyDescent="0.25">
      <c r="A6" s="35" t="s">
        <v>8</v>
      </c>
      <c r="B6" s="35" t="s">
        <v>154</v>
      </c>
      <c r="C6" s="3">
        <v>3</v>
      </c>
      <c r="D6" s="3">
        <v>1</v>
      </c>
      <c r="E6" s="3">
        <v>0</v>
      </c>
      <c r="F6" s="3">
        <v>3</v>
      </c>
      <c r="G6" s="3">
        <v>3</v>
      </c>
      <c r="H6" s="3">
        <v>2</v>
      </c>
      <c r="I6" s="7" t="s">
        <v>108</v>
      </c>
      <c r="J6" s="17">
        <f t="shared" si="0"/>
        <v>6.333333333333333</v>
      </c>
    </row>
    <row r="7" spans="1:10" ht="33" customHeight="1" x14ac:dyDescent="0.25">
      <c r="A7" s="35" t="s">
        <v>149</v>
      </c>
      <c r="B7" s="35" t="s">
        <v>155</v>
      </c>
      <c r="C7" s="3">
        <v>0</v>
      </c>
      <c r="D7" s="3">
        <v>0</v>
      </c>
      <c r="E7" s="3">
        <v>0</v>
      </c>
      <c r="F7" s="3">
        <v>0</v>
      </c>
      <c r="G7" s="3">
        <v>0</v>
      </c>
      <c r="H7" s="3">
        <v>0</v>
      </c>
      <c r="I7" s="7" t="s">
        <v>86</v>
      </c>
      <c r="J7" s="17">
        <f t="shared" si="0"/>
        <v>0</v>
      </c>
    </row>
    <row r="8" spans="1:10" ht="33" customHeight="1" x14ac:dyDescent="0.25">
      <c r="A8" s="35" t="s">
        <v>150</v>
      </c>
      <c r="B8" s="35" t="s">
        <v>151</v>
      </c>
      <c r="C8" s="3">
        <v>0</v>
      </c>
      <c r="D8" s="3">
        <v>0</v>
      </c>
      <c r="E8" s="3">
        <v>0</v>
      </c>
      <c r="F8" s="3">
        <v>0</v>
      </c>
      <c r="G8" s="3">
        <v>0</v>
      </c>
      <c r="H8" s="3">
        <v>3</v>
      </c>
      <c r="I8" s="7" t="s">
        <v>100</v>
      </c>
      <c r="J8" s="17">
        <f t="shared" si="0"/>
        <v>1.0000000000000002</v>
      </c>
    </row>
    <row r="9" spans="1:10" ht="33" customHeight="1" x14ac:dyDescent="0.25">
      <c r="A9" s="35" t="s">
        <v>8</v>
      </c>
      <c r="B9" s="35" t="s">
        <v>152</v>
      </c>
      <c r="C9" s="3">
        <v>3</v>
      </c>
      <c r="D9" s="3">
        <v>3</v>
      </c>
      <c r="E9" s="3">
        <v>1</v>
      </c>
      <c r="F9" s="3">
        <v>0</v>
      </c>
      <c r="G9" s="3">
        <v>3</v>
      </c>
      <c r="H9" s="3">
        <v>3</v>
      </c>
      <c r="I9" s="7" t="s">
        <v>87</v>
      </c>
      <c r="J9" s="17">
        <f t="shared" si="0"/>
        <v>6.666666666666667</v>
      </c>
    </row>
    <row r="10" spans="1:10" ht="33" customHeight="1" x14ac:dyDescent="0.25">
      <c r="A10" s="35" t="s">
        <v>149</v>
      </c>
      <c r="B10" s="35" t="s">
        <v>153</v>
      </c>
      <c r="C10" s="3">
        <v>3</v>
      </c>
      <c r="D10" s="3">
        <v>1</v>
      </c>
      <c r="E10" s="3">
        <v>1</v>
      </c>
      <c r="F10" s="3">
        <v>0</v>
      </c>
      <c r="G10" s="3">
        <v>2</v>
      </c>
      <c r="H10" s="3">
        <v>3</v>
      </c>
      <c r="I10" s="7" t="s">
        <v>88</v>
      </c>
      <c r="J10" s="17">
        <f t="shared" si="0"/>
        <v>5</v>
      </c>
    </row>
    <row r="11" spans="1:10" ht="33" customHeight="1" x14ac:dyDescent="0.25">
      <c r="A11" s="35" t="s">
        <v>150</v>
      </c>
      <c r="B11" s="35" t="s">
        <v>154</v>
      </c>
      <c r="C11" s="3">
        <v>3</v>
      </c>
      <c r="D11" s="3">
        <v>3</v>
      </c>
      <c r="E11" s="3">
        <v>1</v>
      </c>
      <c r="F11" s="3">
        <v>0</v>
      </c>
      <c r="G11" s="3">
        <v>2</v>
      </c>
      <c r="H11" s="3">
        <v>3</v>
      </c>
      <c r="I11" s="7" t="s">
        <v>109</v>
      </c>
      <c r="J11" s="17">
        <f t="shared" si="0"/>
        <v>6.333333333333333</v>
      </c>
    </row>
    <row r="12" spans="1:10" ht="33" customHeight="1" x14ac:dyDescent="0.25">
      <c r="A12" s="35" t="s">
        <v>8</v>
      </c>
      <c r="B12" s="35" t="s">
        <v>155</v>
      </c>
      <c r="C12" s="3">
        <v>0</v>
      </c>
      <c r="D12" s="3">
        <v>0</v>
      </c>
      <c r="E12" s="3">
        <v>0</v>
      </c>
      <c r="F12" s="3">
        <v>0</v>
      </c>
      <c r="G12" s="3">
        <v>0.5</v>
      </c>
      <c r="H12" s="3">
        <v>0</v>
      </c>
      <c r="I12" s="7" t="s">
        <v>85</v>
      </c>
      <c r="J12" s="17">
        <f t="shared" si="0"/>
        <v>0.16666666666666666</v>
      </c>
    </row>
    <row r="13" spans="1:10" ht="33" customHeight="1" x14ac:dyDescent="0.25">
      <c r="A13" s="35" t="s">
        <v>149</v>
      </c>
      <c r="B13" s="35" t="s">
        <v>151</v>
      </c>
      <c r="C13" s="3">
        <v>3</v>
      </c>
      <c r="D13" s="3">
        <v>3</v>
      </c>
      <c r="E13" s="3">
        <v>3</v>
      </c>
      <c r="F13" s="3">
        <v>3</v>
      </c>
      <c r="G13" s="3">
        <v>2</v>
      </c>
      <c r="H13" s="3">
        <v>3</v>
      </c>
      <c r="I13" s="7" t="s">
        <v>98</v>
      </c>
      <c r="J13" s="17">
        <f t="shared" si="0"/>
        <v>9.6666666666666679</v>
      </c>
    </row>
    <row r="14" spans="1:10" ht="33" customHeight="1" x14ac:dyDescent="0.25">
      <c r="A14" s="35" t="s">
        <v>150</v>
      </c>
      <c r="B14" s="35" t="s">
        <v>152</v>
      </c>
      <c r="C14" s="3">
        <v>3</v>
      </c>
      <c r="D14" s="3">
        <v>1</v>
      </c>
      <c r="E14" s="3">
        <v>0</v>
      </c>
      <c r="F14" s="3">
        <v>0</v>
      </c>
      <c r="G14" s="3">
        <v>1</v>
      </c>
      <c r="H14" s="3">
        <v>2</v>
      </c>
      <c r="I14" s="7" t="s">
        <v>93</v>
      </c>
      <c r="J14" s="17">
        <f t="shared" si="0"/>
        <v>3.6666666666666665</v>
      </c>
    </row>
    <row r="15" spans="1:10" ht="33" customHeight="1" x14ac:dyDescent="0.25">
      <c r="A15" s="35" t="s">
        <v>8</v>
      </c>
      <c r="B15" s="35" t="s">
        <v>153</v>
      </c>
      <c r="C15" s="3">
        <v>1</v>
      </c>
      <c r="D15" s="3">
        <v>0</v>
      </c>
      <c r="E15" s="3">
        <v>0</v>
      </c>
      <c r="F15" s="3">
        <v>0</v>
      </c>
      <c r="G15" s="3">
        <v>0</v>
      </c>
      <c r="H15" s="3">
        <v>3</v>
      </c>
      <c r="I15" s="7" t="s">
        <v>101</v>
      </c>
      <c r="J15" s="17">
        <f t="shared" si="0"/>
        <v>1.6666666666666667</v>
      </c>
    </row>
    <row r="16" spans="1:10" ht="33" customHeight="1" x14ac:dyDescent="0.25">
      <c r="A16" s="35" t="s">
        <v>149</v>
      </c>
      <c r="B16" s="35" t="s">
        <v>154</v>
      </c>
      <c r="C16" s="3">
        <v>0</v>
      </c>
      <c r="D16" s="3">
        <v>0</v>
      </c>
      <c r="E16" s="3">
        <v>0</v>
      </c>
      <c r="F16" s="3">
        <v>0</v>
      </c>
      <c r="G16" s="3">
        <v>0</v>
      </c>
      <c r="H16" s="3">
        <v>3</v>
      </c>
      <c r="I16" s="7" t="s">
        <v>110</v>
      </c>
      <c r="J16" s="17">
        <f t="shared" si="0"/>
        <v>1.0000000000000002</v>
      </c>
    </row>
    <row r="17" spans="1:10" ht="33" customHeight="1" x14ac:dyDescent="0.25">
      <c r="A17" s="35" t="s">
        <v>150</v>
      </c>
      <c r="B17" s="35" t="s">
        <v>155</v>
      </c>
      <c r="C17" s="3">
        <v>0</v>
      </c>
      <c r="D17" s="3">
        <v>0</v>
      </c>
      <c r="E17" s="5">
        <v>0</v>
      </c>
      <c r="F17" s="3">
        <v>0</v>
      </c>
      <c r="G17" s="3">
        <v>0</v>
      </c>
      <c r="H17" s="3">
        <v>3</v>
      </c>
      <c r="I17" s="7" t="s">
        <v>112</v>
      </c>
      <c r="J17" s="17">
        <f t="shared" si="0"/>
        <v>1.0000000000000002</v>
      </c>
    </row>
    <row r="18" spans="1:10" ht="33" customHeight="1" x14ac:dyDescent="0.25">
      <c r="A18" s="35" t="s">
        <v>8</v>
      </c>
      <c r="B18" s="35" t="s">
        <v>151</v>
      </c>
      <c r="C18" s="3">
        <v>3</v>
      </c>
      <c r="D18" s="3">
        <v>3</v>
      </c>
      <c r="E18" s="3">
        <v>0</v>
      </c>
      <c r="F18" s="3">
        <v>1</v>
      </c>
      <c r="G18" s="3">
        <v>2</v>
      </c>
      <c r="H18" s="3">
        <v>2</v>
      </c>
      <c r="I18" s="7" t="s">
        <v>95</v>
      </c>
      <c r="J18" s="17">
        <f t="shared" si="0"/>
        <v>6</v>
      </c>
    </row>
    <row r="19" spans="1:10" ht="33" customHeight="1" x14ac:dyDescent="0.25">
      <c r="A19" s="35" t="s">
        <v>149</v>
      </c>
      <c r="B19" s="35" t="s">
        <v>152</v>
      </c>
      <c r="C19" s="3">
        <v>3</v>
      </c>
      <c r="D19" s="3">
        <v>1</v>
      </c>
      <c r="E19" s="3">
        <v>0</v>
      </c>
      <c r="F19" s="3">
        <v>2</v>
      </c>
      <c r="G19" s="3">
        <v>1.5</v>
      </c>
      <c r="H19" s="3">
        <v>3</v>
      </c>
      <c r="I19" s="7" t="s">
        <v>103</v>
      </c>
      <c r="J19" s="17">
        <f t="shared" si="0"/>
        <v>5.5</v>
      </c>
    </row>
    <row r="20" spans="1:10" ht="33" customHeight="1" x14ac:dyDescent="0.25">
      <c r="A20" s="35" t="s">
        <v>150</v>
      </c>
      <c r="B20" s="35" t="s">
        <v>153</v>
      </c>
      <c r="C20" s="3">
        <v>1</v>
      </c>
      <c r="D20" s="3">
        <v>0</v>
      </c>
      <c r="E20" s="3">
        <v>0</v>
      </c>
      <c r="F20" s="3">
        <v>2</v>
      </c>
      <c r="G20" s="3">
        <v>1</v>
      </c>
      <c r="H20" s="3">
        <v>3</v>
      </c>
      <c r="I20" s="7" t="s">
        <v>111</v>
      </c>
      <c r="J20" s="17">
        <f t="shared" si="0"/>
        <v>3.3333333333333335</v>
      </c>
    </row>
    <row r="21" spans="1:10" ht="33" customHeight="1" x14ac:dyDescent="0.25">
      <c r="A21" s="35" t="s">
        <v>8</v>
      </c>
      <c r="B21" s="35" t="s">
        <v>154</v>
      </c>
      <c r="C21" s="3">
        <v>3</v>
      </c>
      <c r="D21" s="3">
        <v>3</v>
      </c>
      <c r="E21" s="3">
        <v>1</v>
      </c>
      <c r="F21" s="3">
        <v>0</v>
      </c>
      <c r="G21" s="3">
        <v>3</v>
      </c>
      <c r="H21" s="3">
        <v>3</v>
      </c>
      <c r="I21" s="7" t="s">
        <v>107</v>
      </c>
      <c r="J21" s="17">
        <f t="shared" si="0"/>
        <v>6.666666666666667</v>
      </c>
    </row>
    <row r="22" spans="1:10" ht="33" customHeight="1" x14ac:dyDescent="0.25">
      <c r="A22" s="35" t="s">
        <v>149</v>
      </c>
      <c r="B22" s="35" t="s">
        <v>155</v>
      </c>
      <c r="C22" s="3">
        <v>3</v>
      </c>
      <c r="D22" s="3">
        <v>0</v>
      </c>
      <c r="E22" s="3">
        <v>0</v>
      </c>
      <c r="F22" s="3">
        <v>3</v>
      </c>
      <c r="G22" s="3">
        <v>3</v>
      </c>
      <c r="H22" s="3">
        <v>3</v>
      </c>
      <c r="I22" s="7" t="s">
        <v>92</v>
      </c>
      <c r="J22" s="17">
        <f t="shared" si="0"/>
        <v>6.0000000000000009</v>
      </c>
    </row>
    <row r="23" spans="1:10" ht="33" customHeight="1" x14ac:dyDescent="0.25">
      <c r="A23" s="35" t="s">
        <v>150</v>
      </c>
      <c r="B23" s="35" t="s">
        <v>151</v>
      </c>
      <c r="C23" s="3">
        <v>0</v>
      </c>
      <c r="D23" s="3">
        <v>0</v>
      </c>
      <c r="E23" s="3">
        <v>0</v>
      </c>
      <c r="F23" s="3">
        <v>0</v>
      </c>
      <c r="G23" s="3">
        <v>0</v>
      </c>
      <c r="H23" s="3">
        <v>3</v>
      </c>
      <c r="I23" s="7" t="s">
        <v>104</v>
      </c>
      <c r="J23" s="17">
        <f t="shared" si="0"/>
        <v>1.0000000000000002</v>
      </c>
    </row>
    <row r="24" spans="1:10" ht="33" customHeight="1" x14ac:dyDescent="0.25">
      <c r="A24" s="35" t="s">
        <v>8</v>
      </c>
      <c r="B24" s="35" t="s">
        <v>152</v>
      </c>
      <c r="C24" s="3">
        <v>0</v>
      </c>
      <c r="D24" s="3">
        <v>0</v>
      </c>
      <c r="E24" s="3">
        <v>0</v>
      </c>
      <c r="F24" s="3">
        <v>0</v>
      </c>
      <c r="G24" s="3">
        <v>0</v>
      </c>
      <c r="H24" s="3">
        <v>3</v>
      </c>
      <c r="I24" s="7" t="s">
        <v>89</v>
      </c>
      <c r="J24" s="17">
        <f t="shared" si="0"/>
        <v>1.0000000000000002</v>
      </c>
    </row>
    <row r="25" spans="1:10" ht="33" customHeight="1" x14ac:dyDescent="0.25">
      <c r="A25" s="35" t="s">
        <v>149</v>
      </c>
      <c r="B25" s="35" t="s">
        <v>153</v>
      </c>
      <c r="C25" s="3">
        <v>0</v>
      </c>
      <c r="D25" s="3">
        <v>0</v>
      </c>
      <c r="E25" s="3">
        <v>0</v>
      </c>
      <c r="F25" s="3">
        <v>0</v>
      </c>
      <c r="G25" s="3">
        <v>0</v>
      </c>
      <c r="H25" s="3">
        <v>3</v>
      </c>
      <c r="I25" s="7" t="s">
        <v>99</v>
      </c>
      <c r="J25" s="17">
        <f t="shared" si="0"/>
        <v>1.0000000000000002</v>
      </c>
    </row>
    <row r="26" spans="1:10" ht="33" customHeight="1" x14ac:dyDescent="0.25">
      <c r="A26" s="35" t="s">
        <v>150</v>
      </c>
      <c r="B26" s="35" t="s">
        <v>154</v>
      </c>
      <c r="C26" s="3">
        <v>3</v>
      </c>
      <c r="D26" s="3">
        <v>3</v>
      </c>
      <c r="E26" s="3">
        <v>3</v>
      </c>
      <c r="F26" s="3">
        <v>3</v>
      </c>
      <c r="G26" s="3">
        <v>3</v>
      </c>
      <c r="H26" s="3">
        <v>3</v>
      </c>
      <c r="I26" s="7" t="s">
        <v>90</v>
      </c>
      <c r="J26" s="17">
        <f t="shared" si="0"/>
        <v>10</v>
      </c>
    </row>
    <row r="27" spans="1:10" ht="33" customHeight="1" x14ac:dyDescent="0.25">
      <c r="A27" s="35" t="s">
        <v>8</v>
      </c>
      <c r="B27" s="35" t="s">
        <v>155</v>
      </c>
      <c r="C27" s="3">
        <v>3</v>
      </c>
      <c r="D27" s="3">
        <v>3</v>
      </c>
      <c r="E27" s="3">
        <v>3</v>
      </c>
      <c r="F27" s="3">
        <v>2</v>
      </c>
      <c r="G27" s="3">
        <v>2</v>
      </c>
      <c r="H27" s="3">
        <v>3</v>
      </c>
      <c r="I27" s="7" t="s">
        <v>102</v>
      </c>
      <c r="J27" s="17">
        <f t="shared" si="0"/>
        <v>9</v>
      </c>
    </row>
    <row r="28" spans="1:10" ht="33" customHeight="1" x14ac:dyDescent="0.25">
      <c r="A28" s="35" t="s">
        <v>149</v>
      </c>
      <c r="B28" s="35" t="s">
        <v>151</v>
      </c>
      <c r="C28" s="3">
        <v>1</v>
      </c>
      <c r="D28" s="3">
        <v>0</v>
      </c>
      <c r="E28" s="3">
        <v>0</v>
      </c>
      <c r="F28" s="3">
        <v>0</v>
      </c>
      <c r="G28" s="3">
        <v>0</v>
      </c>
      <c r="H28" s="3">
        <v>3</v>
      </c>
      <c r="I28" s="7" t="s">
        <v>106</v>
      </c>
      <c r="J28" s="17">
        <f t="shared" si="0"/>
        <v>1.6666666666666667</v>
      </c>
    </row>
    <row r="29" spans="1:10" ht="33" customHeight="1" x14ac:dyDescent="0.25">
      <c r="A29" s="35" t="s">
        <v>150</v>
      </c>
      <c r="B29" s="35" t="s">
        <v>152</v>
      </c>
      <c r="C29" s="3">
        <v>0</v>
      </c>
      <c r="D29" s="3">
        <v>0</v>
      </c>
      <c r="E29" s="3">
        <v>0</v>
      </c>
      <c r="F29" s="3">
        <v>0</v>
      </c>
      <c r="G29" s="3">
        <v>0</v>
      </c>
      <c r="H29" s="3">
        <v>3</v>
      </c>
      <c r="I29" s="7" t="s">
        <v>113</v>
      </c>
      <c r="J29" s="17">
        <f t="shared" si="0"/>
        <v>1.0000000000000002</v>
      </c>
    </row>
    <row r="30" spans="1:10" ht="33" customHeight="1" x14ac:dyDescent="0.25">
      <c r="A30" s="35" t="s">
        <v>8</v>
      </c>
      <c r="B30" s="35" t="s">
        <v>153</v>
      </c>
      <c r="C30" s="3">
        <v>3</v>
      </c>
      <c r="D30" s="3">
        <v>3</v>
      </c>
      <c r="E30" s="3">
        <v>3</v>
      </c>
      <c r="F30" s="3">
        <v>0</v>
      </c>
      <c r="G30" s="3">
        <v>3</v>
      </c>
      <c r="H30" s="3">
        <v>3</v>
      </c>
      <c r="I30" s="7" t="s">
        <v>91</v>
      </c>
      <c r="J30" s="17">
        <f t="shared" si="0"/>
        <v>8.0000000000000018</v>
      </c>
    </row>
    <row r="31" spans="1:10" ht="33" customHeight="1" x14ac:dyDescent="0.25">
      <c r="A31" s="35" t="s">
        <v>149</v>
      </c>
      <c r="B31" s="35" t="s">
        <v>154</v>
      </c>
      <c r="C31" s="3">
        <v>0</v>
      </c>
      <c r="D31" s="3">
        <v>0</v>
      </c>
      <c r="E31" s="3">
        <v>0</v>
      </c>
      <c r="F31" s="3">
        <v>0</v>
      </c>
      <c r="G31" s="3">
        <v>0</v>
      </c>
      <c r="H31" s="3">
        <v>3</v>
      </c>
      <c r="I31" s="7" t="s">
        <v>114</v>
      </c>
      <c r="J31" s="17">
        <f t="shared" si="0"/>
        <v>1.0000000000000002</v>
      </c>
    </row>
    <row r="32" spans="1:10" ht="33" customHeight="1" x14ac:dyDescent="0.25">
      <c r="A32" s="35" t="s">
        <v>150</v>
      </c>
      <c r="B32" s="35" t="s">
        <v>155</v>
      </c>
      <c r="C32" s="3">
        <v>3</v>
      </c>
      <c r="D32" s="3">
        <v>3</v>
      </c>
      <c r="E32" s="3">
        <v>0</v>
      </c>
      <c r="F32" s="3">
        <v>0</v>
      </c>
      <c r="G32" s="3">
        <v>1</v>
      </c>
      <c r="H32" s="3">
        <v>2</v>
      </c>
      <c r="I32" s="7" t="s">
        <v>97</v>
      </c>
      <c r="J32" s="17">
        <f t="shared" si="0"/>
        <v>5.0000000000000009</v>
      </c>
    </row>
  </sheetData>
  <conditionalFormatting sqref="J4:J1048576">
    <cfRule type="cellIs" dxfId="4" priority="12" operator="lessThan">
      <formula>5</formula>
    </cfRule>
    <cfRule type="colorScale" priority="13">
      <colorScale>
        <cfvo type="num" val="&quot;&lt;5&quot;"/>
        <cfvo type="max"/>
        <color rgb="FFFF0000"/>
        <color rgb="FF00B050"/>
      </colorScale>
    </cfRule>
  </conditionalFormatting>
  <conditionalFormatting sqref="C26:H32 C4:H21 C23:H24 C22:G22">
    <cfRule type="colorScale" priority="10">
      <colorScale>
        <cfvo type="num" val="0"/>
        <cfvo type="num" val="1.5"/>
        <cfvo type="num" val="3"/>
        <color rgb="FFFF0000"/>
        <color rgb="FFFFEB84"/>
        <color rgb="FF92D050"/>
      </colorScale>
    </cfRule>
  </conditionalFormatting>
  <conditionalFormatting sqref="C25:H25">
    <cfRule type="colorScale" priority="8">
      <colorScale>
        <cfvo type="num" val="0"/>
        <cfvo type="num" val="1.5"/>
        <cfvo type="num" val="3"/>
        <color rgb="FFFF0000"/>
        <color rgb="FFFFEB84"/>
        <color rgb="FF92D050"/>
      </colorScale>
    </cfRule>
  </conditionalFormatting>
  <conditionalFormatting sqref="H22">
    <cfRule type="colorScale" priority="5">
      <colorScale>
        <cfvo type="num" val="0"/>
        <cfvo type="num" val="1.5"/>
        <cfvo type="num" val="3"/>
        <color rgb="FFFF0000"/>
        <color rgb="FFFFEB84"/>
        <color rgb="FF92D050"/>
      </colorScale>
    </cfRule>
  </conditionalFormatting>
  <conditionalFormatting sqref="J3">
    <cfRule type="cellIs" dxfId="3"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32"/>
  <sheetViews>
    <sheetView tabSelected="1" workbookViewId="0">
      <pane xSplit="2" ySplit="3" topLeftCell="C4" activePane="bottomRight" state="frozen"/>
      <selection pane="topRight" activeCell="C1" sqref="C1"/>
      <selection pane="bottomLeft" activeCell="A4" sqref="A4"/>
      <selection pane="bottomRight" activeCell="R6" sqref="R6"/>
    </sheetView>
  </sheetViews>
  <sheetFormatPr baseColWidth="10" defaultColWidth="14.42578125" defaultRowHeight="33" customHeight="1" x14ac:dyDescent="0.2"/>
  <cols>
    <col min="1" max="1" customWidth="true" width="16.0" collapsed="false"/>
    <col min="2" max="2" customWidth="true" width="12.140625" collapsed="false"/>
    <col min="3" max="15" customWidth="true" style="11" width="4.85546875" collapsed="false"/>
    <col min="16" max="16" customWidth="true" style="8" width="45.42578125" collapsed="false"/>
    <col min="17" max="17" customWidth="true" width="6.0" collapsed="false"/>
  </cols>
  <sheetData>
    <row r="1" spans="1:17"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40" t="s">
        <v>181</v>
      </c>
      <c r="O1" s="39" t="s">
        <v>180</v>
      </c>
      <c r="P1" s="45" t="s">
        <v>148</v>
      </c>
      <c r="Q1" s="45" t="s">
        <v>164</v>
      </c>
    </row>
    <row r="2" spans="1:17" ht="18" customHeight="1" x14ac:dyDescent="0.2">
      <c r="A2">
        <v>0</v>
      </c>
      <c r="B2">
        <v>0</v>
      </c>
      <c r="C2" s="9">
        <v>0.1</v>
      </c>
      <c r="D2" s="9">
        <v>0.15</v>
      </c>
      <c r="E2" s="9">
        <v>0.2</v>
      </c>
      <c r="F2" s="9">
        <v>0.05</v>
      </c>
      <c r="G2" s="9">
        <v>0.15</v>
      </c>
      <c r="H2" s="9">
        <v>0.05</v>
      </c>
      <c r="I2" s="9">
        <v>0.1</v>
      </c>
      <c r="J2" s="9">
        <v>0.05</v>
      </c>
      <c r="K2" s="9">
        <v>0.1</v>
      </c>
      <c r="L2" s="9">
        <v>0.05</v>
      </c>
      <c r="M2" s="9">
        <v>0.1</v>
      </c>
      <c r="N2" s="25">
        <v>0.1</v>
      </c>
      <c r="O2" s="12">
        <v>0.1</v>
      </c>
      <c r="P2" s="36">
        <v>0</v>
      </c>
      <c r="Q2" s="41">
        <v>100</v>
      </c>
    </row>
    <row r="3" spans="1:17" ht="18" customHeight="1" x14ac:dyDescent="0.2">
      <c r="A3" s="1" t="s">
        <v>0</v>
      </c>
      <c r="B3" s="6" t="s">
        <v>1</v>
      </c>
      <c r="C3" s="10" t="s">
        <v>116</v>
      </c>
      <c r="D3" s="10" t="s">
        <v>117</v>
      </c>
      <c r="E3" s="10" t="s">
        <v>118</v>
      </c>
      <c r="F3" s="10" t="s">
        <v>119</v>
      </c>
      <c r="G3" s="16" t="s">
        <v>123</v>
      </c>
      <c r="H3" s="16" t="s">
        <v>124</v>
      </c>
      <c r="I3" s="16" t="s">
        <v>121</v>
      </c>
      <c r="J3" s="16" t="s">
        <v>119</v>
      </c>
      <c r="K3" s="16" t="s">
        <v>122</v>
      </c>
      <c r="L3" s="16" t="s">
        <v>120</v>
      </c>
      <c r="M3" s="16" t="s">
        <v>115</v>
      </c>
      <c r="N3" s="26" t="s">
        <v>105</v>
      </c>
      <c r="O3" s="15" t="s">
        <v>23</v>
      </c>
      <c r="P3" s="45" t="s">
        <v>148</v>
      </c>
      <c r="Q3" s="41" t="s">
        <v>2</v>
      </c>
    </row>
    <row r="4" spans="1:17" ht="33" customHeight="1" x14ac:dyDescent="0.25">
      <c r="A4" s="35" t="s">
        <v>149</v>
      </c>
      <c r="B4" s="35" t="s">
        <v>152</v>
      </c>
      <c r="C4" s="3">
        <v>3</v>
      </c>
      <c r="D4" s="3">
        <v>3</v>
      </c>
      <c r="E4" s="3">
        <v>3</v>
      </c>
      <c r="F4" s="3">
        <v>3</v>
      </c>
      <c r="G4" s="3">
        <v>3</v>
      </c>
      <c r="H4" s="3">
        <v>3</v>
      </c>
      <c r="I4" s="3">
        <v>3</v>
      </c>
      <c r="J4" s="3">
        <v>3</v>
      </c>
      <c r="K4" s="3">
        <v>3</v>
      </c>
      <c r="L4" s="3">
        <v>3</v>
      </c>
      <c r="M4" s="3">
        <v>3</v>
      </c>
      <c r="N4" s="27">
        <v>1</v>
      </c>
      <c r="O4" s="13">
        <v>0</v>
      </c>
      <c r="P4" s="7" t="s">
        <v>140</v>
      </c>
      <c r="Q4" s="17">
        <f>((M4*M$2+C4*C$2+D4*D$2+E4*E$2+F4*F$2+G4*G$2+J4*J$2+H4*H$2+I4*I$2+K4*K$2+L4*L$2))*10/3+N4*N$2-O4*O$2</f>
        <v>11.099999999999998</v>
      </c>
    </row>
    <row r="5" spans="1:17" ht="33" customHeight="1" x14ac:dyDescent="0.25">
      <c r="A5" s="35" t="s">
        <v>150</v>
      </c>
      <c r="B5" s="35" t="s">
        <v>153</v>
      </c>
      <c r="C5" s="3">
        <v>3</v>
      </c>
      <c r="D5" s="3">
        <v>3</v>
      </c>
      <c r="E5" s="3">
        <v>3</v>
      </c>
      <c r="F5" s="3">
        <v>3</v>
      </c>
      <c r="G5" s="3">
        <v>0</v>
      </c>
      <c r="H5" s="3">
        <v>3</v>
      </c>
      <c r="I5" s="3">
        <v>0</v>
      </c>
      <c r="J5" s="3">
        <v>0</v>
      </c>
      <c r="K5" s="3">
        <v>3</v>
      </c>
      <c r="L5" s="3">
        <v>1</v>
      </c>
      <c r="M5" s="3"/>
      <c r="N5" s="27"/>
      <c r="O5" s="13">
        <v>0</v>
      </c>
      <c r="P5" s="7" t="s">
        <v>139</v>
      </c>
      <c r="Q5" s="17">
        <f>((M5*M$2+C5*C$2+D5*D$2+E5*E$2+F5*F$2+G5*G$2+J5*J$2+H5*H$2+I5*I$2+K5*K$2+L5*L$2))*10/3+N5*N$2-O5*O$2</f>
        <v>6.666666666666667</v>
      </c>
    </row>
    <row r="6" spans="1:17" ht="33" customHeight="1" x14ac:dyDescent="0.25">
      <c r="A6" s="35" t="s">
        <v>8</v>
      </c>
      <c r="B6" s="35" t="s">
        <v>154</v>
      </c>
      <c r="C6" s="3">
        <v>3</v>
      </c>
      <c r="D6" s="3">
        <v>3</v>
      </c>
      <c r="E6" s="3">
        <v>3</v>
      </c>
      <c r="F6" s="3">
        <v>3</v>
      </c>
      <c r="G6" s="3">
        <v>0</v>
      </c>
      <c r="H6" s="3">
        <v>3</v>
      </c>
      <c r="I6" s="3">
        <v>3</v>
      </c>
      <c r="J6" s="3">
        <v>2</v>
      </c>
      <c r="K6" s="3">
        <v>3</v>
      </c>
      <c r="L6" s="3">
        <v>1</v>
      </c>
      <c r="M6" s="3"/>
      <c r="N6" s="27"/>
      <c r="O6" s="13">
        <v>0</v>
      </c>
      <c r="P6" s="7" t="s">
        <v>140</v>
      </c>
      <c r="Q6" s="17">
        <f t="shared" ref="Q6:Q32" si="0">((M6*M$2+C6*C$2+D6*D$2+E6*E$2+F6*F$2+G6*G$2+J6*J$2+H6*H$2+I6*I$2+K6*K$2+L6*L$2))*10/3+N6*N$2-O6*O$2</f>
        <v>7.9999999999999973</v>
      </c>
    </row>
    <row r="7" spans="1:17" ht="33" customHeight="1" x14ac:dyDescent="0.25">
      <c r="A7" s="35" t="s">
        <v>149</v>
      </c>
      <c r="B7" s="35" t="s">
        <v>155</v>
      </c>
      <c r="C7" s="3">
        <v>3</v>
      </c>
      <c r="D7" s="3">
        <v>3</v>
      </c>
      <c r="E7" s="3">
        <v>3</v>
      </c>
      <c r="F7" s="3">
        <v>3</v>
      </c>
      <c r="G7" s="3">
        <v>0</v>
      </c>
      <c r="H7" s="3">
        <v>3</v>
      </c>
      <c r="I7" s="3">
        <v>0</v>
      </c>
      <c r="J7" s="3">
        <v>0</v>
      </c>
      <c r="K7" s="3">
        <v>3</v>
      </c>
      <c r="L7" s="2">
        <v>1</v>
      </c>
      <c r="M7" s="3"/>
      <c r="N7" s="27"/>
      <c r="O7" s="13">
        <v>0</v>
      </c>
      <c r="P7" s="7" t="s">
        <v>139</v>
      </c>
      <c r="Q7" s="17">
        <f t="shared" si="0"/>
        <v>6.666666666666667</v>
      </c>
    </row>
    <row r="8" spans="1:17" ht="33" customHeight="1" x14ac:dyDescent="0.25">
      <c r="A8" s="35" t="s">
        <v>150</v>
      </c>
      <c r="B8" s="35" t="s">
        <v>151</v>
      </c>
      <c r="C8" s="3">
        <v>3</v>
      </c>
      <c r="D8" s="3">
        <v>3</v>
      </c>
      <c r="E8" s="3">
        <v>3</v>
      </c>
      <c r="F8" s="3">
        <v>3</v>
      </c>
      <c r="G8" s="3">
        <v>0</v>
      </c>
      <c r="H8" s="3">
        <v>3</v>
      </c>
      <c r="I8" s="3">
        <v>0</v>
      </c>
      <c r="J8" s="3">
        <v>0</v>
      </c>
      <c r="K8" s="3">
        <v>0</v>
      </c>
      <c r="L8" s="3">
        <v>0</v>
      </c>
      <c r="M8" s="3"/>
      <c r="N8" s="27"/>
      <c r="O8" s="13">
        <v>0</v>
      </c>
      <c r="P8" s="7" t="s">
        <v>136</v>
      </c>
      <c r="Q8" s="17">
        <f t="shared" si="0"/>
        <v>5.5</v>
      </c>
    </row>
    <row r="9" spans="1:17" ht="33" customHeight="1" x14ac:dyDescent="0.25">
      <c r="A9" s="35" t="s">
        <v>8</v>
      </c>
      <c r="B9" s="35" t="s">
        <v>152</v>
      </c>
      <c r="C9" s="3">
        <v>3</v>
      </c>
      <c r="D9" s="3">
        <v>3</v>
      </c>
      <c r="E9" s="3">
        <v>3</v>
      </c>
      <c r="F9" s="3">
        <v>3</v>
      </c>
      <c r="G9" s="3">
        <v>3</v>
      </c>
      <c r="H9" s="3">
        <v>3</v>
      </c>
      <c r="I9" s="3">
        <v>2</v>
      </c>
      <c r="J9" s="3">
        <v>3</v>
      </c>
      <c r="K9" s="3">
        <v>3</v>
      </c>
      <c r="L9" s="3">
        <v>0</v>
      </c>
      <c r="M9" s="3"/>
      <c r="N9" s="27"/>
      <c r="O9" s="13">
        <v>0</v>
      </c>
      <c r="P9" s="7" t="s">
        <v>129</v>
      </c>
      <c r="Q9" s="17">
        <f t="shared" si="0"/>
        <v>9.1666666666666661</v>
      </c>
    </row>
    <row r="10" spans="1:17" ht="33" customHeight="1" x14ac:dyDescent="0.25">
      <c r="A10" s="35" t="s">
        <v>149</v>
      </c>
      <c r="B10" s="35" t="s">
        <v>153</v>
      </c>
      <c r="C10" s="3">
        <v>3</v>
      </c>
      <c r="D10" s="3">
        <v>3</v>
      </c>
      <c r="E10" s="3">
        <v>3</v>
      </c>
      <c r="F10" s="3">
        <v>3</v>
      </c>
      <c r="G10" s="3">
        <v>0</v>
      </c>
      <c r="H10" s="3">
        <v>3</v>
      </c>
      <c r="I10" s="3">
        <v>3</v>
      </c>
      <c r="J10" s="3">
        <v>2</v>
      </c>
      <c r="K10" s="3">
        <v>3</v>
      </c>
      <c r="L10" s="3">
        <v>1</v>
      </c>
      <c r="M10" s="3"/>
      <c r="N10" s="27"/>
      <c r="O10" s="13">
        <v>0</v>
      </c>
      <c r="P10" s="7" t="s">
        <v>130</v>
      </c>
      <c r="Q10" s="17">
        <f t="shared" si="0"/>
        <v>7.9999999999999973</v>
      </c>
    </row>
    <row r="11" spans="1:17" ht="33" customHeight="1" x14ac:dyDescent="0.25">
      <c r="A11" s="35" t="s">
        <v>150</v>
      </c>
      <c r="B11" s="35" t="s">
        <v>154</v>
      </c>
      <c r="C11" s="3">
        <v>3</v>
      </c>
      <c r="D11" s="3">
        <v>3</v>
      </c>
      <c r="E11" s="3">
        <v>3</v>
      </c>
      <c r="F11" s="3">
        <v>3</v>
      </c>
      <c r="G11" s="3">
        <v>0</v>
      </c>
      <c r="H11" s="3">
        <v>3</v>
      </c>
      <c r="I11" s="3">
        <v>0</v>
      </c>
      <c r="J11" s="3">
        <v>0</v>
      </c>
      <c r="K11" s="3">
        <v>2</v>
      </c>
      <c r="L11" s="3">
        <v>1</v>
      </c>
      <c r="M11" s="3"/>
      <c r="N11" s="27"/>
      <c r="O11" s="13">
        <v>0</v>
      </c>
      <c r="P11" s="7" t="s">
        <v>144</v>
      </c>
      <c r="Q11" s="17">
        <f t="shared" si="0"/>
        <v>6.333333333333333</v>
      </c>
    </row>
    <row r="12" spans="1:17" ht="33" customHeight="1" x14ac:dyDescent="0.25">
      <c r="A12" s="35" t="s">
        <v>8</v>
      </c>
      <c r="B12" s="35" t="s">
        <v>155</v>
      </c>
      <c r="C12" s="3">
        <v>0</v>
      </c>
      <c r="D12" s="3">
        <v>0</v>
      </c>
      <c r="E12" s="3">
        <v>0</v>
      </c>
      <c r="F12" s="3">
        <v>0</v>
      </c>
      <c r="G12" s="3">
        <v>0</v>
      </c>
      <c r="H12" s="3">
        <v>0</v>
      </c>
      <c r="I12" s="3">
        <v>0</v>
      </c>
      <c r="J12" s="3">
        <v>0</v>
      </c>
      <c r="K12" s="3">
        <v>0</v>
      </c>
      <c r="L12" s="3">
        <v>0</v>
      </c>
      <c r="M12" s="3"/>
      <c r="N12" s="27"/>
      <c r="O12" s="13">
        <v>0</v>
      </c>
      <c r="P12" s="7" t="s">
        <v>64</v>
      </c>
      <c r="Q12" s="17">
        <f t="shared" si="0"/>
        <v>0</v>
      </c>
    </row>
    <row r="13" spans="1:17" ht="33" customHeight="1" x14ac:dyDescent="0.25">
      <c r="A13" s="35" t="s">
        <v>149</v>
      </c>
      <c r="B13" s="35" t="s">
        <v>151</v>
      </c>
      <c r="C13" s="3">
        <v>3</v>
      </c>
      <c r="D13" s="3">
        <v>3</v>
      </c>
      <c r="E13" s="3">
        <v>3</v>
      </c>
      <c r="F13" s="3">
        <v>3</v>
      </c>
      <c r="G13" s="3">
        <v>0</v>
      </c>
      <c r="H13" s="3">
        <v>3</v>
      </c>
      <c r="I13" s="3">
        <v>3</v>
      </c>
      <c r="J13" s="3">
        <v>3</v>
      </c>
      <c r="K13" s="3">
        <v>3</v>
      </c>
      <c r="L13" s="3">
        <v>0</v>
      </c>
      <c r="M13" s="3">
        <v>3</v>
      </c>
      <c r="N13" s="27"/>
      <c r="O13" s="13">
        <v>0</v>
      </c>
      <c r="P13" s="7" t="s">
        <v>130</v>
      </c>
      <c r="Q13" s="17">
        <f t="shared" si="0"/>
        <v>9</v>
      </c>
    </row>
    <row r="14" spans="1:17" ht="33" customHeight="1" x14ac:dyDescent="0.25">
      <c r="A14" s="35" t="s">
        <v>150</v>
      </c>
      <c r="B14" s="35" t="s">
        <v>152</v>
      </c>
      <c r="C14" s="3">
        <v>3</v>
      </c>
      <c r="D14" s="3">
        <v>3</v>
      </c>
      <c r="E14" s="3">
        <v>3</v>
      </c>
      <c r="F14" s="3">
        <v>3</v>
      </c>
      <c r="G14" s="3">
        <v>0</v>
      </c>
      <c r="H14" s="3">
        <v>0</v>
      </c>
      <c r="I14" s="3">
        <v>0</v>
      </c>
      <c r="J14" s="3">
        <v>0</v>
      </c>
      <c r="K14" s="3">
        <v>3</v>
      </c>
      <c r="L14" s="3">
        <v>1</v>
      </c>
      <c r="M14" s="3"/>
      <c r="N14" s="27"/>
      <c r="O14" s="13">
        <v>0</v>
      </c>
      <c r="P14" s="7" t="s">
        <v>133</v>
      </c>
      <c r="Q14" s="17">
        <f t="shared" si="0"/>
        <v>6.166666666666667</v>
      </c>
    </row>
    <row r="15" spans="1:17" ht="33" customHeight="1" x14ac:dyDescent="0.25">
      <c r="A15" s="35" t="s">
        <v>8</v>
      </c>
      <c r="B15" s="35" t="s">
        <v>153</v>
      </c>
      <c r="C15" s="3">
        <v>0</v>
      </c>
      <c r="D15" s="3">
        <v>0</v>
      </c>
      <c r="E15" s="3">
        <v>0</v>
      </c>
      <c r="F15" s="3">
        <v>0</v>
      </c>
      <c r="G15" s="3">
        <v>0</v>
      </c>
      <c r="H15" s="3">
        <v>0</v>
      </c>
      <c r="I15" s="3">
        <v>0</v>
      </c>
      <c r="J15" s="3">
        <v>0</v>
      </c>
      <c r="K15" s="3">
        <v>0</v>
      </c>
      <c r="L15" s="3">
        <v>0</v>
      </c>
      <c r="M15" s="3">
        <v>0</v>
      </c>
      <c r="N15" s="27"/>
      <c r="O15" s="13">
        <v>0</v>
      </c>
      <c r="P15" s="29" t="s">
        <v>135</v>
      </c>
      <c r="Q15" s="17">
        <f t="shared" si="0"/>
        <v>0</v>
      </c>
    </row>
    <row r="16" spans="1:17" ht="33" customHeight="1" x14ac:dyDescent="0.25">
      <c r="A16" s="35" t="s">
        <v>149</v>
      </c>
      <c r="B16" s="35" t="s">
        <v>154</v>
      </c>
      <c r="C16" s="3">
        <v>3</v>
      </c>
      <c r="D16" s="3">
        <v>3</v>
      </c>
      <c r="E16" s="3">
        <v>3</v>
      </c>
      <c r="F16" s="3">
        <v>3</v>
      </c>
      <c r="G16" s="3">
        <v>0</v>
      </c>
      <c r="H16" s="3">
        <v>3</v>
      </c>
      <c r="I16" s="3">
        <v>0</v>
      </c>
      <c r="J16" s="3">
        <v>0</v>
      </c>
      <c r="K16" s="3">
        <v>2</v>
      </c>
      <c r="L16" s="3">
        <v>1</v>
      </c>
      <c r="M16" s="3"/>
      <c r="N16" s="27">
        <v>3</v>
      </c>
      <c r="O16" s="13">
        <v>0</v>
      </c>
      <c r="P16" s="7" t="s">
        <v>112</v>
      </c>
      <c r="Q16" s="17">
        <f t="shared" si="0"/>
        <v>6.6333333333333329</v>
      </c>
    </row>
    <row r="17" spans="1:17" ht="33" customHeight="1" x14ac:dyDescent="0.25">
      <c r="A17" s="35" t="s">
        <v>150</v>
      </c>
      <c r="B17" s="35" t="s">
        <v>155</v>
      </c>
      <c r="C17" s="2">
        <v>3</v>
      </c>
      <c r="D17" s="3">
        <v>2</v>
      </c>
      <c r="E17" s="5">
        <v>3</v>
      </c>
      <c r="F17" s="3">
        <v>3</v>
      </c>
      <c r="G17" s="3">
        <v>0</v>
      </c>
      <c r="H17" s="3">
        <v>3</v>
      </c>
      <c r="I17" s="3">
        <v>0</v>
      </c>
      <c r="J17" s="3">
        <v>0</v>
      </c>
      <c r="K17" s="3">
        <v>2</v>
      </c>
      <c r="L17" s="3">
        <v>1</v>
      </c>
      <c r="M17" s="3"/>
      <c r="N17" s="27"/>
      <c r="O17" s="13">
        <v>0</v>
      </c>
      <c r="P17" s="7" t="s">
        <v>145</v>
      </c>
      <c r="Q17" s="17">
        <f t="shared" si="0"/>
        <v>5.833333333333333</v>
      </c>
    </row>
    <row r="18" spans="1:17" ht="33" customHeight="1" x14ac:dyDescent="0.25">
      <c r="A18" s="35" t="s">
        <v>8</v>
      </c>
      <c r="B18" s="35" t="s">
        <v>151</v>
      </c>
      <c r="C18" s="3">
        <v>3</v>
      </c>
      <c r="D18" s="3">
        <v>3</v>
      </c>
      <c r="E18" s="3">
        <v>3</v>
      </c>
      <c r="F18" s="3">
        <v>3</v>
      </c>
      <c r="G18" s="3">
        <v>3</v>
      </c>
      <c r="H18" s="3">
        <v>3</v>
      </c>
      <c r="I18" s="3">
        <v>0</v>
      </c>
      <c r="J18" s="3">
        <v>0</v>
      </c>
      <c r="K18" s="3">
        <v>2</v>
      </c>
      <c r="L18" s="3">
        <v>1</v>
      </c>
      <c r="M18" s="3"/>
      <c r="N18" s="27"/>
      <c r="O18" s="13">
        <v>0</v>
      </c>
      <c r="P18" s="7" t="s">
        <v>134</v>
      </c>
      <c r="Q18" s="17">
        <f t="shared" si="0"/>
        <v>7.833333333333333</v>
      </c>
    </row>
    <row r="19" spans="1:17" ht="33" customHeight="1" x14ac:dyDescent="0.25">
      <c r="A19" s="35" t="s">
        <v>149</v>
      </c>
      <c r="B19" s="35" t="s">
        <v>152</v>
      </c>
      <c r="C19" s="3">
        <v>3</v>
      </c>
      <c r="D19" s="3">
        <v>3</v>
      </c>
      <c r="E19" s="3">
        <v>3</v>
      </c>
      <c r="F19" s="3">
        <v>3</v>
      </c>
      <c r="G19" s="3">
        <v>0</v>
      </c>
      <c r="H19" s="3">
        <v>3</v>
      </c>
      <c r="I19" s="3">
        <v>0</v>
      </c>
      <c r="J19" s="3">
        <v>0</v>
      </c>
      <c r="K19" s="3">
        <v>3</v>
      </c>
      <c r="L19" s="3">
        <v>1</v>
      </c>
      <c r="M19" s="3">
        <v>3</v>
      </c>
      <c r="N19" s="27"/>
      <c r="O19" s="13">
        <v>0</v>
      </c>
      <c r="P19" s="7" t="s">
        <v>142</v>
      </c>
      <c r="Q19" s="17">
        <f t="shared" si="0"/>
        <v>7.666666666666667</v>
      </c>
    </row>
    <row r="20" spans="1:17" ht="33" customHeight="1" x14ac:dyDescent="0.25">
      <c r="A20" s="35" t="s">
        <v>150</v>
      </c>
      <c r="B20" s="35" t="s">
        <v>153</v>
      </c>
      <c r="C20" s="2">
        <v>3</v>
      </c>
      <c r="D20" s="2">
        <v>3</v>
      </c>
      <c r="E20" s="2">
        <v>3</v>
      </c>
      <c r="F20" s="2">
        <v>3</v>
      </c>
      <c r="G20" s="2">
        <v>0</v>
      </c>
      <c r="H20" s="2">
        <v>3</v>
      </c>
      <c r="I20" s="2">
        <v>0</v>
      </c>
      <c r="J20" s="2">
        <v>0</v>
      </c>
      <c r="K20" s="2">
        <v>2</v>
      </c>
      <c r="L20" s="2">
        <v>1</v>
      </c>
      <c r="M20" s="3"/>
      <c r="N20" s="27"/>
      <c r="O20" s="13">
        <v>0</v>
      </c>
      <c r="P20" s="7"/>
      <c r="Q20" s="17">
        <f t="shared" si="0"/>
        <v>6.333333333333333</v>
      </c>
    </row>
    <row r="21" spans="1:17" ht="33" customHeight="1" x14ac:dyDescent="0.25">
      <c r="A21" s="35" t="s">
        <v>8</v>
      </c>
      <c r="B21" s="35" t="s">
        <v>154</v>
      </c>
      <c r="C21" s="3">
        <v>3</v>
      </c>
      <c r="D21" s="3">
        <v>3</v>
      </c>
      <c r="E21" s="3">
        <v>3</v>
      </c>
      <c r="F21" s="3">
        <v>3</v>
      </c>
      <c r="G21" s="3">
        <v>0</v>
      </c>
      <c r="H21" s="3">
        <v>3</v>
      </c>
      <c r="I21" s="3">
        <v>3</v>
      </c>
      <c r="J21" s="3">
        <v>2</v>
      </c>
      <c r="K21" s="3">
        <v>2</v>
      </c>
      <c r="L21" s="3">
        <v>1</v>
      </c>
      <c r="M21" s="3"/>
      <c r="N21" s="27"/>
      <c r="O21" s="13">
        <v>0</v>
      </c>
      <c r="P21" s="7" t="s">
        <v>138</v>
      </c>
      <c r="Q21" s="17">
        <f t="shared" si="0"/>
        <v>7.666666666666667</v>
      </c>
    </row>
    <row r="22" spans="1:17" ht="33" customHeight="1" x14ac:dyDescent="0.25">
      <c r="A22" s="35" t="s">
        <v>149</v>
      </c>
      <c r="B22" s="35" t="s">
        <v>155</v>
      </c>
      <c r="C22" s="3">
        <v>3</v>
      </c>
      <c r="D22" s="3">
        <v>3</v>
      </c>
      <c r="E22" s="3">
        <v>3</v>
      </c>
      <c r="F22" s="3">
        <v>3</v>
      </c>
      <c r="G22" s="3">
        <v>3</v>
      </c>
      <c r="H22" s="3">
        <v>3</v>
      </c>
      <c r="I22" s="3">
        <v>3</v>
      </c>
      <c r="J22" s="3">
        <v>3</v>
      </c>
      <c r="K22" s="3">
        <v>3</v>
      </c>
      <c r="L22" s="3">
        <v>2</v>
      </c>
      <c r="M22" s="3"/>
      <c r="N22" s="27"/>
      <c r="O22" s="13">
        <v>0</v>
      </c>
      <c r="P22" s="7" t="s">
        <v>131</v>
      </c>
      <c r="Q22" s="17">
        <f t="shared" si="0"/>
        <v>9.8333333333333321</v>
      </c>
    </row>
    <row r="23" spans="1:17" ht="33" customHeight="1" x14ac:dyDescent="0.25">
      <c r="A23" s="35" t="s">
        <v>150</v>
      </c>
      <c r="B23" s="35" t="s">
        <v>151</v>
      </c>
      <c r="C23" s="3">
        <v>3</v>
      </c>
      <c r="D23" s="3">
        <v>3</v>
      </c>
      <c r="E23" s="3">
        <v>3</v>
      </c>
      <c r="F23" s="3">
        <v>3</v>
      </c>
      <c r="G23" s="3">
        <v>3</v>
      </c>
      <c r="H23" s="3">
        <v>3</v>
      </c>
      <c r="I23" s="3">
        <v>3</v>
      </c>
      <c r="J23" s="3">
        <v>3</v>
      </c>
      <c r="K23" s="3">
        <v>3</v>
      </c>
      <c r="L23" s="3">
        <v>3</v>
      </c>
      <c r="M23" s="3">
        <v>3</v>
      </c>
      <c r="N23" s="27"/>
      <c r="O23" s="13">
        <v>0</v>
      </c>
      <c r="P23" s="7" t="s">
        <v>138</v>
      </c>
      <c r="Q23" s="17">
        <f t="shared" si="0"/>
        <v>10.999999999999998</v>
      </c>
    </row>
    <row r="24" spans="1:17" ht="33" customHeight="1" x14ac:dyDescent="0.25">
      <c r="A24" s="35" t="s">
        <v>8</v>
      </c>
      <c r="B24" s="35" t="s">
        <v>152</v>
      </c>
      <c r="C24" s="3">
        <v>3</v>
      </c>
      <c r="D24" s="3">
        <v>3</v>
      </c>
      <c r="E24" s="3">
        <v>3</v>
      </c>
      <c r="F24" s="3">
        <v>3</v>
      </c>
      <c r="G24" s="3">
        <v>0</v>
      </c>
      <c r="H24" s="3">
        <v>3</v>
      </c>
      <c r="I24" s="3">
        <v>0</v>
      </c>
      <c r="J24" s="3">
        <v>0</v>
      </c>
      <c r="K24" s="3">
        <v>3</v>
      </c>
      <c r="L24" s="3">
        <v>1</v>
      </c>
      <c r="M24" s="3"/>
      <c r="N24" s="27"/>
      <c r="O24" s="31"/>
      <c r="P24" s="7" t="s">
        <v>131</v>
      </c>
      <c r="Q24" s="17">
        <f t="shared" si="0"/>
        <v>6.666666666666667</v>
      </c>
    </row>
    <row r="25" spans="1:17" ht="33" customHeight="1" x14ac:dyDescent="0.25">
      <c r="A25" s="35" t="s">
        <v>149</v>
      </c>
      <c r="B25" s="35" t="s">
        <v>153</v>
      </c>
      <c r="C25" s="3">
        <v>3</v>
      </c>
      <c r="D25" s="3">
        <v>3</v>
      </c>
      <c r="E25" s="3">
        <v>3</v>
      </c>
      <c r="F25" s="3">
        <v>3</v>
      </c>
      <c r="G25" s="3">
        <v>0</v>
      </c>
      <c r="H25" s="3">
        <v>3</v>
      </c>
      <c r="I25" s="3">
        <v>0</v>
      </c>
      <c r="J25" s="3">
        <v>0</v>
      </c>
      <c r="K25" s="3">
        <v>3</v>
      </c>
      <c r="L25" s="3">
        <v>2</v>
      </c>
      <c r="M25" s="3"/>
      <c r="N25" s="27">
        <v>1</v>
      </c>
      <c r="O25" s="13">
        <v>0</v>
      </c>
      <c r="P25" s="7" t="s">
        <v>130</v>
      </c>
      <c r="Q25" s="17">
        <f t="shared" si="0"/>
        <v>6.9333333333333327</v>
      </c>
    </row>
    <row r="26" spans="1:17" ht="33" customHeight="1" x14ac:dyDescent="0.25">
      <c r="A26" s="35" t="s">
        <v>150</v>
      </c>
      <c r="B26" s="35" t="s">
        <v>154</v>
      </c>
      <c r="C26" s="3">
        <v>3</v>
      </c>
      <c r="D26" s="3">
        <v>3</v>
      </c>
      <c r="E26" s="3">
        <v>3</v>
      </c>
      <c r="F26" s="3">
        <v>3</v>
      </c>
      <c r="G26" s="3">
        <v>3</v>
      </c>
      <c r="H26" s="3">
        <v>3</v>
      </c>
      <c r="I26" s="3">
        <v>3</v>
      </c>
      <c r="J26" s="3">
        <v>2</v>
      </c>
      <c r="K26" s="3">
        <v>3</v>
      </c>
      <c r="L26" s="3">
        <v>3</v>
      </c>
      <c r="M26" s="3"/>
      <c r="N26" s="27"/>
      <c r="O26" s="13">
        <v>0</v>
      </c>
      <c r="P26" s="7" t="s">
        <v>132</v>
      </c>
      <c r="Q26" s="17">
        <f t="shared" si="0"/>
        <v>9.8333333333333321</v>
      </c>
    </row>
    <row r="27" spans="1:17" ht="33" customHeight="1" x14ac:dyDescent="0.25">
      <c r="A27" s="35" t="s">
        <v>8</v>
      </c>
      <c r="B27" s="35" t="s">
        <v>155</v>
      </c>
      <c r="C27" s="3">
        <v>3</v>
      </c>
      <c r="D27" s="3">
        <v>3</v>
      </c>
      <c r="E27" s="3">
        <v>3</v>
      </c>
      <c r="F27" s="3">
        <v>3</v>
      </c>
      <c r="G27" s="3">
        <v>3</v>
      </c>
      <c r="H27" s="3">
        <v>3</v>
      </c>
      <c r="I27" s="3">
        <v>3</v>
      </c>
      <c r="J27" s="3">
        <v>3</v>
      </c>
      <c r="K27" s="3">
        <v>2</v>
      </c>
      <c r="L27" s="3">
        <v>1</v>
      </c>
      <c r="M27" s="3"/>
      <c r="N27" s="27">
        <v>1</v>
      </c>
      <c r="O27" s="13">
        <v>0</v>
      </c>
      <c r="P27" s="7" t="s">
        <v>141</v>
      </c>
      <c r="Q27" s="17">
        <f t="shared" si="0"/>
        <v>9.4333333333333336</v>
      </c>
    </row>
    <row r="28" spans="1:17" ht="33" customHeight="1" x14ac:dyDescent="0.25">
      <c r="A28" s="35" t="s">
        <v>149</v>
      </c>
      <c r="B28" s="35" t="s">
        <v>151</v>
      </c>
      <c r="C28" s="3">
        <v>3</v>
      </c>
      <c r="D28" s="3">
        <v>3</v>
      </c>
      <c r="E28" s="3">
        <v>3</v>
      </c>
      <c r="F28" s="3">
        <v>3</v>
      </c>
      <c r="G28" s="3">
        <v>0</v>
      </c>
      <c r="H28" s="3">
        <v>3</v>
      </c>
      <c r="I28" s="3">
        <v>0</v>
      </c>
      <c r="J28" s="3">
        <v>0</v>
      </c>
      <c r="K28" s="3">
        <v>3</v>
      </c>
      <c r="L28" s="3">
        <v>1</v>
      </c>
      <c r="M28" s="3"/>
      <c r="N28" s="27">
        <v>3</v>
      </c>
      <c r="O28" s="13">
        <v>0</v>
      </c>
      <c r="P28" s="7" t="s">
        <v>132</v>
      </c>
      <c r="Q28" s="17">
        <f t="shared" si="0"/>
        <v>6.9666666666666668</v>
      </c>
    </row>
    <row r="29" spans="1:17" ht="33" customHeight="1" x14ac:dyDescent="0.25">
      <c r="A29" s="35" t="s">
        <v>150</v>
      </c>
      <c r="B29" s="35" t="s">
        <v>152</v>
      </c>
      <c r="C29" s="3">
        <v>3</v>
      </c>
      <c r="D29" s="3">
        <v>3</v>
      </c>
      <c r="E29" s="3">
        <v>3</v>
      </c>
      <c r="F29" s="3">
        <v>3</v>
      </c>
      <c r="G29" s="3">
        <v>3</v>
      </c>
      <c r="H29" s="3">
        <v>3</v>
      </c>
      <c r="I29" s="3">
        <v>3</v>
      </c>
      <c r="J29" s="3">
        <v>3</v>
      </c>
      <c r="K29" s="3">
        <v>3</v>
      </c>
      <c r="L29" s="3">
        <v>1</v>
      </c>
      <c r="M29" s="3">
        <v>3</v>
      </c>
      <c r="N29" s="27"/>
      <c r="O29" s="13">
        <v>0</v>
      </c>
      <c r="P29" s="7" t="s">
        <v>137</v>
      </c>
      <c r="Q29" s="17">
        <f t="shared" si="0"/>
        <v>10.666666666666664</v>
      </c>
    </row>
    <row r="30" spans="1:17" ht="33" customHeight="1" x14ac:dyDescent="0.25">
      <c r="A30" s="35" t="s">
        <v>8</v>
      </c>
      <c r="B30" s="35" t="s">
        <v>153</v>
      </c>
      <c r="C30" s="3">
        <v>3</v>
      </c>
      <c r="D30" s="3">
        <v>3</v>
      </c>
      <c r="E30" s="3">
        <v>3</v>
      </c>
      <c r="F30" s="3">
        <v>3</v>
      </c>
      <c r="G30" s="3">
        <v>3</v>
      </c>
      <c r="H30" s="3">
        <v>3</v>
      </c>
      <c r="I30" s="3">
        <v>3</v>
      </c>
      <c r="J30" s="3">
        <v>3</v>
      </c>
      <c r="K30" s="3">
        <v>3</v>
      </c>
      <c r="L30" s="3">
        <v>1</v>
      </c>
      <c r="M30" s="3"/>
      <c r="N30" s="27"/>
      <c r="O30" s="13">
        <v>0</v>
      </c>
      <c r="P30" s="7" t="s">
        <v>143</v>
      </c>
      <c r="Q30" s="17">
        <f t="shared" si="0"/>
        <v>9.6666666666666643</v>
      </c>
    </row>
    <row r="31" spans="1:17" ht="33" customHeight="1" x14ac:dyDescent="0.25">
      <c r="A31" s="35" t="s">
        <v>149</v>
      </c>
      <c r="B31" s="35" t="s">
        <v>154</v>
      </c>
      <c r="C31" s="3">
        <v>3</v>
      </c>
      <c r="D31" s="3">
        <v>3</v>
      </c>
      <c r="E31" s="3">
        <v>3</v>
      </c>
      <c r="F31" s="3">
        <v>3</v>
      </c>
      <c r="G31" s="3">
        <v>3</v>
      </c>
      <c r="H31" s="3">
        <v>3</v>
      </c>
      <c r="I31" s="3">
        <v>3</v>
      </c>
      <c r="J31" s="3">
        <v>3</v>
      </c>
      <c r="K31" s="3">
        <v>3</v>
      </c>
      <c r="L31" s="3">
        <v>1</v>
      </c>
      <c r="M31" s="3">
        <v>0</v>
      </c>
      <c r="N31" s="27">
        <v>3</v>
      </c>
      <c r="O31" s="13">
        <v>0</v>
      </c>
      <c r="P31" s="29" t="s">
        <v>135</v>
      </c>
      <c r="Q31" s="17">
        <f t="shared" si="0"/>
        <v>9.966666666666665</v>
      </c>
    </row>
    <row r="32" spans="1:17" ht="33" customHeight="1" x14ac:dyDescent="0.25">
      <c r="A32" s="35" t="s">
        <v>150</v>
      </c>
      <c r="B32" s="35" t="s">
        <v>155</v>
      </c>
      <c r="C32" s="3">
        <v>0</v>
      </c>
      <c r="D32" s="3">
        <v>0</v>
      </c>
      <c r="E32" s="3">
        <v>0</v>
      </c>
      <c r="F32" s="3">
        <v>0</v>
      </c>
      <c r="G32" s="3">
        <v>0</v>
      </c>
      <c r="H32" s="3">
        <v>0</v>
      </c>
      <c r="I32" s="3">
        <v>0</v>
      </c>
      <c r="J32" s="3">
        <v>0</v>
      </c>
      <c r="K32" s="3">
        <v>0</v>
      </c>
      <c r="L32" s="3">
        <v>0</v>
      </c>
      <c r="M32" s="27"/>
      <c r="N32" s="27"/>
      <c r="O32" s="13">
        <v>0</v>
      </c>
      <c r="P32" s="30" t="s">
        <v>146</v>
      </c>
      <c r="Q32" s="17">
        <f t="shared" si="0"/>
        <v>0</v>
      </c>
    </row>
  </sheetData>
  <conditionalFormatting sqref="Q3:Q1048576">
    <cfRule type="cellIs" dxfId="2" priority="9" operator="lessThan">
      <formula>5</formula>
    </cfRule>
    <cfRule type="colorScale" priority="10">
      <colorScale>
        <cfvo type="num" val="&quot;&lt;5&quot;"/>
        <cfvo type="max"/>
        <color rgb="FFFF0000"/>
        <color rgb="FF00B050"/>
      </colorScale>
    </cfRule>
  </conditionalFormatting>
  <conditionalFormatting sqref="O4:O21 O23:O32">
    <cfRule type="cellIs" dxfId="1" priority="8" operator="greaterThan">
      <formula>0</formula>
    </cfRule>
  </conditionalFormatting>
  <conditionalFormatting sqref="C22:G22 C4:N21 C23:N24 C26:N32">
    <cfRule type="colorScale" priority="7">
      <colorScale>
        <cfvo type="num" val="0"/>
        <cfvo type="num" val="1.5"/>
        <cfvo type="num" val="3"/>
        <color rgb="FFFF0000"/>
        <color rgb="FFFFEB84"/>
        <color rgb="FF92D050"/>
      </colorScale>
    </cfRule>
  </conditionalFormatting>
  <conditionalFormatting sqref="C25:N25">
    <cfRule type="colorScale" priority="6">
      <colorScale>
        <cfvo type="num" val="0"/>
        <cfvo type="num" val="1.5"/>
        <cfvo type="num" val="3"/>
        <color rgb="FFFF0000"/>
        <color rgb="FFFFEB84"/>
        <color rgb="FF92D050"/>
      </colorScale>
    </cfRule>
  </conditionalFormatting>
  <conditionalFormatting sqref="O22">
    <cfRule type="cellIs" dxfId="0" priority="4" operator="greaterThan">
      <formula>0</formula>
    </cfRule>
  </conditionalFormatting>
  <conditionalFormatting sqref="H22:N22">
    <cfRule type="colorScale" priority="3">
      <colorScale>
        <cfvo type="num" val="0"/>
        <cfvo type="num" val="1.5"/>
        <cfvo type="num" val="3"/>
        <color rgb="FFFF0000"/>
        <color rgb="FFFFEB84"/>
        <color rgb="FF92D05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UF1</vt:lpstr>
      <vt:lpstr>Práctica 1</vt:lpstr>
      <vt:lpstr>Práctica 2</vt:lpstr>
      <vt:lpstr>Práctica 3</vt:lpstr>
      <vt:lpstr>Examen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Hector ff</cp:lastModifiedBy>
  <dcterms:modified xsi:type="dcterms:W3CDTF">2019-04-04T13:11:56Z</dcterms:modified>
</cp:coreProperties>
</file>