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rb-home\ws\projmgmt\src\main\resources\"/>
    </mc:Choice>
  </mc:AlternateContent>
  <bookViews>
    <workbookView xWindow="0" yWindow="0" windowWidth="20490" windowHeight="5955"/>
  </bookViews>
  <sheets>
    <sheet name="Analysis" sheetId="1" r:id="rId1"/>
    <sheet name="Defect Reconciliation" sheetId="4" r:id="rId2"/>
    <sheet name="Defect Log for given period" sheetId="5" r:id="rId3"/>
    <sheet name="error owners" sheetId="3" r:id="rId4"/>
    <sheet name="Redirected Tickets" sheetId="2" r:id="rId5"/>
  </sheets>
  <definedNames>
    <definedName name="_xlnm._FilterDatabase" localSheetId="0" hidden="1">Analysis!$A$1:$U$172</definedName>
    <definedName name="_xlnm._FilterDatabase" localSheetId="2" hidden="1">'Defect Log for given period'!$A$1:$P$39</definedName>
    <definedName name="_xlnm._FilterDatabase" localSheetId="1" hidden="1">'Defect Reconciliation'!$A$1:$F$172</definedName>
  </definedNames>
  <calcPr calcId="152511"/>
  <pivotCaches>
    <pivotCache cacheId="0" r:id="rId6"/>
  </pivotCaches>
</workbook>
</file>

<file path=xl/calcChain.xml><?xml version="1.0" encoding="utf-8"?>
<calcChain xmlns="http://schemas.openxmlformats.org/spreadsheetml/2006/main">
  <c r="X4" i="5" l="1"/>
  <c r="X11" i="5"/>
  <c r="X14" i="5"/>
  <c r="X15" i="5"/>
  <c r="X16" i="5"/>
  <c r="X17" i="5"/>
  <c r="X18" i="5"/>
  <c r="X19" i="5"/>
  <c r="X20" i="5"/>
  <c r="X21" i="5"/>
  <c r="X22" i="5"/>
  <c r="X23" i="5"/>
  <c r="X24" i="5"/>
  <c r="X3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X8" i="5" s="1"/>
  <c r="B26" i="4"/>
  <c r="B27" i="4"/>
  <c r="B28" i="4"/>
  <c r="B29" i="4"/>
  <c r="B30" i="4"/>
  <c r="B31" i="4"/>
  <c r="B32" i="4"/>
  <c r="X7" i="5" s="1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X5" i="5" s="1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2" i="4"/>
  <c r="E160" i="4" l="1"/>
  <c r="E40" i="4"/>
  <c r="E36" i="4"/>
  <c r="E32" i="4"/>
  <c r="X10" i="5"/>
  <c r="X6" i="5"/>
  <c r="E99" i="4"/>
  <c r="E43" i="4"/>
  <c r="X13" i="5"/>
  <c r="X9" i="5"/>
  <c r="X12" i="5"/>
  <c r="E25" i="4"/>
  <c r="E126" i="4"/>
</calcChain>
</file>

<file path=xl/sharedStrings.xml><?xml version="1.0" encoding="utf-8"?>
<sst xmlns="http://schemas.openxmlformats.org/spreadsheetml/2006/main" count="1719" uniqueCount="353">
  <si>
    <t>TTS Ticket ID</t>
  </si>
  <si>
    <t>Errors</t>
  </si>
  <si>
    <t>Requirement / Impact Analysis</t>
  </si>
  <si>
    <t>Design</t>
  </si>
  <si>
    <t>Code</t>
  </si>
  <si>
    <t>Code Review</t>
  </si>
  <si>
    <t>UT</t>
  </si>
  <si>
    <t>UT Review</t>
  </si>
  <si>
    <t>QA Support</t>
  </si>
  <si>
    <t>Rework</t>
  </si>
  <si>
    <t>Leaves</t>
  </si>
  <si>
    <t>Company Holiday</t>
  </si>
  <si>
    <t>Non Project</t>
  </si>
  <si>
    <t>Project Management</t>
  </si>
  <si>
    <t>Project BAU</t>
  </si>
  <si>
    <t>Project Support</t>
  </si>
  <si>
    <t>Start Date</t>
  </si>
  <si>
    <t>End Date</t>
  </si>
  <si>
    <t>Status</t>
  </si>
  <si>
    <t>Type</t>
  </si>
  <si>
    <t>Owner</t>
  </si>
  <si>
    <t>PPB-2650</t>
  </si>
  <si>
    <t/>
  </si>
  <si>
    <t>Open</t>
  </si>
  <si>
    <t>WIP</t>
  </si>
  <si>
    <t>Anju Gupta</t>
  </si>
  <si>
    <t>PPB-2530</t>
  </si>
  <si>
    <t>Abhishek Jain</t>
  </si>
  <si>
    <t>PPB-2376</t>
  </si>
  <si>
    <t>Anurag Ajmera</t>
  </si>
  <si>
    <t>PPB-2653</t>
  </si>
  <si>
    <t>PPB-2416</t>
  </si>
  <si>
    <t>Resolved</t>
  </si>
  <si>
    <t>ENHANCEMENT</t>
  </si>
  <si>
    <t>Priyatosh Kashyap</t>
  </si>
  <si>
    <t>SFTR-561</t>
  </si>
  <si>
    <t>Closed</t>
  </si>
  <si>
    <t>DEFECT</t>
  </si>
  <si>
    <t>Vinod Kumar</t>
  </si>
  <si>
    <t>QREL-1440</t>
  </si>
  <si>
    <t>Alok Tripathi</t>
  </si>
  <si>
    <t>SFTR-564</t>
  </si>
  <si>
    <t>Ashish Pandey</t>
  </si>
  <si>
    <t>PPB-2415</t>
  </si>
  <si>
    <t>QREL-1441</t>
  </si>
  <si>
    <t>Unis Ahmad Beig</t>
  </si>
  <si>
    <t>SFTR-563</t>
  </si>
  <si>
    <t>Rahul Uniyal</t>
  </si>
  <si>
    <t>QREL-1285</t>
  </si>
  <si>
    <t>BACKLOG</t>
  </si>
  <si>
    <t>SFTR-569</t>
  </si>
  <si>
    <t>QREL-1449</t>
  </si>
  <si>
    <t>SFTR-329</t>
  </si>
  <si>
    <t>QREL-1446</t>
  </si>
  <si>
    <t>SFTR-566</t>
  </si>
  <si>
    <t>ANALYSIS</t>
  </si>
  <si>
    <t>Arjun Singh</t>
  </si>
  <si>
    <t>SFTR-565</t>
  </si>
  <si>
    <t>Ajay Chhillar</t>
  </si>
  <si>
    <t>QREL-1444</t>
  </si>
  <si>
    <t>SFTR-568</t>
  </si>
  <si>
    <t>QREL-1445</t>
  </si>
  <si>
    <t>SFTR-567</t>
  </si>
  <si>
    <t>PPB-2422</t>
  </si>
  <si>
    <t>QREL-1453</t>
  </si>
  <si>
    <t>PPB-2548</t>
  </si>
  <si>
    <t>In Progress</t>
  </si>
  <si>
    <t>SFTR-551</t>
  </si>
  <si>
    <t>QREL-1451</t>
  </si>
  <si>
    <t>SFTR-311</t>
  </si>
  <si>
    <t>SFTR-553</t>
  </si>
  <si>
    <t>SFTR-399</t>
  </si>
  <si>
    <t>QREL-1452</t>
  </si>
  <si>
    <t>SFTR-552</t>
  </si>
  <si>
    <t>SFTR-398</t>
  </si>
  <si>
    <t>SFTR-394</t>
  </si>
  <si>
    <t>Peer Hasan Ansari</t>
  </si>
  <si>
    <t>QREL-1458</t>
  </si>
  <si>
    <t>SFTR-554</t>
  </si>
  <si>
    <t>TIP-108</t>
  </si>
  <si>
    <t>QREL-1455</t>
  </si>
  <si>
    <t>Rohit Singh</t>
  </si>
  <si>
    <t>QREL-1456</t>
  </si>
  <si>
    <t>Reopened</t>
  </si>
  <si>
    <t>SFTR-556</t>
  </si>
  <si>
    <t>E2-356</t>
  </si>
  <si>
    <t>QREL-1509</t>
  </si>
  <si>
    <t>QREL-1507</t>
  </si>
  <si>
    <t>E2-355</t>
  </si>
  <si>
    <t>PPB-2311</t>
  </si>
  <si>
    <t>SFTR-386</t>
  </si>
  <si>
    <t>INQ-837</t>
  </si>
  <si>
    <t>QREL-1465</t>
  </si>
  <si>
    <t>INQ-715</t>
  </si>
  <si>
    <t>SFTR-388</t>
  </si>
  <si>
    <t>SFTR-387</t>
  </si>
  <si>
    <t>QREL-1340</t>
  </si>
  <si>
    <t>INQ-717</t>
  </si>
  <si>
    <t>SFTR-548</t>
  </si>
  <si>
    <t>INQ-950</t>
  </si>
  <si>
    <t>Robina Dhingra</t>
  </si>
  <si>
    <t>INQ-675</t>
  </si>
  <si>
    <t>QREL-1506</t>
  </si>
  <si>
    <t>E2-350</t>
  </si>
  <si>
    <t>QREL-1501</t>
  </si>
  <si>
    <t>QREL-1468</t>
  </si>
  <si>
    <t>QREL-1502</t>
  </si>
  <si>
    <t>INQ-953</t>
  </si>
  <si>
    <t>SFTR-543</t>
  </si>
  <si>
    <t>QREL-1467</t>
  </si>
  <si>
    <t>QREL-1500</t>
  </si>
  <si>
    <t>TIP-118</t>
  </si>
  <si>
    <t>SFTR-408</t>
  </si>
  <si>
    <t>QREL-1473</t>
  </si>
  <si>
    <t>SFTR-410</t>
  </si>
  <si>
    <t>QREL-1474</t>
  </si>
  <si>
    <t>SFTR-376</t>
  </si>
  <si>
    <t>QREL-1471</t>
  </si>
  <si>
    <t>SFTR-373</t>
  </si>
  <si>
    <t>PPB-2605</t>
  </si>
  <si>
    <t>QREL-1470</t>
  </si>
  <si>
    <t>INQ-961</t>
  </si>
  <si>
    <t>E2-360</t>
  </si>
  <si>
    <t>QREL-1479</t>
  </si>
  <si>
    <t>QREL-1477</t>
  </si>
  <si>
    <t>QREL-1511</t>
  </si>
  <si>
    <t>PPB-2573</t>
  </si>
  <si>
    <t>QREL-1490</t>
  </si>
  <si>
    <t>PPB-2577</t>
  </si>
  <si>
    <t>PPB-2576</t>
  </si>
  <si>
    <t>INQ-934</t>
  </si>
  <si>
    <t>QREL-1484</t>
  </si>
  <si>
    <t>INQ-933</t>
  </si>
  <si>
    <t>QREL-1361</t>
  </si>
  <si>
    <t>QREL-934</t>
  </si>
  <si>
    <t>INQ-939</t>
  </si>
  <si>
    <t>PPB-2616</t>
  </si>
  <si>
    <t>SFTR-482</t>
  </si>
  <si>
    <t>QREL-1407</t>
  </si>
  <si>
    <t>QREL-1525</t>
  </si>
  <si>
    <t>SFTR-522</t>
  </si>
  <si>
    <t>INQ-898</t>
  </si>
  <si>
    <t>QREL-1488</t>
  </si>
  <si>
    <t>QREL-1489</t>
  </si>
  <si>
    <t>SFTR-402</t>
  </si>
  <si>
    <t>QREL-1368</t>
  </si>
  <si>
    <t>SFTR-629</t>
  </si>
  <si>
    <t>QREL-1419</t>
  </si>
  <si>
    <t>PPB-2584</t>
  </si>
  <si>
    <t>PPB-2622</t>
  </si>
  <si>
    <t>PPB-2586</t>
  </si>
  <si>
    <t>PPB-2625</t>
  </si>
  <si>
    <t>QREL-1495</t>
  </si>
  <si>
    <t>SFTR-630</t>
  </si>
  <si>
    <t>PPB-2503</t>
  </si>
  <si>
    <t>NA</t>
  </si>
  <si>
    <t>SUPPORT</t>
  </si>
  <si>
    <t>QREL-1372</t>
  </si>
  <si>
    <t>PPB-2509</t>
  </si>
  <si>
    <t>Kavita Bais</t>
  </si>
  <si>
    <t>QREL-429</t>
  </si>
  <si>
    <t>BAU</t>
  </si>
  <si>
    <t>PPB-2506</t>
  </si>
  <si>
    <t>PPB-2507</t>
  </si>
  <si>
    <t>PPB--2616</t>
  </si>
  <si>
    <t>INQ-942</t>
  </si>
  <si>
    <t>QREL-1411</t>
  </si>
  <si>
    <t>SFTR-479</t>
  </si>
  <si>
    <t>N/A</t>
  </si>
  <si>
    <t>SFTR-618</t>
  </si>
  <si>
    <t>QREL-1391</t>
  </si>
  <si>
    <t>PPB-2633</t>
  </si>
  <si>
    <t>PPB-2234</t>
  </si>
  <si>
    <t>PPB-2510</t>
  </si>
  <si>
    <t>INQ-913</t>
  </si>
  <si>
    <t>SFTR-341</t>
  </si>
  <si>
    <t>QREL-1385</t>
  </si>
  <si>
    <t>SFTR-586</t>
  </si>
  <si>
    <t>SFTR-585</t>
  </si>
  <si>
    <t>PPB-2517</t>
  </si>
  <si>
    <t>PPB-2638</t>
  </si>
  <si>
    <t>SFTR-582</t>
  </si>
  <si>
    <t>QREL-1382</t>
  </si>
  <si>
    <t>SFTR-460</t>
  </si>
  <si>
    <t>BAU-2</t>
  </si>
  <si>
    <t>BAU-3</t>
  </si>
  <si>
    <t>INQ-910</t>
  </si>
  <si>
    <t>QREL-1425</t>
  </si>
  <si>
    <t>BAU-5</t>
  </si>
  <si>
    <t>SFTR-622</t>
  </si>
  <si>
    <t>SFTR-607</t>
  </si>
  <si>
    <t>SFTR-606</t>
  </si>
  <si>
    <t>SFTR-608</t>
  </si>
  <si>
    <t>PPB-2643</t>
  </si>
  <si>
    <t>PPB-2642</t>
  </si>
  <si>
    <t>QREL-1431</t>
  </si>
  <si>
    <t>SFTR-330</t>
  </si>
  <si>
    <t>QREL-1432</t>
  </si>
  <si>
    <t>SFTR-575</t>
  </si>
  <si>
    <t>QREL-1430</t>
  </si>
  <si>
    <t>PPB-2646</t>
  </si>
  <si>
    <t>QREL-1394</t>
  </si>
  <si>
    <t>INQ-928</t>
  </si>
  <si>
    <t>PPB-2529</t>
  </si>
  <si>
    <t>QREL-1439</t>
  </si>
  <si>
    <t>SFTR-613</t>
  </si>
  <si>
    <t>QREL-1437</t>
  </si>
  <si>
    <t>QREL-1438</t>
  </si>
  <si>
    <t>SFTR-615</t>
  </si>
  <si>
    <t>SFTR-610</t>
  </si>
  <si>
    <t>SFTR-335</t>
  </si>
  <si>
    <t>SFTR-576</t>
  </si>
  <si>
    <t>QREL-1436</t>
  </si>
  <si>
    <t>INQ-920</t>
  </si>
  <si>
    <t>SFTR-612</t>
  </si>
  <si>
    <t>INQ-886</t>
  </si>
  <si>
    <t>SFTR-579</t>
  </si>
  <si>
    <t>QREL-1434</t>
  </si>
  <si>
    <t>SFTR-611</t>
  </si>
  <si>
    <t>Actual</t>
  </si>
  <si>
    <t>Redirected</t>
  </si>
  <si>
    <t>PPB-2657</t>
  </si>
  <si>
    <t>PPB-2659</t>
  </si>
  <si>
    <t>PPB-2632</t>
  </si>
  <si>
    <t>(blank)</t>
  </si>
  <si>
    <t>Redirected Tickets</t>
  </si>
  <si>
    <t>Not all phases charged in TTS</t>
  </si>
  <si>
    <t>Correct ticket ID in TTS. It should be PPB-2616 I believe.</t>
  </si>
  <si>
    <t>Opened since december. Reason?</t>
  </si>
  <si>
    <t>Opened since november. Reason?</t>
  </si>
  <si>
    <t>Rohit Singh/Abhishek Jain</t>
  </si>
  <si>
    <t>Name</t>
  </si>
  <si>
    <t>TTS Rework Effort</t>
  </si>
  <si>
    <t>Defect Log Rework</t>
  </si>
  <si>
    <t>Defect No.</t>
  </si>
  <si>
    <t xml:space="preserve">Month </t>
  </si>
  <si>
    <t xml:space="preserve">Dev Release / Component </t>
  </si>
  <si>
    <t>Maint Release / Component</t>
  </si>
  <si>
    <t xml:space="preserve">Testing Release / Component </t>
  </si>
  <si>
    <t>Task ID</t>
  </si>
  <si>
    <t>Brief Description of Defect (Includes steps to reproduce )</t>
  </si>
  <si>
    <t>Defect Source</t>
  </si>
  <si>
    <t>Type of Review/ Test</t>
  </si>
  <si>
    <t xml:space="preserve">Date Raised
(DD-MMM-YY)
</t>
  </si>
  <si>
    <t>Reported By</t>
  </si>
  <si>
    <t>Fixed By</t>
  </si>
  <si>
    <t>Date Fixed
(DD-MMM-YY)</t>
  </si>
  <si>
    <t>Verified By</t>
  </si>
  <si>
    <t>Rework Effort</t>
  </si>
  <si>
    <t>External (Customer reported) defect</t>
  </si>
  <si>
    <t>Functional Testing</t>
  </si>
  <si>
    <t>QREL-147</t>
  </si>
  <si>
    <t>February</t>
  </si>
  <si>
    <t>Report 2.1</t>
  </si>
  <si>
    <t>Jurisdiction is still not updated for CANC</t>
  </si>
  <si>
    <t>Sandeep Reddy</t>
  </si>
  <si>
    <t>DEV_MA_562</t>
  </si>
  <si>
    <t>Enum value was not converted due t which incorrect  NCA was getting displayed</t>
  </si>
  <si>
    <t>Internal Review &amp; Testing defect</t>
  </si>
  <si>
    <t>Unit Testing</t>
  </si>
  <si>
    <t>DEV_MA_563</t>
  </si>
  <si>
    <t>Checked with wrong position for executing entity</t>
  </si>
  <si>
    <t>DEV_MA_564</t>
  </si>
  <si>
    <t>Trasaction got rejecte icnorreclty due to incorrect logic</t>
  </si>
  <si>
    <t>DEV_MA_565</t>
  </si>
  <si>
    <t>SFTR1.2.2</t>
  </si>
  <si>
    <t>SFTR-379</t>
  </si>
  <si>
    <t>RPD instruction is not feched correctly sometimes</t>
  </si>
  <si>
    <t>DEV_MA_566</t>
  </si>
  <si>
    <t>LifeCyckle events not populated in events</t>
  </si>
  <si>
    <t>DEV_MA_567</t>
  </si>
  <si>
    <t>iTests Coverage needs to be increased</t>
  </si>
  <si>
    <t>DEV_MA_568</t>
  </si>
  <si>
    <t>junit test for feaching last RPD instruction</t>
  </si>
  <si>
    <t>DEV_MA_569</t>
  </si>
  <si>
    <t>Report 2.2.0</t>
  </si>
  <si>
    <t>File getting QUEUED with database exception when TRAX_ID sent with more than 50 characters</t>
  </si>
  <si>
    <t>DEV_MA_570</t>
  </si>
  <si>
    <t>Syntax error shown for Term of contract value only</t>
  </si>
  <si>
    <t>DEV_MA_571</t>
  </si>
  <si>
    <t>Rejection Reason coming blank as not set for Term of contract</t>
  </si>
  <si>
    <t>DEV_MA_572</t>
  </si>
  <si>
    <t>Fixed existing Uts which were getting failed because of  new added field</t>
  </si>
  <si>
    <t>APA2.1.0</t>
  </si>
  <si>
    <t>Package trade amend issue</t>
  </si>
  <si>
    <t>Hemalatha Subramanian</t>
  </si>
  <si>
    <t>Trade size calculation</t>
  </si>
  <si>
    <t>Ashish Chikle</t>
  </si>
  <si>
    <t>Aggregate job issue</t>
  </si>
  <si>
    <t>Publication schedule issue</t>
  </si>
  <si>
    <t>APAReport-201</t>
  </si>
  <si>
    <t xml:space="preserve"> Wouldn't this condition be okay, if we'd written it like this {code} AND SI_ACCUMULATION_GROUPS.MIFID_ASSET_CLASS = INSTRUMENT.MIFID_ASSET_CLASS AND (SI_ACCUMULATION_GROUPS.SUB_ASSET_CLASS = INSTRUMENT.SUB_ASSET_CLASS OR SI_ACCUMULATION_GROUPS.SUB_ASSET_CLASS IN ('N/A','All')) {code}</t>
  </si>
  <si>
    <t xml:space="preserve"> Priyatosh Kashyap</t>
  </si>
  <si>
    <t xml:space="preserve"> NVL handling has been removed from the EXCH_RATE, in this query. It exists in the query above it</t>
  </si>
  <si>
    <t xml:space="preserve"> The Parameter IS_EQTY was removed in the new query</t>
  </si>
  <si>
    <t xml:space="preserve"> Vinod Kumar</t>
  </si>
  <si>
    <t>SFTR-150</t>
  </si>
  <si>
    <t xml:space="preserve"> we are not really happy with the Chris proposed change of colors on the statuses, not even Nick is, and its not consistent. Were does this change comes from? </t>
  </si>
  <si>
    <t xml:space="preserve"> Rodrigo Jaen</t>
  </si>
  <si>
    <t>report-1123</t>
  </si>
  <si>
    <t xml:space="preserve"> no changes are required in itests for this change?</t>
  </si>
  <si>
    <t xml:space="preserve"> Abhishek Jain</t>
  </si>
  <si>
    <t>SFTR-151</t>
  </si>
  <si>
    <t xml:space="preserve"> Please ensure the grouping work fine as expected when LEI is null or internal code is null for multiple values (internal codes and leis respectively). </t>
  </si>
  <si>
    <t xml:space="preserve"> Please add the table in roll back schema sql as well </t>
  </si>
  <si>
    <t xml:space="preserve"> Use SftrIntegrationTest instead o ES if we don't need to test ES feature. </t>
  </si>
  <si>
    <t>SFTR-144</t>
  </si>
  <si>
    <t xml:space="preserve"> Add only one method for currency validation. Remove other method which include null. null condition should be taken care by original method. Also, d the same thing for Enum util.</t>
  </si>
  <si>
    <t>report-1132</t>
  </si>
  <si>
    <t xml:space="preserve"> Please check that it is supported on both the formats - normal download and download in upload format. </t>
  </si>
  <si>
    <t>report-1112</t>
  </si>
  <si>
    <t xml:space="preserve"> please add test file.</t>
  </si>
  <si>
    <t xml:space="preserve"> Please provide a script to update all the impacted transactions in prod.</t>
  </si>
  <si>
    <t>INS-78</t>
  </si>
  <si>
    <t xml:space="preserve"> don't we have a custom component for this on insight-commons?, we have other upload to build, so if we do not have the component maybe its worth adding it </t>
  </si>
  <si>
    <t xml:space="preserve"> how is this customizable? </t>
  </si>
  <si>
    <t>Vinod kumar</t>
  </si>
  <si>
    <t xml:space="preserve"> Robina Dhingra</t>
  </si>
  <si>
    <t xml:space="preserve"> Arjun Singh</t>
  </si>
  <si>
    <t xml:space="preserve"> Ashish Pandey</t>
  </si>
  <si>
    <t xml:space="preserve"> Anju Gupta</t>
  </si>
  <si>
    <t xml:space="preserve"> Ajay Chhillar</t>
  </si>
  <si>
    <t xml:space="preserve"> Unis Beig</t>
  </si>
  <si>
    <t xml:space="preserve"> Rahul Uniyal</t>
  </si>
  <si>
    <t xml:space="preserve"> Alok Tripathi</t>
  </si>
  <si>
    <t xml:space="preserve"> this rules about file size, file name length need to be configurable as not all the applications follow the same. </t>
  </si>
  <si>
    <t>SFTR-165</t>
  </si>
  <si>
    <t xml:space="preserve"> LEI or internal code, report type should be mandatory for this request. </t>
  </si>
  <si>
    <t xml:space="preserve"> Please pass payload type key in this method to avoid fetching it from list in called method. </t>
  </si>
  <si>
    <t xml:space="preserve"> Any particular reason to use a string rather than define a shared constant? i.e. Transaction" should really be defined as a constant and used globally Same for Margin and ReUse "</t>
  </si>
  <si>
    <t xml:space="preserve"> Chris Dickinson</t>
  </si>
  <si>
    <t>SFTR-139</t>
  </si>
  <si>
    <t xml:space="preserve"> Use messageId instead of UNKNOWN column in ingestion files.</t>
  </si>
  <si>
    <t>SFTR-159</t>
  </si>
  <si>
    <t xml:space="preserve"> Last column in the rules sheet is repeating for every entry. Please club it with single condition as in other sheets.</t>
  </si>
  <si>
    <t>SFTR-153</t>
  </si>
  <si>
    <t xml:space="preserve"> please provide meaning full comments or remove logs. </t>
  </si>
  <si>
    <t xml:space="preserve"> Dont pass exhcnage object. Just get User from exchange and pass user or executing firms. </t>
  </si>
  <si>
    <t>TTS Type</t>
  </si>
  <si>
    <t>done</t>
  </si>
  <si>
    <t>Confirmed?</t>
  </si>
  <si>
    <t>ID</t>
  </si>
  <si>
    <t>Row Labels</t>
  </si>
  <si>
    <t>Grand Total</t>
  </si>
  <si>
    <t>Sum of Rework Effort</t>
  </si>
  <si>
    <t>Effort Match</t>
  </si>
  <si>
    <t>Error</t>
  </si>
  <si>
    <t>Not found in defect log</t>
  </si>
  <si>
    <t>TTS Effort (8 hrs) does not match defect log effort (1 hr)</t>
  </si>
  <si>
    <t>Defect Log ID</t>
  </si>
  <si>
    <t>DL Rework</t>
  </si>
  <si>
    <t>TTS Presence</t>
  </si>
  <si>
    <t>delegated to robina/abhishek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</si>
</sst>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3">
    <xf numFmtId="0" fontId="0" fillId="0" borderId="0" xfId="0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15" fontId="0" fillId="0" borderId="0" xfId="0" applyNumberFormat="1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0" fillId="3" borderId="0" xfId="0" applyFill="1"/>
    <xf numFmtId="0" fontId="0" fillId="0" borderId="0" xfId="0" applyFill="1"/>
    <xf numFmtId="0" fontId="0" fillId="0" borderId="5" xfId="0" applyBorder="1"/>
    <xf numFmtId="0" fontId="2" fillId="3" borderId="5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kki Bindra" refreshedDate="43522.601888888887" createdVersion="5" refreshedVersion="5" minRefreshableVersion="3" recordCount="38">
  <cacheSource type="worksheet">
    <worksheetSource ref="B1:P39" sheet="Defect Log for given period"/>
  </cacheSource>
  <cacheFields count="15">
    <cacheField name="ID" numFmtId="0">
      <sharedItems count="22">
        <s v="QREL-147"/>
        <s v="QREL-1489"/>
        <s v="QREL-1453"/>
        <s v="QREL-1452"/>
        <s v="SFTR-379"/>
        <s v="PPB-2510"/>
        <s v="QREL-1456"/>
        <s v="QREL-1437"/>
        <s v="QREL-1458"/>
        <s v="QREL-1509"/>
        <s v="APAReport-201"/>
        <s v="SFTR-150"/>
        <s v="report-1123"/>
        <s v="SFTR-151"/>
        <s v="SFTR-144"/>
        <s v="report-1132"/>
        <s v="report-1112"/>
        <s v="INS-78"/>
        <s v="SFTR-165"/>
        <s v="SFTR-139"/>
        <s v="SFTR-159"/>
        <s v="SFTR-153"/>
      </sharedItems>
    </cacheField>
    <cacheField name="Month " numFmtId="0">
      <sharedItems/>
    </cacheField>
    <cacheField name="Dev Release / Component " numFmtId="0">
      <sharedItems containsBlank="1"/>
    </cacheField>
    <cacheField name="Maint Release / Component" numFmtId="0">
      <sharedItems containsNonDate="0" containsString="0" containsBlank="1"/>
    </cacheField>
    <cacheField name="Testing Release / Component " numFmtId="0">
      <sharedItems containsNonDate="0" containsString="0" containsBlank="1"/>
    </cacheField>
    <cacheField name="Task ID" numFmtId="0">
      <sharedItems/>
    </cacheField>
    <cacheField name="Brief Description of Defect (Includes steps to reproduce )" numFmtId="0">
      <sharedItems longText="1"/>
    </cacheField>
    <cacheField name="Defect Source" numFmtId="0">
      <sharedItems/>
    </cacheField>
    <cacheField name="Type of Review/ Test" numFmtId="0">
      <sharedItems/>
    </cacheField>
    <cacheField name="Date Raised_x000a_(DD-MMM-YY)_x000a_" numFmtId="0">
      <sharedItems containsSemiMixedTypes="0" containsString="0" containsNumber="1" containsInteger="1" minValue="43497" maxValue="43517"/>
    </cacheField>
    <cacheField name="Reported By" numFmtId="0">
      <sharedItems/>
    </cacheField>
    <cacheField name="Fixed By" numFmtId="0">
      <sharedItems containsBlank="1"/>
    </cacheField>
    <cacheField name="Date Fixed_x000a_(DD-MMM-YY)" numFmtId="0">
      <sharedItems containsString="0" containsBlank="1" containsNumber="1" containsInteger="1" minValue="43497" maxValue="43517"/>
    </cacheField>
    <cacheField name="Verified By" numFmtId="0">
      <sharedItems/>
    </cacheField>
    <cacheField name="Rework Effort" numFmtId="0">
      <sharedItems containsSemiMixedTypes="0" containsString="0" containsNumb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">
  <r>
    <x v="0"/>
    <s v="February"/>
    <s v="Report 2.1"/>
    <m/>
    <m/>
    <s v="QREL-1471"/>
    <s v="Jurisdiction is still not updated for CANC"/>
    <s v="External (Customer reported) defect"/>
    <s v="Functional Testing"/>
    <n v="43508"/>
    <s v="Sandeep Reddy"/>
    <s v="Anju Gupta"/>
    <n v="43508"/>
    <s v="Abhishek Jain"/>
    <n v="4"/>
  </r>
  <r>
    <x v="1"/>
    <s v="February"/>
    <s v="Report 2.1"/>
    <m/>
    <m/>
    <s v="QREL-1489"/>
    <s v="Enum value was not converted due t which incorrect  NCA was getting displayed"/>
    <s v="Internal Review &amp; Testing defect"/>
    <s v="Unit Testing"/>
    <n v="43508"/>
    <s v="Anju Gupta"/>
    <s v="Anju Gupta"/>
    <n v="43508"/>
    <s v="Anju Gupta"/>
    <n v="2"/>
  </r>
  <r>
    <x v="2"/>
    <s v="February"/>
    <s v="Report 2.1"/>
    <m/>
    <m/>
    <s v="QREL-1453"/>
    <s v="Checked with wrong position for executing entity"/>
    <s v="Internal Review &amp; Testing defect"/>
    <s v="Unit Testing"/>
    <n v="43501"/>
    <s v="Anju Gupta"/>
    <s v="Anju Gupta"/>
    <n v="43501"/>
    <s v="Anju Gupta"/>
    <n v="1"/>
  </r>
  <r>
    <x v="3"/>
    <s v="February"/>
    <s v="Report 2.1"/>
    <m/>
    <m/>
    <s v="QREL-1452"/>
    <s v="Trasaction got rejecte icnorreclty due to incorrect logic"/>
    <s v="Internal Review &amp; Testing defect"/>
    <s v="Unit Testing"/>
    <n v="43503"/>
    <s v="Anju Gupta"/>
    <s v="Anju Gupta"/>
    <n v="43503"/>
    <s v="Anju Gupta"/>
    <n v="1"/>
  </r>
  <r>
    <x v="4"/>
    <s v="February"/>
    <s v="SFTR1.2.2"/>
    <m/>
    <m/>
    <s v="SFTR-379"/>
    <s v="RPD instruction is not feched correctly sometimes"/>
    <s v="Internal Review &amp; Testing defect"/>
    <s v="Unit Testing"/>
    <n v="43509"/>
    <s v="Vinod Kumar"/>
    <s v="Vinod kumar"/>
    <n v="43509"/>
    <s v="Vinod Kumar"/>
    <n v="0.25"/>
  </r>
  <r>
    <x v="4"/>
    <s v="February"/>
    <s v="SFTR1.2.2"/>
    <m/>
    <m/>
    <s v="SFTR-379"/>
    <s v="LifeCyckle events not populated in events"/>
    <s v="Internal Review &amp; Testing defect"/>
    <s v="Unit Testing"/>
    <n v="43509"/>
    <s v="Vinod Kumar"/>
    <s v="Vinod kumar"/>
    <n v="43509"/>
    <s v="Vinod Kumar"/>
    <n v="0.25"/>
  </r>
  <r>
    <x v="4"/>
    <s v="February"/>
    <s v="SFTR1.2.2"/>
    <m/>
    <m/>
    <s v="SFTR-379"/>
    <s v="iTests Coverage needs to be increased"/>
    <s v="Internal Review &amp; Testing defect"/>
    <s v="Unit Testing"/>
    <n v="43509"/>
    <s v="Vinod Kumar"/>
    <s v="Vinod kumar"/>
    <n v="43509"/>
    <s v="Vinod Kumar"/>
    <n v="0.25"/>
  </r>
  <r>
    <x v="4"/>
    <s v="February"/>
    <s v="SFTR1.2.2"/>
    <m/>
    <m/>
    <s v="SFTR-379"/>
    <s v="junit test for feaching last RPD instruction"/>
    <s v="Internal Review &amp; Testing defect"/>
    <s v="Unit Testing"/>
    <n v="43509"/>
    <s v="Vinod Kumar"/>
    <s v="Vinod kumar"/>
    <n v="43509"/>
    <s v="Vinod Kumar"/>
    <n v="0.25"/>
  </r>
  <r>
    <x v="5"/>
    <s v="February"/>
    <s v="Report 2.2.0"/>
    <m/>
    <m/>
    <s v="PPB-2510"/>
    <s v="File getting QUEUED with database exception when TRAX_ID sent with more than 50 characters"/>
    <s v="Internal Review &amp; Testing defect"/>
    <s v="Unit Testing"/>
    <n v="43515"/>
    <s v="Kavita Bais"/>
    <s v="Kavita Bais"/>
    <n v="43515"/>
    <s v="Anju Gupta"/>
    <n v="0.25"/>
  </r>
  <r>
    <x v="5"/>
    <s v="February"/>
    <s v="Report 2.2.0"/>
    <m/>
    <m/>
    <s v="PPB-2510"/>
    <s v="Syntax error shown for Term of contract value only"/>
    <s v="Internal Review &amp; Testing defect"/>
    <s v="Unit Testing"/>
    <n v="43515"/>
    <s v="Kavita Bais"/>
    <s v="Kavita Bais"/>
    <n v="43515"/>
    <s v="Anju Gupta"/>
    <n v="0.25"/>
  </r>
  <r>
    <x v="5"/>
    <s v="February"/>
    <s v="Report 2.2.0"/>
    <m/>
    <m/>
    <s v="PPB-2510"/>
    <s v="Rejection Reason coming blank as not set for Term of contract"/>
    <s v="Internal Review &amp; Testing defect"/>
    <s v="Unit Testing"/>
    <n v="43515"/>
    <s v="Kavita Bais"/>
    <s v="Kavita Bais"/>
    <n v="43515"/>
    <s v="Anju Gupta"/>
    <n v="0.25"/>
  </r>
  <r>
    <x v="5"/>
    <s v="February"/>
    <s v="Report 2.2.0"/>
    <m/>
    <m/>
    <s v="PPB-2510"/>
    <s v="Fixed existing Uts which were getting failed because of  new added field"/>
    <s v="Internal Review &amp; Testing defect"/>
    <s v="Unit Testing"/>
    <n v="43515"/>
    <s v="Kavita Bais"/>
    <s v="Kavita Bais"/>
    <n v="43515"/>
    <s v="Anju Gupta"/>
    <n v="0.25"/>
  </r>
  <r>
    <x v="6"/>
    <s v="February"/>
    <s v="APA2.1.0"/>
    <m/>
    <m/>
    <s v="QREL-1456"/>
    <s v="Package trade amend issue"/>
    <s v="External (Customer reported) defect"/>
    <s v="Functional Testing"/>
    <n v="43499"/>
    <s v="Hemalatha Subramanian"/>
    <m/>
    <m/>
    <s v="Anurag Ajmera"/>
    <n v="4"/>
  </r>
  <r>
    <x v="7"/>
    <s v="February"/>
    <s v="APA2.1.0"/>
    <m/>
    <m/>
    <s v="QREL-1437"/>
    <s v="Trade size calculation"/>
    <s v="External (Customer reported) defect"/>
    <s v="Functional Testing"/>
    <n v="43499"/>
    <s v="Ashish Chikle"/>
    <m/>
    <m/>
    <s v="Anurag Ajmera"/>
    <n v="4"/>
  </r>
  <r>
    <x v="8"/>
    <s v="February"/>
    <s v="APA2.1.0"/>
    <m/>
    <m/>
    <s v="QREL-1458"/>
    <s v="Aggregate job issue"/>
    <s v="External (Customer reported) defect"/>
    <s v="Functional Testing"/>
    <n v="43500"/>
    <s v="Hemalatha Subramanian"/>
    <m/>
    <m/>
    <s v="Anurag Ajmera"/>
    <n v="4"/>
  </r>
  <r>
    <x v="9"/>
    <s v="February"/>
    <s v="APA2.1.0"/>
    <m/>
    <m/>
    <s v="QREL-1509"/>
    <s v="Publication schedule issue"/>
    <s v="External (Customer reported) defect"/>
    <s v="Functional Testing"/>
    <n v="43514"/>
    <s v="Hemalatha Subramanian"/>
    <m/>
    <m/>
    <s v="Anurag Ajmera"/>
    <n v="4"/>
  </r>
  <r>
    <x v="10"/>
    <s v="February"/>
    <m/>
    <m/>
    <m/>
    <s v="PPB-2416"/>
    <s v=" Wouldn't this condition be okay, if we'd written it like this {code} AND SI_ACCUMULATION_GROUPS.MIFID_ASSET_CLASS = INSTRUMENT.MIFID_ASSET_CLASS AND (SI_ACCUMULATION_GROUPS.SUB_ASSET_CLASS = INSTRUMENT.SUB_ASSET_CLASS OR SI_ACCUMULATION_GROUPS.SUB_ASSET_CLASS IN ('N/A','All')) {code}"/>
    <s v="Internal Review &amp; Testing defect"/>
    <s v="Code Review"/>
    <n v="43504"/>
    <s v=" Priyatosh Kashyap"/>
    <s v=" Robina Dhingra"/>
    <n v="43504"/>
    <s v=" Priyatosh Kashyap"/>
    <n v="0"/>
  </r>
  <r>
    <x v="10"/>
    <s v="February"/>
    <m/>
    <m/>
    <m/>
    <s v="PPB-2416"/>
    <s v=" NVL handling has been removed from the EXCH_RATE, in this query. It exists in the query above it"/>
    <s v="Internal Review &amp; Testing defect"/>
    <s v="Code Review"/>
    <n v="43504"/>
    <s v=" Priyatosh Kashyap"/>
    <s v=" Robina Dhingra"/>
    <n v="43504"/>
    <s v=" Priyatosh Kashyap"/>
    <n v="0"/>
  </r>
  <r>
    <x v="10"/>
    <s v="February"/>
    <m/>
    <m/>
    <m/>
    <s v="PPB-2416"/>
    <s v=" The Parameter IS_EQTY was removed in the new query"/>
    <s v="Internal Review &amp; Testing defect"/>
    <s v="Code Review"/>
    <n v="43504"/>
    <s v=" Priyatosh Kashyap"/>
    <s v=" Robina Dhingra"/>
    <n v="43504"/>
    <s v=" Priyatosh Kashyap"/>
    <n v="0"/>
  </r>
  <r>
    <x v="11"/>
    <s v="February"/>
    <m/>
    <m/>
    <m/>
    <s v="SFTR-564"/>
    <s v=" we are not really happy with the Chris proposed change of colors on the statuses, not even Nick is, and its not consistent. Were does this change comes from? "/>
    <s v="Internal Review &amp; Testing defect"/>
    <s v="Code Review"/>
    <n v="43503"/>
    <s v=" Rodrigo Jaen"/>
    <s v=" Ashish Pandey"/>
    <n v="43503"/>
    <s v=" Rodrigo Jaen"/>
    <n v="0"/>
  </r>
  <r>
    <x v="12"/>
    <s v="February"/>
    <m/>
    <m/>
    <m/>
    <s v="QREL-1446"/>
    <s v=" no changes are required in itests for this change?"/>
    <s v="Internal Review &amp; Testing defect"/>
    <s v="Code Review"/>
    <n v="43508"/>
    <s v=" Abhishek Jain"/>
    <s v=" Anju Gupta"/>
    <n v="43508"/>
    <s v=" Abhishek Jain"/>
    <n v="0"/>
  </r>
  <r>
    <x v="13"/>
    <s v="February"/>
    <m/>
    <m/>
    <m/>
    <s v="SFTR-311"/>
    <s v=" Please ensure the grouping work fine as expected when LEI is null or internal code is null for multiple values (internal codes and leis respectively). "/>
    <s v="Internal Review &amp; Testing defect"/>
    <s v="Code Review"/>
    <n v="43504"/>
    <s v=" Vinod Kumar"/>
    <s v=" Ajay Chhillar"/>
    <n v="43504"/>
    <s v=" Vinod Kumar"/>
    <n v="0"/>
  </r>
  <r>
    <x v="13"/>
    <s v="February"/>
    <m/>
    <m/>
    <m/>
    <s v="SFTR-311"/>
    <s v=" Please add the table in roll back schema sql as well "/>
    <s v="Internal Review &amp; Testing defect"/>
    <s v="Code Review"/>
    <n v="43504"/>
    <s v=" Vinod Kumar"/>
    <s v=" Ajay Chhillar"/>
    <n v="43504"/>
    <s v=" Vinod Kumar"/>
    <n v="0"/>
  </r>
  <r>
    <x v="13"/>
    <s v="February"/>
    <m/>
    <m/>
    <m/>
    <s v="SFTR-311"/>
    <s v=" Use SftrIntegrationTest instead o ES if we don't need to test ES feature. "/>
    <s v="Internal Review &amp; Testing defect"/>
    <s v="Code Review"/>
    <n v="43504"/>
    <s v=" Vinod Kumar"/>
    <s v=" Ajay Chhillar"/>
    <n v="43504"/>
    <s v=" Vinod Kumar"/>
    <n v="0"/>
  </r>
  <r>
    <x v="14"/>
    <s v="February"/>
    <m/>
    <m/>
    <m/>
    <s v="SFTR-543"/>
    <s v=" Add only one method for currency validation. Remove other method which include null. null condition should be taken care by original method. Also, d the same thing for Enum util."/>
    <s v="Internal Review &amp; Testing defect"/>
    <s v="Code Review"/>
    <n v="43502"/>
    <s v=" Vinod Kumar"/>
    <s v=" Rahul Uniyal"/>
    <n v="43502"/>
    <s v=" Vinod Kumar"/>
    <n v="0"/>
  </r>
  <r>
    <x v="15"/>
    <s v="February"/>
    <m/>
    <m/>
    <m/>
    <s v="QREL-1500"/>
    <s v=" Please check that it is supported on both the formats - normal download and download in upload format. "/>
    <s v="Internal Review &amp; Testing defect"/>
    <s v="Code Review"/>
    <n v="43515"/>
    <s v=" Abhishek Jain"/>
    <s v=" Unis Beig"/>
    <n v="43515"/>
    <s v=" Abhishek Jain"/>
    <n v="0"/>
  </r>
  <r>
    <x v="16"/>
    <s v="February"/>
    <m/>
    <m/>
    <m/>
    <s v="QREL-1473"/>
    <s v=" please add test file."/>
    <s v="Internal Review &amp; Testing defect"/>
    <s v="Code Review"/>
    <n v="43502"/>
    <s v=" Abhishek Jain"/>
    <s v=" Anju Gupta"/>
    <n v="43502"/>
    <s v=" Abhishek Jain"/>
    <n v="0"/>
  </r>
  <r>
    <x v="16"/>
    <s v="February"/>
    <m/>
    <m/>
    <m/>
    <s v="QREL-1473"/>
    <s v=" Please provide a script to update all the impacted transactions in prod."/>
    <s v="Internal Review &amp; Testing defect"/>
    <s v="Code Review"/>
    <n v="43502"/>
    <s v=" Abhishek Jain"/>
    <s v=" Anju Gupta"/>
    <n v="43502"/>
    <s v=" Abhishek Jain"/>
    <n v="0"/>
  </r>
  <r>
    <x v="17"/>
    <s v="February"/>
    <m/>
    <m/>
    <m/>
    <s v="SFTR-482"/>
    <s v=" don't we have a custom component for this on insight-commons?, we have other upload to build, so if we do not have the component maybe its worth adding it "/>
    <s v="Internal Review &amp; Testing defect"/>
    <s v="Code Review"/>
    <n v="43508"/>
    <s v=" Rodrigo Jaen"/>
    <s v=" Alok Tripathi"/>
    <n v="43508"/>
    <s v=" Rodrigo Jaen"/>
    <n v="0"/>
  </r>
  <r>
    <x v="17"/>
    <s v="February"/>
    <m/>
    <m/>
    <m/>
    <s v="SFTR-482"/>
    <s v=" how is this customizable? "/>
    <s v="Internal Review &amp; Testing defect"/>
    <s v="Code Review"/>
    <n v="43508"/>
    <s v=" Rodrigo Jaen"/>
    <s v=" Alok Tripathi"/>
    <n v="43508"/>
    <s v=" Rodrigo Jaen"/>
    <n v="0"/>
  </r>
  <r>
    <x v="17"/>
    <s v="February"/>
    <m/>
    <m/>
    <m/>
    <s v="SFTR-482"/>
    <s v=" this rules about file size, file name length need to be configurable as not all the applications follow the same. "/>
    <s v="Internal Review &amp; Testing defect"/>
    <s v="Code Review"/>
    <n v="43508"/>
    <s v=" Rodrigo Jaen"/>
    <s v=" Alok Tripathi"/>
    <n v="43508"/>
    <s v=" Rodrigo Jaen"/>
    <n v="0"/>
  </r>
  <r>
    <x v="18"/>
    <s v="February"/>
    <m/>
    <m/>
    <m/>
    <s v="SFTR-629"/>
    <s v=" LEI or internal code, report type should be mandatory for this request. "/>
    <s v="Internal Review &amp; Testing defect"/>
    <s v="Code Review"/>
    <n v="43517"/>
    <s v=" Vinod Kumar"/>
    <s v=" Ajay Chhillar"/>
    <n v="43517"/>
    <s v=" Vinod Kumar"/>
    <n v="0"/>
  </r>
  <r>
    <x v="18"/>
    <s v="February"/>
    <m/>
    <m/>
    <m/>
    <s v="SFTR-629"/>
    <s v=" Please pass payload type key in this method to avoid fetching it from list in called method. "/>
    <s v="Internal Review &amp; Testing defect"/>
    <s v="Code Review"/>
    <n v="43517"/>
    <s v=" Vinod Kumar"/>
    <s v=" Ajay Chhillar"/>
    <n v="43517"/>
    <s v=" Vinod Kumar"/>
    <n v="0"/>
  </r>
  <r>
    <x v="18"/>
    <s v="February"/>
    <m/>
    <m/>
    <m/>
    <s v="SFTR-629"/>
    <s v=" Any particular reason to use a string rather than define a shared constant? i.e. Transaction&quot; should really be defined as a constant and used globally Same for Margin and ReUse &quot;"/>
    <s v="Internal Review &amp; Testing defect"/>
    <s v="Code Review"/>
    <n v="43516"/>
    <s v=" Chris Dickinson"/>
    <s v=" Ajay Chhillar"/>
    <n v="43516"/>
    <s v=" Chris Dickinson"/>
    <n v="0"/>
  </r>
  <r>
    <x v="19"/>
    <s v="February"/>
    <m/>
    <m/>
    <m/>
    <s v="SFTR-479"/>
    <s v=" Use messageId instead of UNKNOWN column in ingestion files."/>
    <s v="Internal Review &amp; Testing defect"/>
    <s v="Code Review"/>
    <n v="43497"/>
    <s v=" Vinod Kumar"/>
    <s v=" Arjun Singh"/>
    <n v="43497"/>
    <s v=" Vinod Kumar"/>
    <n v="0"/>
  </r>
  <r>
    <x v="20"/>
    <s v="February"/>
    <m/>
    <m/>
    <m/>
    <s v="SFTR-613"/>
    <s v=" Last column in the rules sheet is repeating for every entry. Please club it with single condition as in other sheets."/>
    <s v="Internal Review &amp; Testing defect"/>
    <s v="Code Review"/>
    <n v="43510"/>
    <s v=" Vinod Kumar"/>
    <s v=" Arjun Singh"/>
    <n v="43510"/>
    <s v=" Vinod Kumar"/>
    <n v="0"/>
  </r>
  <r>
    <x v="21"/>
    <s v="February"/>
    <m/>
    <m/>
    <m/>
    <s v="SFTR-610"/>
    <s v=" please provide meaning full comments or remove logs. "/>
    <s v="Internal Review &amp; Testing defect"/>
    <s v="Code Review"/>
    <n v="43508"/>
    <s v=" Vinod Kumar"/>
    <s v=" Ajay Chhillar"/>
    <n v="43508"/>
    <s v=" Vinod Kumar"/>
    <n v="0"/>
  </r>
  <r>
    <x v="21"/>
    <s v="February"/>
    <m/>
    <m/>
    <m/>
    <s v="SFTR-610"/>
    <s v=" Dont pass exhcnage object. Just get User from exchange and pass user or executing firms. "/>
    <s v="Internal Review &amp; Testing defect"/>
    <s v="Code Review"/>
    <n v="43508"/>
    <s v=" Vinod Kumar"/>
    <s v=" Ajay Chhillar"/>
    <n v="43508"/>
    <s v=" Vinod Kumar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S2:T25" firstHeaderRow="1" firstDataRow="1" firstDataCol="1"/>
  <pivotFields count="15">
    <pivotField axis="axisRow" showAll="0">
      <items count="23">
        <item x="10"/>
        <item x="17"/>
        <item x="5"/>
        <item x="7"/>
        <item x="3"/>
        <item x="2"/>
        <item x="6"/>
        <item x="8"/>
        <item x="0"/>
        <item x="1"/>
        <item x="9"/>
        <item x="16"/>
        <item x="12"/>
        <item x="15"/>
        <item x="19"/>
        <item x="14"/>
        <item x="11"/>
        <item x="13"/>
        <item x="21"/>
        <item x="20"/>
        <item x="18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um of Rework Effort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9"/>
  <sheetViews>
    <sheetView tabSelected="1" workbookViewId="0">
      <selection activeCell="B8" sqref="B8"/>
    </sheetView>
  </sheetViews>
  <sheetFormatPr defaultRowHeight="15" x14ac:dyDescent="0.25"/>
  <cols>
    <col min="17" max="17" width="10.42578125" bestFit="1" customWidth="1"/>
    <col min="18" max="18" width="10.140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t="s">
        <v>21</v>
      </c>
      <c r="B2" t="s">
        <v>22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 s="1">
        <v>43515</v>
      </c>
      <c r="R2" s="1">
        <v>43515</v>
      </c>
      <c r="S2" t="s">
        <v>23</v>
      </c>
      <c r="T2" t="s">
        <v>24</v>
      </c>
      <c r="U2" t="s">
        <v>25</v>
      </c>
    </row>
    <row r="3" spans="1:21" x14ac:dyDescent="0.25">
      <c r="A3" t="s">
        <v>26</v>
      </c>
      <c r="B3" t="s">
        <v>22</v>
      </c>
      <c r="C3">
        <v>5</v>
      </c>
      <c r="D3">
        <v>0</v>
      </c>
      <c r="E3">
        <v>6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 s="2">
        <v>43502</v>
      </c>
      <c r="R3" s="2">
        <v>43518</v>
      </c>
      <c r="S3" t="s">
        <v>23</v>
      </c>
      <c r="T3" t="s">
        <v>24</v>
      </c>
      <c r="U3" t="s">
        <v>27</v>
      </c>
    </row>
    <row r="4" spans="1:21" x14ac:dyDescent="0.25">
      <c r="A4" t="s">
        <v>28</v>
      </c>
      <c r="B4" t="s">
        <v>22</v>
      </c>
      <c r="C4">
        <v>11</v>
      </c>
      <c r="D4">
        <v>0</v>
      </c>
      <c r="E4">
        <v>16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5</v>
      </c>
      <c r="Q4" s="3">
        <v>43495</v>
      </c>
      <c r="R4" s="3">
        <v>43502</v>
      </c>
      <c r="S4" t="s">
        <v>23</v>
      </c>
      <c r="T4" t="s">
        <v>24</v>
      </c>
      <c r="U4" t="s">
        <v>29</v>
      </c>
    </row>
    <row r="5" spans="1:21" x14ac:dyDescent="0.25">
      <c r="A5" t="s">
        <v>30</v>
      </c>
      <c r="B5" t="s">
        <v>22</v>
      </c>
      <c r="C5">
        <v>6</v>
      </c>
      <c r="D5">
        <v>0</v>
      </c>
      <c r="E5">
        <v>0</v>
      </c>
      <c r="F5">
        <v>0</v>
      </c>
      <c r="G5">
        <v>8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 s="4">
        <v>43516</v>
      </c>
      <c r="R5" s="4">
        <v>43517</v>
      </c>
      <c r="S5" t="s">
        <v>23</v>
      </c>
      <c r="T5" t="s">
        <v>24</v>
      </c>
      <c r="U5" t="s">
        <v>25</v>
      </c>
    </row>
    <row r="6" spans="1:21" x14ac:dyDescent="0.25">
      <c r="A6" t="s">
        <v>31</v>
      </c>
      <c r="B6" t="s">
        <v>22</v>
      </c>
      <c r="C6">
        <v>9</v>
      </c>
      <c r="D6">
        <v>0</v>
      </c>
      <c r="E6">
        <v>36</v>
      </c>
      <c r="F6">
        <v>9.17</v>
      </c>
      <c r="G6">
        <v>9</v>
      </c>
      <c r="H6">
        <v>9.08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 s="5">
        <v>43493</v>
      </c>
      <c r="R6" s="5">
        <v>43504</v>
      </c>
      <c r="S6" t="s">
        <v>32</v>
      </c>
      <c r="T6" t="s">
        <v>33</v>
      </c>
      <c r="U6" t="s">
        <v>34</v>
      </c>
    </row>
    <row r="7" spans="1:21" x14ac:dyDescent="0.25">
      <c r="A7" t="s">
        <v>35</v>
      </c>
      <c r="B7" t="s">
        <v>22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 s="6">
        <v>43490</v>
      </c>
      <c r="R7" s="6">
        <v>43493</v>
      </c>
      <c r="S7" t="s">
        <v>36</v>
      </c>
      <c r="T7" t="s">
        <v>37</v>
      </c>
      <c r="U7" t="s">
        <v>38</v>
      </c>
    </row>
    <row r="8" spans="1:21" x14ac:dyDescent="0.25">
      <c r="A8" t="s">
        <v>39</v>
      </c>
      <c r="B8" t="s">
        <v>226</v>
      </c>
      <c r="C8">
        <v>1</v>
      </c>
      <c r="D8">
        <v>0</v>
      </c>
      <c r="E8">
        <v>22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 s="7">
        <v>43500</v>
      </c>
      <c r="R8" s="7">
        <v>43507</v>
      </c>
      <c r="S8" t="s">
        <v>32</v>
      </c>
      <c r="T8" t="s">
        <v>33</v>
      </c>
      <c r="U8" t="s">
        <v>40</v>
      </c>
    </row>
    <row r="9" spans="1:21" x14ac:dyDescent="0.25">
      <c r="A9" t="s">
        <v>41</v>
      </c>
      <c r="B9" t="s">
        <v>226</v>
      </c>
      <c r="C9">
        <v>0</v>
      </c>
      <c r="D9">
        <v>0</v>
      </c>
      <c r="E9">
        <v>14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 s="8">
        <v>43487</v>
      </c>
      <c r="R9" s="8">
        <v>43496</v>
      </c>
      <c r="S9" t="s">
        <v>32</v>
      </c>
      <c r="T9" t="s">
        <v>33</v>
      </c>
      <c r="U9" t="s">
        <v>42</v>
      </c>
    </row>
    <row r="10" spans="1:21" x14ac:dyDescent="0.25">
      <c r="A10" t="s">
        <v>43</v>
      </c>
      <c r="B10" t="s">
        <v>226</v>
      </c>
      <c r="C10">
        <v>3</v>
      </c>
      <c r="D10">
        <v>0</v>
      </c>
      <c r="E10">
        <v>35</v>
      </c>
      <c r="F10">
        <v>9</v>
      </c>
      <c r="G10">
        <v>15.75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4</v>
      </c>
      <c r="Q10" s="9">
        <v>43494</v>
      </c>
      <c r="R10" s="9">
        <v>43504</v>
      </c>
      <c r="S10" t="s">
        <v>32</v>
      </c>
      <c r="T10" t="s">
        <v>33</v>
      </c>
      <c r="U10" t="s">
        <v>34</v>
      </c>
    </row>
    <row r="11" spans="1:21" x14ac:dyDescent="0.25">
      <c r="A11" t="s">
        <v>44</v>
      </c>
      <c r="B11" t="s">
        <v>226</v>
      </c>
      <c r="C11">
        <v>2</v>
      </c>
      <c r="D11">
        <v>0</v>
      </c>
      <c r="E11">
        <v>2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2</v>
      </c>
      <c r="Q11" s="10">
        <v>43500</v>
      </c>
      <c r="R11" s="10">
        <v>43502</v>
      </c>
      <c r="S11" t="s">
        <v>36</v>
      </c>
      <c r="T11" t="s">
        <v>33</v>
      </c>
      <c r="U11" t="s">
        <v>45</v>
      </c>
    </row>
    <row r="12" spans="1:21" x14ac:dyDescent="0.25">
      <c r="A12" t="s">
        <v>46</v>
      </c>
      <c r="B12" t="s">
        <v>22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9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 s="11">
        <v>43500</v>
      </c>
      <c r="R12" s="11">
        <v>43503</v>
      </c>
      <c r="S12" t="s">
        <v>32</v>
      </c>
      <c r="T12" t="s">
        <v>37</v>
      </c>
      <c r="U12" t="s">
        <v>47</v>
      </c>
    </row>
    <row r="13" spans="1:21" x14ac:dyDescent="0.25">
      <c r="A13" t="s">
        <v>48</v>
      </c>
      <c r="B13" t="s">
        <v>228</v>
      </c>
      <c r="C13">
        <v>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 s="12">
        <v>43439</v>
      </c>
      <c r="R13" s="12">
        <v>43496</v>
      </c>
      <c r="S13" t="s">
        <v>23</v>
      </c>
      <c r="T13" t="s">
        <v>49</v>
      </c>
      <c r="U13" t="s">
        <v>27</v>
      </c>
    </row>
    <row r="14" spans="1:21" x14ac:dyDescent="0.25">
      <c r="A14" t="s">
        <v>50</v>
      </c>
      <c r="B14" t="s">
        <v>22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6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 s="13">
        <v>43493</v>
      </c>
      <c r="R14" s="13">
        <v>43494</v>
      </c>
      <c r="S14" t="s">
        <v>36</v>
      </c>
      <c r="T14" t="s">
        <v>37</v>
      </c>
      <c r="U14" t="s">
        <v>38</v>
      </c>
    </row>
    <row r="15" spans="1:21" x14ac:dyDescent="0.25">
      <c r="A15" t="s">
        <v>51</v>
      </c>
      <c r="B15" t="s">
        <v>226</v>
      </c>
      <c r="C15">
        <v>2</v>
      </c>
      <c r="D15">
        <v>0</v>
      </c>
      <c r="E15">
        <v>2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</v>
      </c>
      <c r="Q15" s="14">
        <v>43500</v>
      </c>
      <c r="R15" s="14">
        <v>43502</v>
      </c>
      <c r="S15" t="s">
        <v>36</v>
      </c>
      <c r="T15" t="s">
        <v>33</v>
      </c>
      <c r="U15" t="s">
        <v>45</v>
      </c>
    </row>
    <row r="16" spans="1:21" x14ac:dyDescent="0.25">
      <c r="A16" t="s">
        <v>52</v>
      </c>
      <c r="B16" t="s">
        <v>226</v>
      </c>
      <c r="C16">
        <v>0</v>
      </c>
      <c r="D16">
        <v>0</v>
      </c>
      <c r="E16">
        <v>20</v>
      </c>
      <c r="F16">
        <v>0</v>
      </c>
      <c r="G16">
        <v>4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 s="15">
        <v>43481</v>
      </c>
      <c r="R16" s="15">
        <v>43510</v>
      </c>
      <c r="S16" t="s">
        <v>32</v>
      </c>
      <c r="T16" t="s">
        <v>33</v>
      </c>
      <c r="U16" t="s">
        <v>38</v>
      </c>
    </row>
    <row r="17" spans="1:21" x14ac:dyDescent="0.25">
      <c r="A17" t="s">
        <v>53</v>
      </c>
      <c r="B17" t="s">
        <v>226</v>
      </c>
      <c r="C17">
        <v>2</v>
      </c>
      <c r="D17">
        <v>0</v>
      </c>
      <c r="E17">
        <v>4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s="16">
        <v>43507</v>
      </c>
      <c r="R17" s="16">
        <v>43507</v>
      </c>
      <c r="S17" t="s">
        <v>32</v>
      </c>
      <c r="T17" t="s">
        <v>33</v>
      </c>
      <c r="U17" t="s">
        <v>25</v>
      </c>
    </row>
    <row r="18" spans="1:21" x14ac:dyDescent="0.25">
      <c r="A18" t="s">
        <v>54</v>
      </c>
      <c r="B18" t="s">
        <v>22</v>
      </c>
      <c r="C18">
        <v>7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 s="17">
        <v>43497</v>
      </c>
      <c r="R18" s="17">
        <v>43502</v>
      </c>
      <c r="S18" t="s">
        <v>36</v>
      </c>
      <c r="T18" t="s">
        <v>55</v>
      </c>
      <c r="U18" t="s">
        <v>56</v>
      </c>
    </row>
    <row r="19" spans="1:21" x14ac:dyDescent="0.25">
      <c r="A19" t="s">
        <v>57</v>
      </c>
      <c r="B19" t="s">
        <v>226</v>
      </c>
      <c r="C19">
        <v>0</v>
      </c>
      <c r="D19">
        <v>0</v>
      </c>
      <c r="E19">
        <v>8</v>
      </c>
      <c r="F19">
        <v>0.5</v>
      </c>
      <c r="G19">
        <v>1</v>
      </c>
      <c r="H19">
        <v>0.5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 s="18">
        <v>43489</v>
      </c>
      <c r="R19" s="18">
        <v>43497</v>
      </c>
      <c r="S19" t="s">
        <v>32</v>
      </c>
      <c r="T19" t="s">
        <v>33</v>
      </c>
      <c r="U19" t="s">
        <v>58</v>
      </c>
    </row>
    <row r="20" spans="1:21" x14ac:dyDescent="0.25">
      <c r="A20" t="s">
        <v>59</v>
      </c>
      <c r="B20" t="s">
        <v>226</v>
      </c>
      <c r="C20">
        <v>1</v>
      </c>
      <c r="D20">
        <v>0</v>
      </c>
      <c r="E20">
        <v>1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 s="19">
        <v>43501</v>
      </c>
      <c r="R20" s="19">
        <v>43501</v>
      </c>
      <c r="S20" t="s">
        <v>36</v>
      </c>
      <c r="T20" t="s">
        <v>33</v>
      </c>
      <c r="U20" t="s">
        <v>25</v>
      </c>
    </row>
    <row r="21" spans="1:21" x14ac:dyDescent="0.25">
      <c r="A21" t="s">
        <v>60</v>
      </c>
      <c r="B21" t="s">
        <v>22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6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 s="20">
        <v>43494</v>
      </c>
      <c r="R21" s="20">
        <v>43494</v>
      </c>
      <c r="S21" t="s">
        <v>36</v>
      </c>
      <c r="T21" t="s">
        <v>37</v>
      </c>
      <c r="U21" t="s">
        <v>56</v>
      </c>
    </row>
    <row r="22" spans="1:21" x14ac:dyDescent="0.25">
      <c r="A22" t="s">
        <v>61</v>
      </c>
      <c r="B22" t="s">
        <v>226</v>
      </c>
      <c r="C22">
        <v>2</v>
      </c>
      <c r="D22">
        <v>0</v>
      </c>
      <c r="E22">
        <v>2</v>
      </c>
      <c r="F22">
        <v>0</v>
      </c>
      <c r="G22">
        <v>2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 s="21">
        <v>43502</v>
      </c>
      <c r="R22" s="21">
        <v>43502</v>
      </c>
      <c r="S22" t="s">
        <v>36</v>
      </c>
      <c r="T22" t="s">
        <v>33</v>
      </c>
      <c r="U22" t="s">
        <v>25</v>
      </c>
    </row>
    <row r="23" spans="1:21" x14ac:dyDescent="0.25">
      <c r="A23" t="s">
        <v>62</v>
      </c>
      <c r="B23" t="s">
        <v>22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5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 s="22">
        <v>43493</v>
      </c>
      <c r="R23" s="22">
        <v>43494</v>
      </c>
      <c r="S23" t="s">
        <v>36</v>
      </c>
      <c r="T23" t="s">
        <v>37</v>
      </c>
      <c r="U23" t="s">
        <v>38</v>
      </c>
    </row>
    <row r="24" spans="1:21" x14ac:dyDescent="0.25">
      <c r="A24" t="s">
        <v>63</v>
      </c>
      <c r="B24" t="s">
        <v>226</v>
      </c>
      <c r="C24">
        <v>0</v>
      </c>
      <c r="D24">
        <v>0</v>
      </c>
      <c r="E24">
        <v>4</v>
      </c>
      <c r="F24">
        <v>2</v>
      </c>
      <c r="G24">
        <v>2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 s="23">
        <v>43515</v>
      </c>
      <c r="R24" s="23">
        <v>43516</v>
      </c>
      <c r="S24" t="s">
        <v>32</v>
      </c>
      <c r="T24" t="s">
        <v>33</v>
      </c>
      <c r="U24" t="s">
        <v>27</v>
      </c>
    </row>
    <row r="25" spans="1:21" x14ac:dyDescent="0.25">
      <c r="A25" t="s">
        <v>64</v>
      </c>
      <c r="B25" t="s">
        <v>226</v>
      </c>
      <c r="C25">
        <v>2</v>
      </c>
      <c r="D25">
        <v>0</v>
      </c>
      <c r="E25">
        <v>3</v>
      </c>
      <c r="F25">
        <v>0</v>
      </c>
      <c r="G25">
        <v>2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 s="24">
        <v>43501</v>
      </c>
      <c r="R25" s="24">
        <v>43503</v>
      </c>
      <c r="S25" t="s">
        <v>36</v>
      </c>
      <c r="T25" t="s">
        <v>33</v>
      </c>
      <c r="U25" t="s">
        <v>25</v>
      </c>
    </row>
    <row r="26" spans="1:21" x14ac:dyDescent="0.25">
      <c r="A26" t="s">
        <v>65</v>
      </c>
      <c r="B26" t="s">
        <v>22</v>
      </c>
      <c r="C26">
        <v>10</v>
      </c>
      <c r="D26">
        <v>0</v>
      </c>
      <c r="E26">
        <v>17</v>
      </c>
      <c r="F26">
        <v>0</v>
      </c>
      <c r="G26">
        <v>8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 s="25">
        <v>43511</v>
      </c>
      <c r="R26" s="25">
        <v>43518</v>
      </c>
      <c r="S26" t="s">
        <v>66</v>
      </c>
      <c r="T26" t="s">
        <v>24</v>
      </c>
      <c r="U26" t="s">
        <v>34</v>
      </c>
    </row>
    <row r="27" spans="1:21" x14ac:dyDescent="0.25">
      <c r="A27" t="s">
        <v>67</v>
      </c>
      <c r="B27" t="s">
        <v>226</v>
      </c>
      <c r="C27">
        <v>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 s="26">
        <v>43508</v>
      </c>
      <c r="R27" s="26">
        <v>43510</v>
      </c>
      <c r="S27" t="s">
        <v>32</v>
      </c>
      <c r="T27" t="s">
        <v>33</v>
      </c>
      <c r="U27" t="s">
        <v>47</v>
      </c>
    </row>
    <row r="28" spans="1:21" x14ac:dyDescent="0.25">
      <c r="A28" t="s">
        <v>68</v>
      </c>
      <c r="B28" t="s">
        <v>226</v>
      </c>
      <c r="C28">
        <v>7</v>
      </c>
      <c r="D28">
        <v>0</v>
      </c>
      <c r="E28">
        <v>18</v>
      </c>
      <c r="F28">
        <v>0</v>
      </c>
      <c r="G28">
        <v>3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 s="27">
        <v>43504</v>
      </c>
      <c r="R28" s="27">
        <v>43509</v>
      </c>
      <c r="S28" t="s">
        <v>36</v>
      </c>
      <c r="T28" t="s">
        <v>33</v>
      </c>
      <c r="U28" t="s">
        <v>42</v>
      </c>
    </row>
    <row r="29" spans="1:21" x14ac:dyDescent="0.25">
      <c r="A29" t="s">
        <v>69</v>
      </c>
      <c r="B29" t="s">
        <v>22</v>
      </c>
      <c r="C29">
        <v>8</v>
      </c>
      <c r="D29">
        <v>0</v>
      </c>
      <c r="E29">
        <v>23</v>
      </c>
      <c r="F29">
        <v>0.75</v>
      </c>
      <c r="G29">
        <v>4</v>
      </c>
      <c r="H29">
        <v>0.25</v>
      </c>
      <c r="I29">
        <v>0</v>
      </c>
      <c r="J29">
        <v>4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 s="28">
        <v>43500</v>
      </c>
      <c r="R29" s="28">
        <v>43516</v>
      </c>
      <c r="S29" t="s">
        <v>32</v>
      </c>
      <c r="T29" t="s">
        <v>33</v>
      </c>
      <c r="U29" t="s">
        <v>58</v>
      </c>
    </row>
    <row r="30" spans="1:21" x14ac:dyDescent="0.25">
      <c r="A30" t="s">
        <v>70</v>
      </c>
      <c r="B30" t="s">
        <v>22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3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 s="29">
        <v>43496</v>
      </c>
      <c r="R30" s="29">
        <v>43496</v>
      </c>
      <c r="S30" t="s">
        <v>36</v>
      </c>
      <c r="T30" t="s">
        <v>37</v>
      </c>
      <c r="U30" t="s">
        <v>47</v>
      </c>
    </row>
    <row r="31" spans="1:21" x14ac:dyDescent="0.25">
      <c r="A31" t="s">
        <v>71</v>
      </c>
      <c r="B31" t="s">
        <v>226</v>
      </c>
      <c r="C31">
        <v>0</v>
      </c>
      <c r="D31">
        <v>0</v>
      </c>
      <c r="E31">
        <v>0</v>
      </c>
      <c r="F31">
        <v>0</v>
      </c>
      <c r="G31">
        <v>2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 s="30">
        <v>43472</v>
      </c>
      <c r="R31" s="30">
        <v>43511</v>
      </c>
      <c r="S31" t="s">
        <v>32</v>
      </c>
      <c r="T31" t="s">
        <v>33</v>
      </c>
      <c r="U31" t="s">
        <v>38</v>
      </c>
    </row>
    <row r="32" spans="1:21" x14ac:dyDescent="0.25">
      <c r="A32" t="s">
        <v>72</v>
      </c>
      <c r="B32" t="s">
        <v>226</v>
      </c>
      <c r="C32">
        <v>1</v>
      </c>
      <c r="D32">
        <v>0</v>
      </c>
      <c r="E32">
        <v>2</v>
      </c>
      <c r="F32">
        <v>0</v>
      </c>
      <c r="G32">
        <v>1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 s="31">
        <v>43503</v>
      </c>
      <c r="R32" s="31">
        <v>43503</v>
      </c>
      <c r="S32" t="s">
        <v>36</v>
      </c>
      <c r="T32" t="s">
        <v>33</v>
      </c>
      <c r="U32" t="s">
        <v>25</v>
      </c>
    </row>
    <row r="33" spans="1:21" x14ac:dyDescent="0.25">
      <c r="A33" t="s">
        <v>73</v>
      </c>
      <c r="B33" t="s">
        <v>22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 s="32">
        <v>43502</v>
      </c>
      <c r="R33" s="32">
        <v>43502</v>
      </c>
      <c r="S33" t="s">
        <v>36</v>
      </c>
      <c r="T33" t="s">
        <v>55</v>
      </c>
      <c r="U33" t="s">
        <v>56</v>
      </c>
    </row>
    <row r="34" spans="1:21" x14ac:dyDescent="0.25">
      <c r="A34" t="s">
        <v>74</v>
      </c>
      <c r="B34" t="s">
        <v>226</v>
      </c>
      <c r="C34">
        <v>0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 s="33">
        <v>43452</v>
      </c>
      <c r="R34" s="33">
        <v>43493</v>
      </c>
      <c r="S34" t="s">
        <v>32</v>
      </c>
      <c r="T34" t="s">
        <v>33</v>
      </c>
      <c r="U34" t="s">
        <v>38</v>
      </c>
    </row>
    <row r="35" spans="1:21" x14ac:dyDescent="0.25">
      <c r="A35" t="s">
        <v>75</v>
      </c>
      <c r="B35" t="s">
        <v>22</v>
      </c>
      <c r="C35">
        <v>47</v>
      </c>
      <c r="D35">
        <v>0</v>
      </c>
      <c r="E35">
        <v>27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 s="34">
        <v>43509</v>
      </c>
      <c r="R35" s="34">
        <v>43518</v>
      </c>
      <c r="S35" t="s">
        <v>23</v>
      </c>
      <c r="T35" t="s">
        <v>24</v>
      </c>
      <c r="U35" t="s">
        <v>76</v>
      </c>
    </row>
    <row r="36" spans="1:21" x14ac:dyDescent="0.25">
      <c r="A36" t="s">
        <v>77</v>
      </c>
      <c r="B36" t="s">
        <v>22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4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 s="35">
        <v>43517</v>
      </c>
      <c r="R36" s="35">
        <v>43517</v>
      </c>
      <c r="S36" t="s">
        <v>36</v>
      </c>
      <c r="T36" t="s">
        <v>37</v>
      </c>
      <c r="U36" t="s">
        <v>29</v>
      </c>
    </row>
    <row r="37" spans="1:21" x14ac:dyDescent="0.25">
      <c r="A37" t="s">
        <v>78</v>
      </c>
      <c r="B37" t="s">
        <v>22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9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 s="36">
        <v>43488</v>
      </c>
      <c r="R37" s="36">
        <v>43497</v>
      </c>
      <c r="S37" t="s">
        <v>36</v>
      </c>
      <c r="T37" t="s">
        <v>37</v>
      </c>
      <c r="U37" t="s">
        <v>47</v>
      </c>
    </row>
    <row r="38" spans="1:21" x14ac:dyDescent="0.25">
      <c r="A38" t="s">
        <v>79</v>
      </c>
      <c r="B38" t="s">
        <v>22</v>
      </c>
      <c r="C38">
        <v>0</v>
      </c>
      <c r="D38">
        <v>0</v>
      </c>
      <c r="E38">
        <v>0</v>
      </c>
      <c r="F38">
        <v>0</v>
      </c>
      <c r="G38">
        <v>4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 s="37">
        <v>43488</v>
      </c>
      <c r="R38" s="37">
        <v>43493</v>
      </c>
      <c r="S38" t="s">
        <v>23</v>
      </c>
      <c r="T38" t="s">
        <v>49</v>
      </c>
      <c r="U38" t="s">
        <v>27</v>
      </c>
    </row>
    <row r="39" spans="1:21" x14ac:dyDescent="0.25">
      <c r="A39" t="s">
        <v>80</v>
      </c>
      <c r="B39" t="s">
        <v>226</v>
      </c>
      <c r="C39">
        <v>4</v>
      </c>
      <c r="D39">
        <v>0</v>
      </c>
      <c r="E39">
        <v>3</v>
      </c>
      <c r="F39">
        <v>0</v>
      </c>
      <c r="G39">
        <v>3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 s="38">
        <v>43503</v>
      </c>
      <c r="R39" s="38">
        <v>43504</v>
      </c>
      <c r="S39" t="s">
        <v>36</v>
      </c>
      <c r="T39" t="s">
        <v>33</v>
      </c>
      <c r="U39" t="s">
        <v>81</v>
      </c>
    </row>
    <row r="40" spans="1:21" x14ac:dyDescent="0.25">
      <c r="A40" t="s">
        <v>82</v>
      </c>
      <c r="B40" t="s">
        <v>22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4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 s="39">
        <v>43500</v>
      </c>
      <c r="R40" s="39">
        <v>43500</v>
      </c>
      <c r="S40" t="s">
        <v>83</v>
      </c>
      <c r="T40" t="s">
        <v>24</v>
      </c>
      <c r="U40" t="s">
        <v>29</v>
      </c>
    </row>
    <row r="41" spans="1:21" x14ac:dyDescent="0.25">
      <c r="A41" t="s">
        <v>84</v>
      </c>
      <c r="B41" t="s">
        <v>226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9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 s="40">
        <v>43495</v>
      </c>
      <c r="R41" s="40">
        <v>43502</v>
      </c>
      <c r="S41" t="s">
        <v>32</v>
      </c>
      <c r="T41" t="s">
        <v>33</v>
      </c>
      <c r="U41" t="s">
        <v>38</v>
      </c>
    </row>
    <row r="42" spans="1:21" x14ac:dyDescent="0.25">
      <c r="A42" t="s">
        <v>85</v>
      </c>
      <c r="B42" t="s">
        <v>226</v>
      </c>
      <c r="C42">
        <v>9</v>
      </c>
      <c r="D42">
        <v>0</v>
      </c>
      <c r="E42">
        <v>14</v>
      </c>
      <c r="F42">
        <v>1</v>
      </c>
      <c r="G42">
        <v>4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 s="41">
        <v>43497</v>
      </c>
      <c r="R42" s="41">
        <v>43502</v>
      </c>
      <c r="S42" t="s">
        <v>32</v>
      </c>
      <c r="T42" t="s">
        <v>33</v>
      </c>
      <c r="U42" t="s">
        <v>27</v>
      </c>
    </row>
    <row r="43" spans="1:21" x14ac:dyDescent="0.25">
      <c r="A43" t="s">
        <v>86</v>
      </c>
      <c r="B43" t="s">
        <v>22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4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 s="42">
        <v>43517</v>
      </c>
      <c r="R43" s="42">
        <v>43517</v>
      </c>
      <c r="S43" t="s">
        <v>36</v>
      </c>
      <c r="T43" t="s">
        <v>37</v>
      </c>
      <c r="U43" t="s">
        <v>29</v>
      </c>
    </row>
    <row r="44" spans="1:21" x14ac:dyDescent="0.25">
      <c r="A44" t="s">
        <v>87</v>
      </c>
      <c r="B44" t="s">
        <v>22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 s="43">
        <v>43515</v>
      </c>
      <c r="R44" s="43">
        <v>43515</v>
      </c>
      <c r="S44" t="s">
        <v>36</v>
      </c>
      <c r="T44" t="s">
        <v>55</v>
      </c>
      <c r="U44" t="s">
        <v>25</v>
      </c>
    </row>
    <row r="45" spans="1:21" x14ac:dyDescent="0.25">
      <c r="A45" t="s">
        <v>88</v>
      </c>
      <c r="B45" t="s">
        <v>22</v>
      </c>
      <c r="C45">
        <v>9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 s="44">
        <v>43496</v>
      </c>
      <c r="R45" s="44">
        <v>43496</v>
      </c>
      <c r="S45" t="s">
        <v>36</v>
      </c>
      <c r="T45" t="s">
        <v>55</v>
      </c>
      <c r="U45" t="s">
        <v>45</v>
      </c>
    </row>
    <row r="46" spans="1:21" x14ac:dyDescent="0.25">
      <c r="A46" t="s">
        <v>89</v>
      </c>
      <c r="B46" t="s">
        <v>226</v>
      </c>
      <c r="C46">
        <v>0</v>
      </c>
      <c r="D46">
        <v>0</v>
      </c>
      <c r="E46">
        <v>19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 s="45">
        <v>43494</v>
      </c>
      <c r="R46" s="45">
        <v>43503</v>
      </c>
      <c r="S46" t="s">
        <v>36</v>
      </c>
      <c r="T46" t="s">
        <v>33</v>
      </c>
      <c r="U46" t="s">
        <v>27</v>
      </c>
    </row>
    <row r="47" spans="1:21" x14ac:dyDescent="0.25">
      <c r="A47" t="s">
        <v>90</v>
      </c>
      <c r="B47" t="s">
        <v>226</v>
      </c>
      <c r="C47">
        <v>0</v>
      </c>
      <c r="D47">
        <v>0</v>
      </c>
      <c r="E47">
        <v>0</v>
      </c>
      <c r="F47">
        <v>4</v>
      </c>
      <c r="G47">
        <v>7</v>
      </c>
      <c r="H47">
        <v>3</v>
      </c>
      <c r="I47">
        <v>0</v>
      </c>
      <c r="J47">
        <v>3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 s="46">
        <v>43479</v>
      </c>
      <c r="R47" s="46">
        <v>43497</v>
      </c>
      <c r="S47" t="s">
        <v>32</v>
      </c>
      <c r="T47" t="s">
        <v>33</v>
      </c>
      <c r="U47" t="s">
        <v>58</v>
      </c>
    </row>
    <row r="48" spans="1:21" x14ac:dyDescent="0.25">
      <c r="A48" s="176" t="s">
        <v>91</v>
      </c>
      <c r="C48">
        <v>4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 s="47">
        <v>43458</v>
      </c>
      <c r="R48" s="47">
        <v>43504</v>
      </c>
      <c r="S48" t="s">
        <v>23</v>
      </c>
      <c r="T48" t="s">
        <v>49</v>
      </c>
      <c r="U48" t="s">
        <v>29</v>
      </c>
    </row>
    <row r="49" spans="1:21" x14ac:dyDescent="0.25">
      <c r="A49" t="s">
        <v>92</v>
      </c>
      <c r="B49" t="s">
        <v>22</v>
      </c>
      <c r="C49">
        <v>2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 s="48">
        <v>43504</v>
      </c>
      <c r="R49" s="48">
        <v>43504</v>
      </c>
      <c r="S49" t="s">
        <v>36</v>
      </c>
      <c r="T49" t="s">
        <v>55</v>
      </c>
      <c r="U49" t="s">
        <v>25</v>
      </c>
    </row>
    <row r="50" spans="1:21" x14ac:dyDescent="0.25">
      <c r="A50" s="176" t="s">
        <v>93</v>
      </c>
      <c r="C50">
        <v>4.5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 s="49">
        <v>43468</v>
      </c>
      <c r="R50" s="49">
        <v>43497</v>
      </c>
      <c r="S50" t="s">
        <v>23</v>
      </c>
      <c r="T50" t="s">
        <v>49</v>
      </c>
      <c r="U50" t="s">
        <v>76</v>
      </c>
    </row>
    <row r="51" spans="1:21" x14ac:dyDescent="0.25">
      <c r="A51" t="s">
        <v>94</v>
      </c>
      <c r="B51" t="s">
        <v>22</v>
      </c>
      <c r="C51">
        <v>13</v>
      </c>
      <c r="D51">
        <v>0</v>
      </c>
      <c r="E51">
        <v>2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 s="50">
        <v>43500</v>
      </c>
      <c r="R51" s="50">
        <v>43510</v>
      </c>
      <c r="S51" t="s">
        <v>66</v>
      </c>
      <c r="T51" t="s">
        <v>24</v>
      </c>
      <c r="U51" t="s">
        <v>56</v>
      </c>
    </row>
    <row r="52" spans="1:21" x14ac:dyDescent="0.25">
      <c r="A52" t="s">
        <v>95</v>
      </c>
      <c r="B52" t="s">
        <v>22</v>
      </c>
      <c r="C52">
        <v>17</v>
      </c>
      <c r="D52">
        <v>0</v>
      </c>
      <c r="E52">
        <v>35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 s="51">
        <v>43504</v>
      </c>
      <c r="R52" s="51">
        <v>43518</v>
      </c>
      <c r="S52" t="s">
        <v>23</v>
      </c>
      <c r="T52" t="s">
        <v>24</v>
      </c>
      <c r="U52" t="s">
        <v>38</v>
      </c>
    </row>
    <row r="53" spans="1:21" x14ac:dyDescent="0.25">
      <c r="A53" s="176" t="s">
        <v>96</v>
      </c>
      <c r="C53">
        <v>7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 s="52">
        <v>43473</v>
      </c>
      <c r="R53" s="52">
        <v>43502</v>
      </c>
      <c r="S53" t="s">
        <v>23</v>
      </c>
      <c r="T53" t="s">
        <v>49</v>
      </c>
      <c r="U53" t="s">
        <v>45</v>
      </c>
    </row>
    <row r="54" spans="1:21" x14ac:dyDescent="0.25">
      <c r="A54" t="s">
        <v>97</v>
      </c>
      <c r="B54" t="s">
        <v>22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 s="53">
        <v>43503</v>
      </c>
      <c r="R54" s="53">
        <v>43503</v>
      </c>
      <c r="S54" t="s">
        <v>36</v>
      </c>
      <c r="T54" t="s">
        <v>55</v>
      </c>
      <c r="U54" t="s">
        <v>81</v>
      </c>
    </row>
    <row r="55" spans="1:21" x14ac:dyDescent="0.25">
      <c r="A55" t="s">
        <v>98</v>
      </c>
      <c r="B55" t="s">
        <v>22</v>
      </c>
      <c r="C55">
        <v>3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 s="54">
        <v>43486</v>
      </c>
      <c r="R55" s="54">
        <v>43509</v>
      </c>
      <c r="S55" t="s">
        <v>36</v>
      </c>
      <c r="T55" t="s">
        <v>55</v>
      </c>
      <c r="U55" t="s">
        <v>56</v>
      </c>
    </row>
    <row r="56" spans="1:21" x14ac:dyDescent="0.25">
      <c r="A56" s="176" t="s">
        <v>99</v>
      </c>
      <c r="C56">
        <v>9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 s="55">
        <v>43507</v>
      </c>
      <c r="R56" s="55">
        <v>43507</v>
      </c>
      <c r="S56" t="s">
        <v>23</v>
      </c>
      <c r="T56" t="s">
        <v>24</v>
      </c>
      <c r="U56" t="s">
        <v>100</v>
      </c>
    </row>
    <row r="57" spans="1:21" x14ac:dyDescent="0.25">
      <c r="A57" t="s">
        <v>101</v>
      </c>
      <c r="B57" t="s">
        <v>229</v>
      </c>
      <c r="C57">
        <v>2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 s="56">
        <v>43433</v>
      </c>
      <c r="R57" s="56">
        <v>43511</v>
      </c>
      <c r="S57" t="s">
        <v>66</v>
      </c>
      <c r="T57" t="s">
        <v>49</v>
      </c>
      <c r="U57" t="s">
        <v>81</v>
      </c>
    </row>
    <row r="58" spans="1:21" x14ac:dyDescent="0.25">
      <c r="A58" t="s">
        <v>102</v>
      </c>
      <c r="B58" t="s">
        <v>226</v>
      </c>
      <c r="C58">
        <v>2</v>
      </c>
      <c r="D58">
        <v>0</v>
      </c>
      <c r="E58">
        <v>5</v>
      </c>
      <c r="F58">
        <v>0</v>
      </c>
      <c r="G58">
        <v>2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 s="57">
        <v>43517</v>
      </c>
      <c r="R58" s="57">
        <v>43517</v>
      </c>
      <c r="S58" t="s">
        <v>32</v>
      </c>
      <c r="T58" t="s">
        <v>33</v>
      </c>
      <c r="U58" t="s">
        <v>45</v>
      </c>
    </row>
    <row r="59" spans="1:21" x14ac:dyDescent="0.25">
      <c r="A59" t="s">
        <v>103</v>
      </c>
      <c r="B59" t="s">
        <v>226</v>
      </c>
      <c r="C59">
        <v>0</v>
      </c>
      <c r="D59">
        <v>0</v>
      </c>
      <c r="E59">
        <v>9</v>
      </c>
      <c r="F59">
        <v>1</v>
      </c>
      <c r="G59">
        <v>9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 s="58">
        <v>43451</v>
      </c>
      <c r="R59" s="58">
        <v>43504</v>
      </c>
      <c r="S59" t="s">
        <v>36</v>
      </c>
      <c r="T59" t="s">
        <v>33</v>
      </c>
      <c r="U59" t="s">
        <v>45</v>
      </c>
    </row>
    <row r="60" spans="1:21" x14ac:dyDescent="0.25">
      <c r="A60" t="s">
        <v>104</v>
      </c>
      <c r="B60" t="s">
        <v>226</v>
      </c>
      <c r="C60">
        <v>0</v>
      </c>
      <c r="D60">
        <v>0</v>
      </c>
      <c r="E60">
        <v>4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 s="59">
        <v>43511</v>
      </c>
      <c r="R60" s="59">
        <v>43511</v>
      </c>
      <c r="S60" t="s">
        <v>32</v>
      </c>
      <c r="T60" t="s">
        <v>33</v>
      </c>
      <c r="U60" t="s">
        <v>40</v>
      </c>
    </row>
    <row r="61" spans="1:21" x14ac:dyDescent="0.25">
      <c r="A61" t="s">
        <v>105</v>
      </c>
      <c r="B61" t="s">
        <v>22</v>
      </c>
      <c r="C61">
        <v>2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 s="60">
        <v>43504</v>
      </c>
      <c r="R61" s="60">
        <v>43504</v>
      </c>
      <c r="S61" t="s">
        <v>36</v>
      </c>
      <c r="T61" t="s">
        <v>55</v>
      </c>
      <c r="U61" t="s">
        <v>25</v>
      </c>
    </row>
    <row r="62" spans="1:21" x14ac:dyDescent="0.25">
      <c r="A62" t="s">
        <v>106</v>
      </c>
      <c r="B62" t="s">
        <v>226</v>
      </c>
      <c r="C62">
        <v>3</v>
      </c>
      <c r="D62">
        <v>0</v>
      </c>
      <c r="E62">
        <v>4</v>
      </c>
      <c r="F62">
        <v>0</v>
      </c>
      <c r="G62">
        <v>2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 s="61">
        <v>43511</v>
      </c>
      <c r="R62" s="61">
        <v>43511</v>
      </c>
      <c r="S62" t="s">
        <v>32</v>
      </c>
      <c r="T62" t="s">
        <v>33</v>
      </c>
      <c r="U62" t="s">
        <v>25</v>
      </c>
    </row>
    <row r="63" spans="1:21" x14ac:dyDescent="0.25">
      <c r="A63" t="s">
        <v>107</v>
      </c>
      <c r="B63" t="s">
        <v>22</v>
      </c>
      <c r="C63">
        <v>1.5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 s="62">
        <v>43509</v>
      </c>
      <c r="R63" s="62">
        <v>43509</v>
      </c>
      <c r="S63" t="s">
        <v>36</v>
      </c>
      <c r="T63" t="s">
        <v>55</v>
      </c>
      <c r="U63" t="s">
        <v>34</v>
      </c>
    </row>
    <row r="64" spans="1:21" x14ac:dyDescent="0.25">
      <c r="A64" t="s">
        <v>108</v>
      </c>
      <c r="B64" t="s">
        <v>226</v>
      </c>
      <c r="C64">
        <v>0</v>
      </c>
      <c r="D64">
        <v>0</v>
      </c>
      <c r="E64">
        <v>19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 s="63">
        <v>43489</v>
      </c>
      <c r="R64" s="63">
        <v>43502</v>
      </c>
      <c r="S64" t="s">
        <v>32</v>
      </c>
      <c r="T64" t="s">
        <v>33</v>
      </c>
      <c r="U64" t="s">
        <v>47</v>
      </c>
    </row>
    <row r="65" spans="1:21" x14ac:dyDescent="0.25">
      <c r="A65" t="s">
        <v>109</v>
      </c>
      <c r="B65" t="s">
        <v>22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 s="64">
        <v>43503</v>
      </c>
      <c r="R65" s="64">
        <v>43503</v>
      </c>
      <c r="S65" t="s">
        <v>36</v>
      </c>
      <c r="T65" t="s">
        <v>55</v>
      </c>
      <c r="U65" t="s">
        <v>27</v>
      </c>
    </row>
    <row r="66" spans="1:21" x14ac:dyDescent="0.25">
      <c r="A66" t="s">
        <v>110</v>
      </c>
      <c r="C66">
        <v>5</v>
      </c>
      <c r="D66">
        <v>0</v>
      </c>
      <c r="E66">
        <v>9</v>
      </c>
      <c r="F66">
        <v>1.25</v>
      </c>
      <c r="G66">
        <v>4</v>
      </c>
      <c r="H66">
        <v>0.25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 s="65">
        <v>43514</v>
      </c>
      <c r="R66" s="65">
        <v>43517</v>
      </c>
      <c r="S66" t="s">
        <v>32</v>
      </c>
      <c r="T66" t="s">
        <v>33</v>
      </c>
      <c r="U66" t="s">
        <v>25</v>
      </c>
    </row>
    <row r="67" spans="1:21" x14ac:dyDescent="0.25">
      <c r="A67" t="s">
        <v>111</v>
      </c>
      <c r="B67" t="s">
        <v>226</v>
      </c>
      <c r="C67">
        <v>0</v>
      </c>
      <c r="D67">
        <v>0</v>
      </c>
      <c r="E67">
        <v>2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 s="66">
        <v>43458</v>
      </c>
      <c r="R67" s="66">
        <v>43494</v>
      </c>
      <c r="S67" t="s">
        <v>32</v>
      </c>
      <c r="T67" t="s">
        <v>33</v>
      </c>
      <c r="U67" t="s">
        <v>25</v>
      </c>
    </row>
    <row r="68" spans="1:21" x14ac:dyDescent="0.25">
      <c r="A68" t="s">
        <v>112</v>
      </c>
      <c r="B68" t="s">
        <v>22</v>
      </c>
      <c r="C68">
        <v>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 s="67">
        <v>43482</v>
      </c>
      <c r="R68" s="67">
        <v>43494</v>
      </c>
      <c r="S68" t="s">
        <v>32</v>
      </c>
      <c r="T68" t="s">
        <v>55</v>
      </c>
      <c r="U68" t="s">
        <v>56</v>
      </c>
    </row>
    <row r="69" spans="1:21" x14ac:dyDescent="0.25">
      <c r="A69" t="s">
        <v>113</v>
      </c>
      <c r="B69" t="s">
        <v>226</v>
      </c>
      <c r="C69">
        <v>2</v>
      </c>
      <c r="D69">
        <v>0</v>
      </c>
      <c r="E69">
        <v>2</v>
      </c>
      <c r="F69">
        <v>0</v>
      </c>
      <c r="G69">
        <v>2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 s="68">
        <v>43502</v>
      </c>
      <c r="R69" s="68">
        <v>43502</v>
      </c>
      <c r="S69" t="s">
        <v>32</v>
      </c>
      <c r="T69" t="s">
        <v>33</v>
      </c>
      <c r="U69" t="s">
        <v>25</v>
      </c>
    </row>
    <row r="70" spans="1:21" x14ac:dyDescent="0.25">
      <c r="A70" t="s">
        <v>114</v>
      </c>
      <c r="B70" t="s">
        <v>22</v>
      </c>
      <c r="C70">
        <v>5</v>
      </c>
      <c r="D70">
        <v>0</v>
      </c>
      <c r="E70">
        <v>3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 s="69">
        <v>43503</v>
      </c>
      <c r="R70" s="69">
        <v>43508</v>
      </c>
      <c r="S70" t="s">
        <v>23</v>
      </c>
      <c r="T70" t="s">
        <v>24</v>
      </c>
      <c r="U70" t="s">
        <v>56</v>
      </c>
    </row>
    <row r="71" spans="1:21" x14ac:dyDescent="0.25">
      <c r="A71" t="s">
        <v>115</v>
      </c>
      <c r="B71" t="s">
        <v>22</v>
      </c>
      <c r="C71">
        <v>2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 s="70">
        <v>43507</v>
      </c>
      <c r="R71" s="70">
        <v>43507</v>
      </c>
      <c r="S71" t="s">
        <v>32</v>
      </c>
      <c r="T71" t="s">
        <v>55</v>
      </c>
      <c r="U71" t="s">
        <v>25</v>
      </c>
    </row>
    <row r="72" spans="1:21" x14ac:dyDescent="0.25">
      <c r="A72" t="s">
        <v>116</v>
      </c>
      <c r="B72" t="s">
        <v>22</v>
      </c>
      <c r="C72">
        <v>0</v>
      </c>
      <c r="D72">
        <v>0</v>
      </c>
      <c r="E72">
        <v>13</v>
      </c>
      <c r="F72">
        <v>2</v>
      </c>
      <c r="G72">
        <v>5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 s="71">
        <v>43507</v>
      </c>
      <c r="R72" s="71">
        <v>43509</v>
      </c>
      <c r="S72" t="s">
        <v>23</v>
      </c>
      <c r="T72" t="s">
        <v>24</v>
      </c>
      <c r="U72" t="s">
        <v>38</v>
      </c>
    </row>
    <row r="73" spans="1:21" x14ac:dyDescent="0.25">
      <c r="A73" t="s">
        <v>117</v>
      </c>
      <c r="B73" t="s">
        <v>226</v>
      </c>
      <c r="C73">
        <v>1</v>
      </c>
      <c r="D73">
        <v>0</v>
      </c>
      <c r="E73">
        <v>1</v>
      </c>
      <c r="F73">
        <v>1</v>
      </c>
      <c r="G73">
        <v>1</v>
      </c>
      <c r="H73">
        <v>0</v>
      </c>
      <c r="I73">
        <v>0</v>
      </c>
      <c r="J73">
        <v>3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 s="72">
        <v>43503</v>
      </c>
      <c r="R73" s="72">
        <v>43508</v>
      </c>
      <c r="S73" t="s">
        <v>36</v>
      </c>
      <c r="T73" t="s">
        <v>33</v>
      </c>
      <c r="U73" t="s">
        <v>25</v>
      </c>
    </row>
    <row r="74" spans="1:21" x14ac:dyDescent="0.25">
      <c r="A74" t="s">
        <v>118</v>
      </c>
      <c r="B74" t="s">
        <v>226</v>
      </c>
      <c r="C74">
        <v>0</v>
      </c>
      <c r="D74">
        <v>0</v>
      </c>
      <c r="E74">
        <v>1</v>
      </c>
      <c r="F74">
        <v>0.75</v>
      </c>
      <c r="G74">
        <v>0</v>
      </c>
      <c r="H74">
        <v>0.25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 s="73">
        <v>43510</v>
      </c>
      <c r="R74" s="73">
        <v>43511</v>
      </c>
      <c r="S74" t="s">
        <v>32</v>
      </c>
      <c r="T74" t="s">
        <v>33</v>
      </c>
      <c r="U74" t="s">
        <v>38</v>
      </c>
    </row>
    <row r="75" spans="1:21" x14ac:dyDescent="0.25">
      <c r="A75" t="s">
        <v>119</v>
      </c>
      <c r="B75" t="s">
        <v>226</v>
      </c>
      <c r="C75">
        <v>3</v>
      </c>
      <c r="D75">
        <v>0</v>
      </c>
      <c r="E75">
        <v>0</v>
      </c>
      <c r="F75">
        <v>0</v>
      </c>
      <c r="G75">
        <v>8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 s="74">
        <v>43480</v>
      </c>
      <c r="R75" s="74">
        <v>43495</v>
      </c>
      <c r="S75" t="s">
        <v>32</v>
      </c>
      <c r="T75" t="s">
        <v>33</v>
      </c>
      <c r="U75" t="s">
        <v>81</v>
      </c>
    </row>
    <row r="76" spans="1:21" x14ac:dyDescent="0.25">
      <c r="A76" t="s">
        <v>120</v>
      </c>
      <c r="B76" t="s">
        <v>22</v>
      </c>
      <c r="C76">
        <v>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 s="75">
        <v>43504</v>
      </c>
      <c r="R76" s="75">
        <v>43504</v>
      </c>
      <c r="S76" t="s">
        <v>36</v>
      </c>
      <c r="T76" t="s">
        <v>55</v>
      </c>
      <c r="U76" t="s">
        <v>25</v>
      </c>
    </row>
    <row r="77" spans="1:21" x14ac:dyDescent="0.25">
      <c r="A77" t="s">
        <v>121</v>
      </c>
      <c r="B77" t="s">
        <v>22</v>
      </c>
      <c r="C77">
        <v>4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 s="76">
        <v>43515</v>
      </c>
      <c r="R77" s="76">
        <v>43515</v>
      </c>
      <c r="S77" t="s">
        <v>36</v>
      </c>
      <c r="T77" t="s">
        <v>55</v>
      </c>
      <c r="U77" t="s">
        <v>29</v>
      </c>
    </row>
    <row r="78" spans="1:21" x14ac:dyDescent="0.25">
      <c r="A78" t="s">
        <v>122</v>
      </c>
      <c r="B78" t="s">
        <v>226</v>
      </c>
      <c r="C78">
        <v>4</v>
      </c>
      <c r="D78">
        <v>0</v>
      </c>
      <c r="E78">
        <v>10</v>
      </c>
      <c r="F78">
        <v>0</v>
      </c>
      <c r="G78">
        <v>4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 s="77">
        <v>43507</v>
      </c>
      <c r="R78" s="77">
        <v>43508</v>
      </c>
      <c r="S78" t="s">
        <v>32</v>
      </c>
      <c r="T78" t="s">
        <v>33</v>
      </c>
      <c r="U78" t="s">
        <v>45</v>
      </c>
    </row>
    <row r="79" spans="1:21" x14ac:dyDescent="0.25">
      <c r="A79" t="s">
        <v>123</v>
      </c>
      <c r="B79" t="s">
        <v>22</v>
      </c>
      <c r="C79">
        <v>2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 s="78">
        <v>43504</v>
      </c>
      <c r="R79" s="78">
        <v>43504</v>
      </c>
      <c r="S79" t="s">
        <v>36</v>
      </c>
      <c r="T79" t="s">
        <v>55</v>
      </c>
      <c r="U79" t="s">
        <v>25</v>
      </c>
    </row>
    <row r="80" spans="1:21" x14ac:dyDescent="0.25">
      <c r="A80" t="s">
        <v>124</v>
      </c>
      <c r="B80" t="s">
        <v>22</v>
      </c>
      <c r="C80">
        <v>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 s="79">
        <v>43504</v>
      </c>
      <c r="R80" s="79">
        <v>43504</v>
      </c>
      <c r="S80" t="s">
        <v>36</v>
      </c>
      <c r="T80" t="s">
        <v>55</v>
      </c>
      <c r="U80" t="s">
        <v>27</v>
      </c>
    </row>
    <row r="81" spans="1:21" x14ac:dyDescent="0.25">
      <c r="A81" t="s">
        <v>125</v>
      </c>
      <c r="B81" t="s">
        <v>22</v>
      </c>
      <c r="C81">
        <v>10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 s="80">
        <v>43516</v>
      </c>
      <c r="R81" s="80">
        <v>43516</v>
      </c>
      <c r="S81" t="s">
        <v>36</v>
      </c>
      <c r="T81" t="s">
        <v>55</v>
      </c>
      <c r="U81" t="s">
        <v>34</v>
      </c>
    </row>
    <row r="82" spans="1:21" x14ac:dyDescent="0.25">
      <c r="A82" t="s">
        <v>126</v>
      </c>
      <c r="B82" t="s">
        <v>22</v>
      </c>
      <c r="C82">
        <v>2</v>
      </c>
      <c r="D82">
        <v>0</v>
      </c>
      <c r="E82">
        <v>2.5</v>
      </c>
      <c r="F82">
        <v>1</v>
      </c>
      <c r="G82">
        <v>3</v>
      </c>
      <c r="H82">
        <v>2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 s="81">
        <v>43458</v>
      </c>
      <c r="R82" s="81">
        <v>43502</v>
      </c>
      <c r="S82" t="s">
        <v>32</v>
      </c>
      <c r="T82" t="s">
        <v>33</v>
      </c>
      <c r="U82" t="s">
        <v>76</v>
      </c>
    </row>
    <row r="83" spans="1:21" x14ac:dyDescent="0.25">
      <c r="A83" t="s">
        <v>127</v>
      </c>
      <c r="B83" t="s">
        <v>226</v>
      </c>
      <c r="C83">
        <v>0</v>
      </c>
      <c r="D83">
        <v>0</v>
      </c>
      <c r="E83">
        <v>9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 s="82">
        <v>43515</v>
      </c>
      <c r="R83" s="82">
        <v>43515</v>
      </c>
      <c r="S83" t="s">
        <v>32</v>
      </c>
      <c r="T83" t="s">
        <v>33</v>
      </c>
      <c r="U83" t="s">
        <v>42</v>
      </c>
    </row>
    <row r="84" spans="1:21" x14ac:dyDescent="0.25">
      <c r="A84" t="s">
        <v>128</v>
      </c>
      <c r="B84" t="s">
        <v>22</v>
      </c>
      <c r="C84">
        <v>15</v>
      </c>
      <c r="D84">
        <v>0</v>
      </c>
      <c r="E84">
        <v>18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 s="83">
        <v>43509</v>
      </c>
      <c r="R84" s="83">
        <v>43514</v>
      </c>
      <c r="S84" t="s">
        <v>23</v>
      </c>
      <c r="T84" t="s">
        <v>24</v>
      </c>
      <c r="U84" t="s">
        <v>25</v>
      </c>
    </row>
    <row r="85" spans="1:21" x14ac:dyDescent="0.25">
      <c r="A85" t="s">
        <v>129</v>
      </c>
      <c r="B85" t="s">
        <v>22</v>
      </c>
      <c r="C85">
        <v>5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 s="84">
        <v>43515</v>
      </c>
      <c r="R85" s="84">
        <v>43515</v>
      </c>
      <c r="S85" t="s">
        <v>32</v>
      </c>
      <c r="T85" t="s">
        <v>55</v>
      </c>
      <c r="U85" t="s">
        <v>27</v>
      </c>
    </row>
    <row r="86" spans="1:21" x14ac:dyDescent="0.25">
      <c r="A86" t="s">
        <v>130</v>
      </c>
      <c r="B86" t="s">
        <v>22</v>
      </c>
      <c r="C86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 s="85">
        <v>43496</v>
      </c>
      <c r="R86" s="85">
        <v>43497</v>
      </c>
      <c r="S86" t="s">
        <v>36</v>
      </c>
      <c r="T86" t="s">
        <v>55</v>
      </c>
      <c r="U86" t="s">
        <v>27</v>
      </c>
    </row>
    <row r="87" spans="1:21" x14ac:dyDescent="0.25">
      <c r="A87" t="s">
        <v>131</v>
      </c>
      <c r="B87" t="s">
        <v>22</v>
      </c>
      <c r="C87">
        <v>2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 s="86">
        <v>43504</v>
      </c>
      <c r="R87" s="86">
        <v>43504</v>
      </c>
      <c r="S87" t="s">
        <v>36</v>
      </c>
      <c r="T87" t="s">
        <v>55</v>
      </c>
      <c r="U87" t="s">
        <v>27</v>
      </c>
    </row>
    <row r="88" spans="1:21" x14ac:dyDescent="0.25">
      <c r="A88" t="s">
        <v>132</v>
      </c>
      <c r="B88" t="s">
        <v>22</v>
      </c>
      <c r="C88">
        <v>0.5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 s="87">
        <v>43497</v>
      </c>
      <c r="R88" s="87">
        <v>43497</v>
      </c>
      <c r="S88" t="s">
        <v>66</v>
      </c>
      <c r="T88" t="s">
        <v>24</v>
      </c>
      <c r="U88" t="s">
        <v>34</v>
      </c>
    </row>
    <row r="89" spans="1:21" x14ac:dyDescent="0.25">
      <c r="A89" t="s">
        <v>133</v>
      </c>
      <c r="B89" t="s">
        <v>22</v>
      </c>
      <c r="C89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 s="88">
        <v>43479</v>
      </c>
      <c r="R89" s="88">
        <v>43500</v>
      </c>
      <c r="S89" t="s">
        <v>66</v>
      </c>
      <c r="T89" t="s">
        <v>49</v>
      </c>
      <c r="U89" t="s">
        <v>81</v>
      </c>
    </row>
    <row r="90" spans="1:21" x14ac:dyDescent="0.25">
      <c r="A90" t="s">
        <v>134</v>
      </c>
      <c r="B90" t="s">
        <v>22</v>
      </c>
      <c r="C90">
        <v>2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 s="89">
        <v>43497</v>
      </c>
      <c r="R90" s="89">
        <v>43497</v>
      </c>
      <c r="S90" t="s">
        <v>36</v>
      </c>
      <c r="T90" t="s">
        <v>55</v>
      </c>
      <c r="U90" t="s">
        <v>27</v>
      </c>
    </row>
    <row r="91" spans="1:21" x14ac:dyDescent="0.25">
      <c r="A91" t="s">
        <v>135</v>
      </c>
      <c r="B91" t="s">
        <v>22</v>
      </c>
      <c r="C91">
        <v>19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 s="90">
        <v>43502</v>
      </c>
      <c r="R91" s="90">
        <v>43510</v>
      </c>
      <c r="S91" t="s">
        <v>32</v>
      </c>
      <c r="T91" t="s">
        <v>55</v>
      </c>
      <c r="U91" t="s">
        <v>34</v>
      </c>
    </row>
    <row r="92" spans="1:21" x14ac:dyDescent="0.25">
      <c r="A92" t="s">
        <v>136</v>
      </c>
      <c r="B92" t="s">
        <v>226</v>
      </c>
      <c r="C92">
        <v>4</v>
      </c>
      <c r="D92">
        <v>0</v>
      </c>
      <c r="E92">
        <v>11</v>
      </c>
      <c r="F92">
        <v>0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2</v>
      </c>
      <c r="Q92" s="91">
        <v>43496</v>
      </c>
      <c r="R92" s="91">
        <v>43514</v>
      </c>
      <c r="S92" t="s">
        <v>32</v>
      </c>
      <c r="T92" t="s">
        <v>33</v>
      </c>
      <c r="U92" t="s">
        <v>29</v>
      </c>
    </row>
    <row r="93" spans="1:21" x14ac:dyDescent="0.25">
      <c r="A93" t="s">
        <v>137</v>
      </c>
      <c r="B93" t="s">
        <v>22</v>
      </c>
      <c r="C93">
        <v>0</v>
      </c>
      <c r="D93">
        <v>0</v>
      </c>
      <c r="E93">
        <v>88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54</v>
      </c>
      <c r="P93">
        <v>0</v>
      </c>
      <c r="Q93" s="92">
        <v>43490</v>
      </c>
      <c r="R93" s="92">
        <v>43518</v>
      </c>
      <c r="S93" t="s">
        <v>23</v>
      </c>
      <c r="T93" t="s">
        <v>49</v>
      </c>
      <c r="U93" t="s">
        <v>40</v>
      </c>
    </row>
    <row r="94" spans="1:21" x14ac:dyDescent="0.25">
      <c r="A94" t="s">
        <v>138</v>
      </c>
      <c r="B94" t="s">
        <v>22</v>
      </c>
      <c r="C94">
        <v>4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 s="93">
        <v>43493</v>
      </c>
      <c r="R94" s="93">
        <v>43493</v>
      </c>
      <c r="S94" t="s">
        <v>23</v>
      </c>
      <c r="T94" t="s">
        <v>24</v>
      </c>
      <c r="U94" t="s">
        <v>29</v>
      </c>
    </row>
    <row r="95" spans="1:21" x14ac:dyDescent="0.25">
      <c r="A95" t="s">
        <v>139</v>
      </c>
      <c r="B95" t="s">
        <v>226</v>
      </c>
      <c r="C95">
        <v>0</v>
      </c>
      <c r="D95">
        <v>0</v>
      </c>
      <c r="E95">
        <v>9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 s="94">
        <v>43518</v>
      </c>
      <c r="R95" s="94">
        <v>43518</v>
      </c>
      <c r="S95" t="s">
        <v>32</v>
      </c>
      <c r="T95" t="s">
        <v>33</v>
      </c>
      <c r="U95" t="s">
        <v>56</v>
      </c>
    </row>
    <row r="96" spans="1:21" x14ac:dyDescent="0.25">
      <c r="A96" t="s">
        <v>140</v>
      </c>
      <c r="B96" t="s">
        <v>22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24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 s="95">
        <v>43483</v>
      </c>
      <c r="R96" s="95">
        <v>43496</v>
      </c>
      <c r="S96" t="s">
        <v>36</v>
      </c>
      <c r="T96" t="s">
        <v>37</v>
      </c>
      <c r="U96" t="s">
        <v>38</v>
      </c>
    </row>
    <row r="97" spans="1:21" x14ac:dyDescent="0.25">
      <c r="A97" t="s">
        <v>141</v>
      </c>
      <c r="B97" t="s">
        <v>22</v>
      </c>
      <c r="C97">
        <v>0</v>
      </c>
      <c r="D97">
        <v>0</v>
      </c>
      <c r="E97">
        <v>2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 s="96">
        <v>43488</v>
      </c>
      <c r="R97" s="96">
        <v>43494</v>
      </c>
      <c r="S97" t="s">
        <v>66</v>
      </c>
      <c r="T97" t="s">
        <v>49</v>
      </c>
      <c r="U97" t="s">
        <v>27</v>
      </c>
    </row>
    <row r="98" spans="1:21" x14ac:dyDescent="0.25">
      <c r="A98" t="s">
        <v>142</v>
      </c>
      <c r="B98" t="s">
        <v>22</v>
      </c>
      <c r="C98">
        <v>4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 s="97">
        <v>43516</v>
      </c>
      <c r="R98" s="97">
        <v>43516</v>
      </c>
      <c r="S98" t="s">
        <v>23</v>
      </c>
      <c r="T98" t="s">
        <v>24</v>
      </c>
      <c r="U98" t="s">
        <v>25</v>
      </c>
    </row>
    <row r="99" spans="1:21" x14ac:dyDescent="0.25">
      <c r="A99" t="s">
        <v>143</v>
      </c>
      <c r="B99" t="s">
        <v>226</v>
      </c>
      <c r="C99">
        <v>6</v>
      </c>
      <c r="D99">
        <v>0</v>
      </c>
      <c r="E99">
        <v>2</v>
      </c>
      <c r="F99">
        <v>0</v>
      </c>
      <c r="G99">
        <v>2</v>
      </c>
      <c r="H99">
        <v>0</v>
      </c>
      <c r="I99">
        <v>0</v>
      </c>
      <c r="J99">
        <v>2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 s="98">
        <v>43508</v>
      </c>
      <c r="R99" s="98">
        <v>43509</v>
      </c>
      <c r="S99" t="s">
        <v>32</v>
      </c>
      <c r="T99" t="s">
        <v>33</v>
      </c>
      <c r="U99" t="s">
        <v>45</v>
      </c>
    </row>
    <row r="100" spans="1:21" x14ac:dyDescent="0.25">
      <c r="A100" t="s">
        <v>144</v>
      </c>
      <c r="B100" t="s">
        <v>226</v>
      </c>
      <c r="C100">
        <v>4</v>
      </c>
      <c r="D100">
        <v>0</v>
      </c>
      <c r="E100">
        <v>7</v>
      </c>
      <c r="F100">
        <v>4</v>
      </c>
      <c r="G100">
        <v>10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 s="99">
        <v>43495</v>
      </c>
      <c r="R100" s="99">
        <v>43497</v>
      </c>
      <c r="S100" t="s">
        <v>32</v>
      </c>
      <c r="T100" t="s">
        <v>33</v>
      </c>
      <c r="U100" t="s">
        <v>56</v>
      </c>
    </row>
    <row r="101" spans="1:21" x14ac:dyDescent="0.25">
      <c r="A101" t="s">
        <v>145</v>
      </c>
      <c r="B101" t="s">
        <v>22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18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 s="100">
        <v>43488</v>
      </c>
      <c r="R101" s="100">
        <v>43494</v>
      </c>
      <c r="S101" t="s">
        <v>36</v>
      </c>
      <c r="T101" t="s">
        <v>37</v>
      </c>
      <c r="U101" t="s">
        <v>42</v>
      </c>
    </row>
    <row r="102" spans="1:21" x14ac:dyDescent="0.25">
      <c r="A102" t="s">
        <v>146</v>
      </c>
      <c r="B102" t="s">
        <v>22</v>
      </c>
      <c r="C102">
        <v>4</v>
      </c>
      <c r="D102">
        <v>0</v>
      </c>
      <c r="E102">
        <v>12</v>
      </c>
      <c r="F102">
        <v>0.75</v>
      </c>
      <c r="G102">
        <v>4</v>
      </c>
      <c r="H102">
        <v>0.25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 s="101">
        <v>43516</v>
      </c>
      <c r="R102" s="101">
        <v>43518</v>
      </c>
      <c r="S102" t="s">
        <v>32</v>
      </c>
      <c r="T102" t="s">
        <v>33</v>
      </c>
      <c r="U102" t="s">
        <v>58</v>
      </c>
    </row>
    <row r="103" spans="1:21" x14ac:dyDescent="0.25">
      <c r="A103" t="s">
        <v>147</v>
      </c>
      <c r="B103" t="s">
        <v>22</v>
      </c>
      <c r="C103">
        <v>4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 s="102">
        <v>43490</v>
      </c>
      <c r="R103" s="102">
        <v>43493</v>
      </c>
      <c r="S103" t="s">
        <v>36</v>
      </c>
      <c r="T103" t="s">
        <v>55</v>
      </c>
      <c r="U103" t="s">
        <v>29</v>
      </c>
    </row>
    <row r="104" spans="1:21" x14ac:dyDescent="0.25">
      <c r="A104" t="s">
        <v>148</v>
      </c>
      <c r="B104" t="s">
        <v>22</v>
      </c>
      <c r="C104">
        <v>6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 s="103">
        <v>43494</v>
      </c>
      <c r="R104" s="103">
        <v>43495</v>
      </c>
      <c r="S104" t="s">
        <v>66</v>
      </c>
      <c r="T104" t="s">
        <v>24</v>
      </c>
      <c r="U104" t="s">
        <v>25</v>
      </c>
    </row>
    <row r="105" spans="1:21" x14ac:dyDescent="0.25">
      <c r="A105" t="s">
        <v>149</v>
      </c>
      <c r="B105" t="s">
        <v>226</v>
      </c>
      <c r="C105">
        <v>0</v>
      </c>
      <c r="D105">
        <v>0</v>
      </c>
      <c r="E105">
        <v>22</v>
      </c>
      <c r="F105">
        <v>2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 s="104">
        <v>43503</v>
      </c>
      <c r="R105" s="104">
        <v>43514</v>
      </c>
      <c r="S105" t="s">
        <v>32</v>
      </c>
      <c r="T105" t="s">
        <v>33</v>
      </c>
      <c r="U105" t="s">
        <v>27</v>
      </c>
    </row>
    <row r="106" spans="1:21" x14ac:dyDescent="0.25">
      <c r="A106" t="s">
        <v>150</v>
      </c>
      <c r="B106" t="s">
        <v>22</v>
      </c>
      <c r="C106">
        <v>8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 s="105">
        <v>43507</v>
      </c>
      <c r="R106" s="105">
        <v>43509</v>
      </c>
      <c r="S106" t="s">
        <v>66</v>
      </c>
      <c r="T106" t="s">
        <v>24</v>
      </c>
      <c r="U106" t="s">
        <v>81</v>
      </c>
    </row>
    <row r="107" spans="1:21" x14ac:dyDescent="0.25">
      <c r="A107" t="s">
        <v>151</v>
      </c>
      <c r="B107" t="s">
        <v>22</v>
      </c>
      <c r="C107">
        <v>4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 s="106">
        <v>43493</v>
      </c>
      <c r="R107" s="106">
        <v>43493</v>
      </c>
      <c r="S107" t="s">
        <v>23</v>
      </c>
      <c r="T107" t="s">
        <v>24</v>
      </c>
      <c r="U107" t="s">
        <v>25</v>
      </c>
    </row>
    <row r="108" spans="1:21" x14ac:dyDescent="0.25">
      <c r="A108" t="s">
        <v>152</v>
      </c>
      <c r="B108" t="s">
        <v>22</v>
      </c>
      <c r="C108">
        <v>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 s="107">
        <v>43518</v>
      </c>
      <c r="R108" s="107">
        <v>43518</v>
      </c>
      <c r="S108" t="s">
        <v>23</v>
      </c>
      <c r="T108" t="s">
        <v>24</v>
      </c>
      <c r="U108" t="s">
        <v>27</v>
      </c>
    </row>
    <row r="109" spans="1:21" x14ac:dyDescent="0.25">
      <c r="A109" t="s">
        <v>153</v>
      </c>
      <c r="B109" t="s">
        <v>22</v>
      </c>
      <c r="C109">
        <v>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 s="108">
        <v>43516</v>
      </c>
      <c r="R109" s="108">
        <v>43516</v>
      </c>
      <c r="S109" t="s">
        <v>32</v>
      </c>
      <c r="T109" t="s">
        <v>55</v>
      </c>
      <c r="U109" t="s">
        <v>38</v>
      </c>
    </row>
    <row r="110" spans="1:21" x14ac:dyDescent="0.25">
      <c r="A110" t="s">
        <v>154</v>
      </c>
      <c r="B110" t="s">
        <v>226</v>
      </c>
      <c r="C110">
        <v>24</v>
      </c>
      <c r="D110">
        <v>0</v>
      </c>
      <c r="E110">
        <v>9</v>
      </c>
      <c r="F110">
        <v>6</v>
      </c>
      <c r="G110">
        <v>8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5</v>
      </c>
      <c r="Q110" s="109">
        <v>43501</v>
      </c>
      <c r="R110" s="109">
        <v>43516</v>
      </c>
      <c r="S110" t="s">
        <v>32</v>
      </c>
      <c r="T110" t="s">
        <v>33</v>
      </c>
      <c r="U110" t="s">
        <v>27</v>
      </c>
    </row>
    <row r="111" spans="1:21" x14ac:dyDescent="0.25">
      <c r="A111" t="s">
        <v>155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31.5</v>
      </c>
      <c r="L111">
        <v>0</v>
      </c>
      <c r="M111">
        <v>51.5</v>
      </c>
      <c r="N111">
        <v>45.5</v>
      </c>
      <c r="O111">
        <v>0</v>
      </c>
      <c r="P111">
        <v>20.5</v>
      </c>
      <c r="Q111" s="110">
        <v>43430</v>
      </c>
      <c r="R111" s="110">
        <v>43518</v>
      </c>
      <c r="S111" t="s">
        <v>23</v>
      </c>
      <c r="T111" t="s">
        <v>156</v>
      </c>
      <c r="U111" t="s">
        <v>29</v>
      </c>
    </row>
    <row r="112" spans="1:21" x14ac:dyDescent="0.25">
      <c r="A112" t="s">
        <v>157</v>
      </c>
      <c r="B112" t="s">
        <v>226</v>
      </c>
      <c r="C112">
        <v>0</v>
      </c>
      <c r="D112">
        <v>0</v>
      </c>
      <c r="E112">
        <v>9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 s="111">
        <v>43516</v>
      </c>
      <c r="R112" s="111">
        <v>43516</v>
      </c>
      <c r="S112" t="s">
        <v>32</v>
      </c>
      <c r="T112" t="s">
        <v>33</v>
      </c>
      <c r="U112" t="s">
        <v>42</v>
      </c>
    </row>
    <row r="113" spans="1:21" x14ac:dyDescent="0.25">
      <c r="A113" t="s">
        <v>158</v>
      </c>
      <c r="B113" t="s">
        <v>226</v>
      </c>
      <c r="C113">
        <v>10</v>
      </c>
      <c r="D113">
        <v>0</v>
      </c>
      <c r="E113">
        <v>8</v>
      </c>
      <c r="F113">
        <v>0</v>
      </c>
      <c r="G113">
        <v>8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 s="112">
        <v>43510</v>
      </c>
      <c r="R113" s="112">
        <v>43518</v>
      </c>
      <c r="S113" t="s">
        <v>32</v>
      </c>
      <c r="T113" t="s">
        <v>33</v>
      </c>
      <c r="U113" t="s">
        <v>159</v>
      </c>
    </row>
    <row r="114" spans="1:21" x14ac:dyDescent="0.25">
      <c r="A114" t="s">
        <v>160</v>
      </c>
      <c r="B114" t="s">
        <v>22</v>
      </c>
      <c r="C114">
        <v>3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 s="113">
        <v>43432</v>
      </c>
      <c r="R114" s="113">
        <v>43516</v>
      </c>
      <c r="S114" t="s">
        <v>23</v>
      </c>
      <c r="T114" t="s">
        <v>161</v>
      </c>
      <c r="U114" t="s">
        <v>34</v>
      </c>
    </row>
    <row r="115" spans="1:21" x14ac:dyDescent="0.25">
      <c r="A115" t="s">
        <v>162</v>
      </c>
      <c r="B115" t="s">
        <v>22</v>
      </c>
      <c r="C115">
        <v>27</v>
      </c>
      <c r="D115">
        <v>0</v>
      </c>
      <c r="E115">
        <v>18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 s="114">
        <v>43508</v>
      </c>
      <c r="R115" s="114">
        <v>43518</v>
      </c>
      <c r="S115" t="s">
        <v>23</v>
      </c>
      <c r="T115" t="s">
        <v>24</v>
      </c>
      <c r="U115" t="s">
        <v>100</v>
      </c>
    </row>
    <row r="116" spans="1:21" x14ac:dyDescent="0.25">
      <c r="A116" t="s">
        <v>163</v>
      </c>
      <c r="B116" t="s">
        <v>226</v>
      </c>
      <c r="C116">
        <v>0</v>
      </c>
      <c r="D116">
        <v>0</v>
      </c>
      <c r="E116">
        <v>9</v>
      </c>
      <c r="F116">
        <v>1.5</v>
      </c>
      <c r="G116">
        <v>0</v>
      </c>
      <c r="H116">
        <v>0.5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 s="115">
        <v>43486</v>
      </c>
      <c r="R116" s="115">
        <v>43500</v>
      </c>
      <c r="S116" t="s">
        <v>32</v>
      </c>
      <c r="T116" t="s">
        <v>33</v>
      </c>
      <c r="U116" t="s">
        <v>81</v>
      </c>
    </row>
    <row r="117" spans="1:21" x14ac:dyDescent="0.25">
      <c r="A117" s="177" t="s">
        <v>164</v>
      </c>
      <c r="B117" t="s">
        <v>227</v>
      </c>
      <c r="C117">
        <v>5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 s="116">
        <v>43495</v>
      </c>
      <c r="R117" s="116">
        <v>43495</v>
      </c>
      <c r="S117" t="s">
        <v>32</v>
      </c>
      <c r="T117" t="s">
        <v>33</v>
      </c>
      <c r="U117" t="s">
        <v>25</v>
      </c>
    </row>
    <row r="118" spans="1:21" x14ac:dyDescent="0.25">
      <c r="A118" t="s">
        <v>165</v>
      </c>
      <c r="B118" t="s">
        <v>22</v>
      </c>
      <c r="C118">
        <v>5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 s="117">
        <v>43500</v>
      </c>
      <c r="R118" s="117">
        <v>43504</v>
      </c>
      <c r="S118" t="s">
        <v>66</v>
      </c>
      <c r="T118" t="s">
        <v>24</v>
      </c>
      <c r="U118" t="s">
        <v>27</v>
      </c>
    </row>
    <row r="119" spans="1:21" x14ac:dyDescent="0.25">
      <c r="A119" t="s">
        <v>166</v>
      </c>
      <c r="B119" t="s">
        <v>226</v>
      </c>
      <c r="C119">
        <v>6</v>
      </c>
      <c r="D119">
        <v>0</v>
      </c>
      <c r="E119">
        <v>11</v>
      </c>
      <c r="F119">
        <v>0</v>
      </c>
      <c r="G119">
        <v>5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 s="118">
        <v>43490</v>
      </c>
      <c r="R119" s="118">
        <v>43510</v>
      </c>
      <c r="S119" t="s">
        <v>36</v>
      </c>
      <c r="T119" t="s">
        <v>33</v>
      </c>
      <c r="U119" t="s">
        <v>34</v>
      </c>
    </row>
    <row r="120" spans="1:21" x14ac:dyDescent="0.25">
      <c r="A120" t="s">
        <v>167</v>
      </c>
      <c r="B120" t="s">
        <v>226</v>
      </c>
      <c r="C120">
        <v>2</v>
      </c>
      <c r="D120">
        <v>0</v>
      </c>
      <c r="E120">
        <v>16</v>
      </c>
      <c r="F120">
        <v>1</v>
      </c>
      <c r="G120">
        <v>4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 s="119">
        <v>43494</v>
      </c>
      <c r="R120" s="119">
        <v>43497</v>
      </c>
      <c r="S120" t="s">
        <v>32</v>
      </c>
      <c r="T120" t="s">
        <v>33</v>
      </c>
      <c r="U120" t="s">
        <v>56</v>
      </c>
    </row>
    <row r="121" spans="1:21" x14ac:dyDescent="0.25">
      <c r="A121" t="s">
        <v>168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171</v>
      </c>
      <c r="J121">
        <v>0</v>
      </c>
      <c r="K121">
        <v>27</v>
      </c>
      <c r="L121">
        <v>0</v>
      </c>
      <c r="M121">
        <v>0</v>
      </c>
      <c r="N121">
        <v>0</v>
      </c>
      <c r="O121">
        <v>0</v>
      </c>
      <c r="P121">
        <v>19</v>
      </c>
      <c r="Q121" s="120">
        <v>43430</v>
      </c>
      <c r="R121" s="120">
        <v>43518</v>
      </c>
      <c r="S121" t="s">
        <v>23</v>
      </c>
      <c r="T121" t="s">
        <v>156</v>
      </c>
      <c r="U121" t="s">
        <v>159</v>
      </c>
    </row>
    <row r="122" spans="1:21" x14ac:dyDescent="0.25">
      <c r="A122" t="s">
        <v>169</v>
      </c>
      <c r="B122" t="s">
        <v>226</v>
      </c>
      <c r="C122">
        <v>3</v>
      </c>
      <c r="D122">
        <v>0</v>
      </c>
      <c r="E122">
        <v>0</v>
      </c>
      <c r="F122">
        <v>0.75</v>
      </c>
      <c r="G122">
        <v>9</v>
      </c>
      <c r="H122">
        <v>0.25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 s="121">
        <v>43511</v>
      </c>
      <c r="R122" s="121">
        <v>43517</v>
      </c>
      <c r="S122" t="s">
        <v>32</v>
      </c>
      <c r="T122" t="s">
        <v>33</v>
      </c>
      <c r="U122" t="s">
        <v>38</v>
      </c>
    </row>
    <row r="123" spans="1:21" x14ac:dyDescent="0.25">
      <c r="A123" t="s">
        <v>170</v>
      </c>
      <c r="B123" t="s">
        <v>226</v>
      </c>
      <c r="C123">
        <v>0</v>
      </c>
      <c r="D123">
        <v>0</v>
      </c>
      <c r="E123">
        <v>0</v>
      </c>
      <c r="F123">
        <v>3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 s="122">
        <v>43495</v>
      </c>
      <c r="R123" s="122">
        <v>43495</v>
      </c>
      <c r="S123" t="s">
        <v>32</v>
      </c>
      <c r="T123" t="s">
        <v>33</v>
      </c>
      <c r="U123" t="s">
        <v>45</v>
      </c>
    </row>
    <row r="124" spans="1:21" x14ac:dyDescent="0.25">
      <c r="A124" t="s">
        <v>171</v>
      </c>
      <c r="B124" t="s">
        <v>22</v>
      </c>
      <c r="C124">
        <v>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 s="123">
        <v>43500</v>
      </c>
      <c r="R124" s="123">
        <v>43500</v>
      </c>
      <c r="S124" t="s">
        <v>23</v>
      </c>
      <c r="T124" t="s">
        <v>24</v>
      </c>
      <c r="U124" t="s">
        <v>27</v>
      </c>
    </row>
    <row r="125" spans="1:21" x14ac:dyDescent="0.25">
      <c r="A125" t="s">
        <v>172</v>
      </c>
      <c r="B125" t="s">
        <v>22</v>
      </c>
      <c r="C125">
        <v>9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 s="124">
        <v>43517</v>
      </c>
      <c r="R125" s="124">
        <v>43517</v>
      </c>
      <c r="S125" t="s">
        <v>66</v>
      </c>
      <c r="T125" t="s">
        <v>24</v>
      </c>
      <c r="U125" t="s">
        <v>27</v>
      </c>
    </row>
    <row r="126" spans="1:21" x14ac:dyDescent="0.25">
      <c r="A126" t="s">
        <v>173</v>
      </c>
      <c r="B126" t="s">
        <v>226</v>
      </c>
      <c r="C126">
        <v>16</v>
      </c>
      <c r="D126">
        <v>0</v>
      </c>
      <c r="E126">
        <v>101</v>
      </c>
      <c r="F126">
        <v>0</v>
      </c>
      <c r="G126">
        <v>18</v>
      </c>
      <c r="H126">
        <v>0</v>
      </c>
      <c r="I126">
        <v>0</v>
      </c>
      <c r="J126">
        <v>8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 s="125">
        <v>43489</v>
      </c>
      <c r="R126" s="125">
        <v>43515</v>
      </c>
      <c r="S126" t="s">
        <v>32</v>
      </c>
      <c r="T126" t="s">
        <v>33</v>
      </c>
      <c r="U126" t="s">
        <v>159</v>
      </c>
    </row>
    <row r="127" spans="1:21" x14ac:dyDescent="0.25">
      <c r="A127" t="s">
        <v>174</v>
      </c>
      <c r="B127" t="s">
        <v>22</v>
      </c>
      <c r="C127">
        <v>5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 s="126">
        <v>43493</v>
      </c>
      <c r="R127" s="126">
        <v>43494</v>
      </c>
      <c r="S127" t="s">
        <v>23</v>
      </c>
      <c r="T127" t="s">
        <v>24</v>
      </c>
      <c r="U127" t="s">
        <v>34</v>
      </c>
    </row>
    <row r="128" spans="1:21" x14ac:dyDescent="0.25">
      <c r="A128" t="s">
        <v>175</v>
      </c>
      <c r="B128" t="s">
        <v>226</v>
      </c>
      <c r="C128">
        <v>0</v>
      </c>
      <c r="D128">
        <v>0</v>
      </c>
      <c r="E128">
        <v>11</v>
      </c>
      <c r="F128">
        <v>1</v>
      </c>
      <c r="G128">
        <v>6</v>
      </c>
      <c r="H128">
        <v>2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 s="127">
        <v>43487</v>
      </c>
      <c r="R128" s="127">
        <v>43496</v>
      </c>
      <c r="S128" t="s">
        <v>32</v>
      </c>
      <c r="T128" t="s">
        <v>33</v>
      </c>
      <c r="U128" t="s">
        <v>76</v>
      </c>
    </row>
    <row r="129" spans="1:21" x14ac:dyDescent="0.25">
      <c r="A129" t="s">
        <v>176</v>
      </c>
      <c r="B129" t="s">
        <v>22</v>
      </c>
      <c r="C129">
        <v>4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 s="128">
        <v>43494</v>
      </c>
      <c r="R129" s="128">
        <v>43494</v>
      </c>
      <c r="S129" t="s">
        <v>36</v>
      </c>
      <c r="T129" t="s">
        <v>55</v>
      </c>
      <c r="U129" t="s">
        <v>29</v>
      </c>
    </row>
    <row r="130" spans="1:21" x14ac:dyDescent="0.25">
      <c r="A130" t="s">
        <v>177</v>
      </c>
      <c r="B130" t="s">
        <v>226</v>
      </c>
      <c r="C130">
        <v>6</v>
      </c>
      <c r="D130">
        <v>0</v>
      </c>
      <c r="E130">
        <v>6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 s="129">
        <v>43502</v>
      </c>
      <c r="R130" s="129">
        <v>43511</v>
      </c>
      <c r="S130" t="s">
        <v>32</v>
      </c>
      <c r="T130" t="s">
        <v>33</v>
      </c>
      <c r="U130" t="s">
        <v>38</v>
      </c>
    </row>
    <row r="131" spans="1:21" x14ac:dyDescent="0.25">
      <c r="A131" t="s">
        <v>178</v>
      </c>
      <c r="B131" t="s">
        <v>22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4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 s="130">
        <v>43496</v>
      </c>
      <c r="R131" s="130">
        <v>43496</v>
      </c>
      <c r="S131" t="s">
        <v>36</v>
      </c>
      <c r="T131" t="s">
        <v>37</v>
      </c>
      <c r="U131" t="s">
        <v>47</v>
      </c>
    </row>
    <row r="132" spans="1:21" x14ac:dyDescent="0.25">
      <c r="A132" t="s">
        <v>179</v>
      </c>
      <c r="B132" t="s">
        <v>226</v>
      </c>
      <c r="C132">
        <v>4</v>
      </c>
      <c r="D132">
        <v>0</v>
      </c>
      <c r="E132">
        <v>68</v>
      </c>
      <c r="F132">
        <v>7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 s="131">
        <v>43507</v>
      </c>
      <c r="R132" s="131">
        <v>43514</v>
      </c>
      <c r="S132" t="s">
        <v>32</v>
      </c>
      <c r="T132" t="s">
        <v>33</v>
      </c>
      <c r="U132" t="s">
        <v>27</v>
      </c>
    </row>
    <row r="133" spans="1:21" x14ac:dyDescent="0.25">
      <c r="A133" t="s">
        <v>180</v>
      </c>
      <c r="B133" t="s">
        <v>22</v>
      </c>
      <c r="C133">
        <v>9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 s="132">
        <v>43500</v>
      </c>
      <c r="R133" s="132">
        <v>43502</v>
      </c>
      <c r="S133" t="s">
        <v>23</v>
      </c>
      <c r="T133" t="s">
        <v>24</v>
      </c>
      <c r="U133" t="s">
        <v>76</v>
      </c>
    </row>
    <row r="134" spans="1:21" x14ac:dyDescent="0.25">
      <c r="A134" t="s">
        <v>181</v>
      </c>
      <c r="B134" t="s">
        <v>226</v>
      </c>
      <c r="C134">
        <v>3</v>
      </c>
      <c r="D134">
        <v>0</v>
      </c>
      <c r="E134">
        <v>3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 s="133">
        <v>43515</v>
      </c>
      <c r="R134" s="133">
        <v>43516</v>
      </c>
      <c r="S134" t="s">
        <v>32</v>
      </c>
      <c r="T134" t="s">
        <v>33</v>
      </c>
      <c r="U134" t="s">
        <v>38</v>
      </c>
    </row>
    <row r="135" spans="1:21" x14ac:dyDescent="0.25">
      <c r="A135" t="s">
        <v>182</v>
      </c>
      <c r="B135" t="s">
        <v>226</v>
      </c>
      <c r="C135">
        <v>5</v>
      </c>
      <c r="D135">
        <v>0</v>
      </c>
      <c r="E135">
        <v>3</v>
      </c>
      <c r="F135">
        <v>0</v>
      </c>
      <c r="G135">
        <v>2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 s="134">
        <v>43493</v>
      </c>
      <c r="R135" s="134">
        <v>43494</v>
      </c>
      <c r="S135" t="s">
        <v>36</v>
      </c>
      <c r="T135" t="s">
        <v>33</v>
      </c>
      <c r="U135" t="s">
        <v>25</v>
      </c>
    </row>
    <row r="136" spans="1:21" x14ac:dyDescent="0.25">
      <c r="A136" t="s">
        <v>183</v>
      </c>
      <c r="B136" t="s">
        <v>226</v>
      </c>
      <c r="C136">
        <v>0</v>
      </c>
      <c r="D136">
        <v>0</v>
      </c>
      <c r="E136">
        <v>5</v>
      </c>
      <c r="F136">
        <v>0.75</v>
      </c>
      <c r="G136">
        <v>0</v>
      </c>
      <c r="H136">
        <v>0.25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 s="135">
        <v>43486</v>
      </c>
      <c r="R136" s="135">
        <v>43511</v>
      </c>
      <c r="S136" t="s">
        <v>32</v>
      </c>
      <c r="T136" t="s">
        <v>33</v>
      </c>
      <c r="U136" t="s">
        <v>38</v>
      </c>
    </row>
    <row r="137" spans="1:21" x14ac:dyDescent="0.25">
      <c r="A137" t="s">
        <v>184</v>
      </c>
      <c r="B137" t="s">
        <v>22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78</v>
      </c>
      <c r="Q137" s="136">
        <v>43444</v>
      </c>
      <c r="R137" s="136">
        <v>43518</v>
      </c>
      <c r="S137" t="s">
        <v>23</v>
      </c>
      <c r="T137" t="s">
        <v>161</v>
      </c>
      <c r="U137" t="s">
        <v>58</v>
      </c>
    </row>
    <row r="138" spans="1:21" x14ac:dyDescent="0.25">
      <c r="A138" t="s">
        <v>185</v>
      </c>
      <c r="B138" t="s">
        <v>22</v>
      </c>
      <c r="C138">
        <v>0</v>
      </c>
      <c r="D138">
        <v>0</v>
      </c>
      <c r="E138">
        <v>18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27</v>
      </c>
      <c r="L138">
        <v>0</v>
      </c>
      <c r="M138">
        <v>0</v>
      </c>
      <c r="N138">
        <v>0</v>
      </c>
      <c r="O138">
        <v>0</v>
      </c>
      <c r="P138">
        <v>0</v>
      </c>
      <c r="Q138" s="137">
        <v>43430</v>
      </c>
      <c r="R138" s="137">
        <v>43515</v>
      </c>
      <c r="S138" t="s">
        <v>23</v>
      </c>
      <c r="T138" t="s">
        <v>156</v>
      </c>
      <c r="U138" t="s">
        <v>56</v>
      </c>
    </row>
    <row r="139" spans="1:21" x14ac:dyDescent="0.25">
      <c r="A139" t="s">
        <v>186</v>
      </c>
      <c r="B139" t="s">
        <v>22</v>
      </c>
      <c r="C139">
        <v>8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 s="138">
        <v>43493</v>
      </c>
      <c r="R139" s="138">
        <v>43493</v>
      </c>
      <c r="S139" t="s">
        <v>32</v>
      </c>
      <c r="T139" t="s">
        <v>55</v>
      </c>
      <c r="U139" t="s">
        <v>81</v>
      </c>
    </row>
    <row r="140" spans="1:21" x14ac:dyDescent="0.25">
      <c r="A140" t="s">
        <v>187</v>
      </c>
      <c r="B140" t="s">
        <v>226</v>
      </c>
      <c r="C140">
        <v>23</v>
      </c>
      <c r="D140">
        <v>0</v>
      </c>
      <c r="E140">
        <v>6</v>
      </c>
      <c r="F140">
        <v>2</v>
      </c>
      <c r="G140">
        <v>8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 s="139">
        <v>43494</v>
      </c>
      <c r="R140" s="139">
        <v>43507</v>
      </c>
      <c r="S140" t="s">
        <v>32</v>
      </c>
      <c r="T140" t="s">
        <v>33</v>
      </c>
      <c r="U140" t="s">
        <v>81</v>
      </c>
    </row>
    <row r="141" spans="1:21" x14ac:dyDescent="0.25">
      <c r="A141" t="s">
        <v>188</v>
      </c>
      <c r="B141" t="s">
        <v>22</v>
      </c>
      <c r="C141">
        <v>0</v>
      </c>
      <c r="D141">
        <v>0</v>
      </c>
      <c r="E141">
        <v>8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 s="140">
        <v>43503</v>
      </c>
      <c r="R141" s="140">
        <v>43503</v>
      </c>
      <c r="S141" t="s">
        <v>23</v>
      </c>
      <c r="T141" t="s">
        <v>156</v>
      </c>
      <c r="U141" t="s">
        <v>34</v>
      </c>
    </row>
    <row r="142" spans="1:21" x14ac:dyDescent="0.25">
      <c r="A142" t="s">
        <v>189</v>
      </c>
      <c r="B142" t="s">
        <v>22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9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 s="141">
        <v>43511</v>
      </c>
      <c r="R142" s="141">
        <v>43511</v>
      </c>
      <c r="S142" t="s">
        <v>23</v>
      </c>
      <c r="T142" t="s">
        <v>24</v>
      </c>
      <c r="U142" t="s">
        <v>47</v>
      </c>
    </row>
    <row r="143" spans="1:21" x14ac:dyDescent="0.25">
      <c r="A143" t="s">
        <v>190</v>
      </c>
      <c r="B143" t="s">
        <v>22</v>
      </c>
      <c r="C143">
        <v>9</v>
      </c>
      <c r="D143">
        <v>0</v>
      </c>
      <c r="E143">
        <v>12</v>
      </c>
      <c r="F143">
        <v>1</v>
      </c>
      <c r="G143">
        <v>4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 s="142">
        <v>43504</v>
      </c>
      <c r="R143" s="142">
        <v>43508</v>
      </c>
      <c r="S143" t="s">
        <v>66</v>
      </c>
      <c r="T143" t="s">
        <v>24</v>
      </c>
      <c r="U143" t="s">
        <v>76</v>
      </c>
    </row>
    <row r="144" spans="1:21" x14ac:dyDescent="0.25">
      <c r="A144" t="s">
        <v>191</v>
      </c>
      <c r="B144" t="s">
        <v>226</v>
      </c>
      <c r="C144">
        <v>0</v>
      </c>
      <c r="D144">
        <v>0</v>
      </c>
      <c r="E144">
        <v>0</v>
      </c>
      <c r="F144">
        <v>0.75</v>
      </c>
      <c r="G144">
        <v>0</v>
      </c>
      <c r="H144">
        <v>0.25</v>
      </c>
      <c r="I144">
        <v>0</v>
      </c>
      <c r="J144">
        <v>4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 s="143">
        <v>43503</v>
      </c>
      <c r="R144" s="143">
        <v>43511</v>
      </c>
      <c r="S144" t="s">
        <v>32</v>
      </c>
      <c r="T144" t="s">
        <v>33</v>
      </c>
      <c r="U144" t="s">
        <v>38</v>
      </c>
    </row>
    <row r="145" spans="1:21" x14ac:dyDescent="0.25">
      <c r="A145" t="s">
        <v>192</v>
      </c>
      <c r="B145" t="s">
        <v>22</v>
      </c>
      <c r="C145">
        <v>13</v>
      </c>
      <c r="D145">
        <v>0</v>
      </c>
      <c r="E145">
        <v>39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 s="144">
        <v>43508</v>
      </c>
      <c r="R145" s="144">
        <v>43518</v>
      </c>
      <c r="S145" t="s">
        <v>23</v>
      </c>
      <c r="T145" t="s">
        <v>24</v>
      </c>
      <c r="U145" t="s">
        <v>47</v>
      </c>
    </row>
    <row r="146" spans="1:21" x14ac:dyDescent="0.25">
      <c r="A146" t="s">
        <v>193</v>
      </c>
      <c r="B146" t="s">
        <v>226</v>
      </c>
      <c r="C146">
        <v>2</v>
      </c>
      <c r="D146">
        <v>0</v>
      </c>
      <c r="E146">
        <v>10</v>
      </c>
      <c r="F146">
        <v>2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 s="145">
        <v>43515</v>
      </c>
      <c r="R146" s="145">
        <v>43518</v>
      </c>
      <c r="S146" t="s">
        <v>32</v>
      </c>
      <c r="T146" t="s">
        <v>33</v>
      </c>
      <c r="U146" t="s">
        <v>27</v>
      </c>
    </row>
    <row r="147" spans="1:21" x14ac:dyDescent="0.25">
      <c r="A147" t="s">
        <v>194</v>
      </c>
      <c r="B147" t="s">
        <v>22</v>
      </c>
      <c r="C147">
        <v>5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 s="146">
        <v>43509</v>
      </c>
      <c r="R147" s="146">
        <v>43509</v>
      </c>
      <c r="S147" t="s">
        <v>23</v>
      </c>
      <c r="T147" t="s">
        <v>24</v>
      </c>
      <c r="U147" t="s">
        <v>45</v>
      </c>
    </row>
    <row r="148" spans="1:21" x14ac:dyDescent="0.25">
      <c r="A148" t="s">
        <v>195</v>
      </c>
      <c r="B148" t="s">
        <v>22</v>
      </c>
      <c r="C148">
        <v>14</v>
      </c>
      <c r="D148">
        <v>0</v>
      </c>
      <c r="E148">
        <v>45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 s="147">
        <v>43501</v>
      </c>
      <c r="R148" s="147">
        <v>43514</v>
      </c>
      <c r="S148" t="s">
        <v>23</v>
      </c>
      <c r="T148" t="s">
        <v>24</v>
      </c>
      <c r="U148" t="s">
        <v>42</v>
      </c>
    </row>
    <row r="149" spans="1:21" x14ac:dyDescent="0.25">
      <c r="A149" t="s">
        <v>196</v>
      </c>
      <c r="B149" t="s">
        <v>22</v>
      </c>
      <c r="C149">
        <v>0</v>
      </c>
      <c r="D149">
        <v>0</v>
      </c>
      <c r="E149">
        <v>4</v>
      </c>
      <c r="F149">
        <v>0</v>
      </c>
      <c r="G149">
        <v>4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 s="148">
        <v>43503</v>
      </c>
      <c r="R149" s="148">
        <v>43509</v>
      </c>
      <c r="S149" t="s">
        <v>66</v>
      </c>
      <c r="T149" t="s">
        <v>24</v>
      </c>
      <c r="U149" t="s">
        <v>58</v>
      </c>
    </row>
    <row r="150" spans="1:21" x14ac:dyDescent="0.25">
      <c r="A150" t="s">
        <v>197</v>
      </c>
      <c r="B150" t="s">
        <v>22</v>
      </c>
      <c r="C150">
        <v>4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 s="149">
        <v>43495</v>
      </c>
      <c r="R150" s="149">
        <v>43495</v>
      </c>
      <c r="S150" t="s">
        <v>36</v>
      </c>
      <c r="T150" t="s">
        <v>55</v>
      </c>
      <c r="U150" t="s">
        <v>29</v>
      </c>
    </row>
    <row r="151" spans="1:21" x14ac:dyDescent="0.25">
      <c r="A151" t="s">
        <v>224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131</v>
      </c>
      <c r="L151">
        <v>0</v>
      </c>
      <c r="M151">
        <v>11</v>
      </c>
      <c r="N151">
        <v>0</v>
      </c>
      <c r="O151">
        <v>0</v>
      </c>
      <c r="P151">
        <v>0</v>
      </c>
      <c r="Q151" s="150">
        <v>43433</v>
      </c>
      <c r="R151" s="150">
        <v>43518</v>
      </c>
      <c r="S151" t="s">
        <v>23</v>
      </c>
      <c r="T151" t="s">
        <v>156</v>
      </c>
      <c r="U151" t="s">
        <v>42</v>
      </c>
    </row>
    <row r="152" spans="1:21" x14ac:dyDescent="0.25">
      <c r="A152" t="s">
        <v>198</v>
      </c>
      <c r="B152" t="s">
        <v>22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2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 s="151">
        <v>43493</v>
      </c>
      <c r="R152" s="151">
        <v>43493</v>
      </c>
      <c r="S152" t="s">
        <v>36</v>
      </c>
      <c r="T152" t="s">
        <v>37</v>
      </c>
      <c r="U152" t="s">
        <v>38</v>
      </c>
    </row>
    <row r="153" spans="1:21" x14ac:dyDescent="0.25">
      <c r="A153" t="s">
        <v>199</v>
      </c>
      <c r="B153" t="s">
        <v>22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 s="152">
        <v>43494</v>
      </c>
      <c r="R153" s="152">
        <v>43494</v>
      </c>
      <c r="S153" t="s">
        <v>32</v>
      </c>
      <c r="T153" t="s">
        <v>55</v>
      </c>
      <c r="U153" t="s">
        <v>27</v>
      </c>
    </row>
    <row r="154" spans="1:21" x14ac:dyDescent="0.25">
      <c r="A154" t="s">
        <v>200</v>
      </c>
      <c r="B154" t="s">
        <v>226</v>
      </c>
      <c r="C154">
        <v>0</v>
      </c>
      <c r="D154">
        <v>0</v>
      </c>
      <c r="E154">
        <v>9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 s="153">
        <v>43516</v>
      </c>
      <c r="R154" s="153">
        <v>43516</v>
      </c>
      <c r="S154" t="s">
        <v>32</v>
      </c>
      <c r="T154" t="s">
        <v>33</v>
      </c>
      <c r="U154" t="s">
        <v>56</v>
      </c>
    </row>
    <row r="155" spans="1:21" x14ac:dyDescent="0.25">
      <c r="A155" t="s">
        <v>201</v>
      </c>
      <c r="B155" t="s">
        <v>226</v>
      </c>
      <c r="C155">
        <v>0</v>
      </c>
      <c r="D155">
        <v>0</v>
      </c>
      <c r="E155">
        <v>14</v>
      </c>
      <c r="F155">
        <v>0</v>
      </c>
      <c r="G155">
        <v>4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 s="154">
        <v>43490</v>
      </c>
      <c r="R155" s="154">
        <v>43511</v>
      </c>
      <c r="S155" t="s">
        <v>36</v>
      </c>
      <c r="T155" t="s">
        <v>33</v>
      </c>
      <c r="U155" t="s">
        <v>45</v>
      </c>
    </row>
    <row r="156" spans="1:21" x14ac:dyDescent="0.25">
      <c r="A156" s="176" t="s">
        <v>202</v>
      </c>
      <c r="C156">
        <v>5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 s="155">
        <v>43496</v>
      </c>
      <c r="R156" s="155">
        <v>43496</v>
      </c>
      <c r="S156" t="s">
        <v>23</v>
      </c>
      <c r="T156" t="s">
        <v>24</v>
      </c>
      <c r="U156" t="s">
        <v>25</v>
      </c>
    </row>
    <row r="157" spans="1:21" x14ac:dyDescent="0.25">
      <c r="A157" t="s">
        <v>203</v>
      </c>
      <c r="B157" t="s">
        <v>226</v>
      </c>
      <c r="C157">
        <v>0</v>
      </c>
      <c r="D157">
        <v>0</v>
      </c>
      <c r="E157">
        <v>8</v>
      </c>
      <c r="F157">
        <v>3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 s="156">
        <v>43474</v>
      </c>
      <c r="R157" s="156">
        <v>43494</v>
      </c>
      <c r="S157" t="s">
        <v>32</v>
      </c>
      <c r="T157" t="s">
        <v>33</v>
      </c>
      <c r="U157" t="s">
        <v>81</v>
      </c>
    </row>
    <row r="158" spans="1:21" x14ac:dyDescent="0.25">
      <c r="A158" t="s">
        <v>204</v>
      </c>
      <c r="B158" t="s">
        <v>22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26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 s="157">
        <v>43496</v>
      </c>
      <c r="R158" s="157">
        <v>43501</v>
      </c>
      <c r="S158" t="s">
        <v>32</v>
      </c>
      <c r="T158" t="s">
        <v>37</v>
      </c>
      <c r="U158" t="s">
        <v>42</v>
      </c>
    </row>
    <row r="159" spans="1:21" x14ac:dyDescent="0.25">
      <c r="A159" t="s">
        <v>205</v>
      </c>
      <c r="B159" t="s">
        <v>226</v>
      </c>
      <c r="C159">
        <v>0</v>
      </c>
      <c r="D159">
        <v>0</v>
      </c>
      <c r="E159">
        <v>6</v>
      </c>
      <c r="F159">
        <v>2.75</v>
      </c>
      <c r="G159">
        <v>0</v>
      </c>
      <c r="H159">
        <v>0.25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 s="158">
        <v>43509</v>
      </c>
      <c r="R159" s="158">
        <v>43510</v>
      </c>
      <c r="S159" t="s">
        <v>32</v>
      </c>
      <c r="T159" t="s">
        <v>33</v>
      </c>
      <c r="U159" t="s">
        <v>56</v>
      </c>
    </row>
    <row r="160" spans="1:21" x14ac:dyDescent="0.25">
      <c r="A160" t="s">
        <v>206</v>
      </c>
      <c r="B160" t="s">
        <v>22</v>
      </c>
      <c r="C160">
        <v>3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4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 s="159">
        <v>43497</v>
      </c>
      <c r="R160" s="159">
        <v>43500</v>
      </c>
      <c r="S160" t="s">
        <v>23</v>
      </c>
      <c r="T160" t="s">
        <v>24</v>
      </c>
      <c r="U160" t="s">
        <v>29</v>
      </c>
    </row>
    <row r="161" spans="1:21" x14ac:dyDescent="0.25">
      <c r="A161" t="s">
        <v>207</v>
      </c>
      <c r="B161" t="s">
        <v>22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 s="160">
        <v>43494</v>
      </c>
      <c r="R161" s="160">
        <v>43494</v>
      </c>
      <c r="S161" t="s">
        <v>36</v>
      </c>
      <c r="T161" t="s">
        <v>55</v>
      </c>
      <c r="U161" t="s">
        <v>29</v>
      </c>
    </row>
    <row r="162" spans="1:21" x14ac:dyDescent="0.25">
      <c r="A162" t="s">
        <v>208</v>
      </c>
      <c r="B162" t="s">
        <v>22</v>
      </c>
      <c r="C162">
        <v>5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 s="161">
        <v>43510</v>
      </c>
      <c r="R162" s="161">
        <v>43510</v>
      </c>
      <c r="S162" t="s">
        <v>36</v>
      </c>
      <c r="T162" t="s">
        <v>55</v>
      </c>
      <c r="U162" t="s">
        <v>56</v>
      </c>
    </row>
    <row r="163" spans="1:21" x14ac:dyDescent="0.25">
      <c r="A163" t="s">
        <v>209</v>
      </c>
      <c r="B163" t="s">
        <v>22</v>
      </c>
      <c r="C163">
        <v>9</v>
      </c>
      <c r="D163">
        <v>0</v>
      </c>
      <c r="E163">
        <v>14</v>
      </c>
      <c r="F163">
        <v>0.75</v>
      </c>
      <c r="G163">
        <v>4</v>
      </c>
      <c r="H163">
        <v>0.25</v>
      </c>
      <c r="I163">
        <v>0</v>
      </c>
      <c r="J163">
        <v>4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 s="162">
        <v>43504</v>
      </c>
      <c r="R163" s="162">
        <v>43516</v>
      </c>
      <c r="S163" t="s">
        <v>32</v>
      </c>
      <c r="T163" t="s">
        <v>33</v>
      </c>
      <c r="U163" t="s">
        <v>58</v>
      </c>
    </row>
    <row r="164" spans="1:21" x14ac:dyDescent="0.25">
      <c r="A164" t="s">
        <v>210</v>
      </c>
      <c r="B164" t="s">
        <v>226</v>
      </c>
      <c r="C164">
        <v>0</v>
      </c>
      <c r="D164">
        <v>0</v>
      </c>
      <c r="E164">
        <v>12</v>
      </c>
      <c r="F164">
        <v>0</v>
      </c>
      <c r="G164">
        <v>1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 s="163">
        <v>43486</v>
      </c>
      <c r="R164" s="163">
        <v>43495</v>
      </c>
      <c r="S164" t="s">
        <v>32</v>
      </c>
      <c r="T164" t="s">
        <v>33</v>
      </c>
      <c r="U164" t="s">
        <v>76</v>
      </c>
    </row>
    <row r="165" spans="1:21" x14ac:dyDescent="0.25">
      <c r="A165" t="s">
        <v>211</v>
      </c>
      <c r="B165" t="s">
        <v>226</v>
      </c>
      <c r="C165">
        <v>2</v>
      </c>
      <c r="D165">
        <v>0</v>
      </c>
      <c r="E165">
        <v>22</v>
      </c>
      <c r="F165">
        <v>2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 s="164">
        <v>43493</v>
      </c>
      <c r="R165" s="164">
        <v>43495</v>
      </c>
      <c r="S165" t="s">
        <v>32</v>
      </c>
      <c r="T165" t="s">
        <v>33</v>
      </c>
      <c r="U165" t="s">
        <v>58</v>
      </c>
    </row>
    <row r="166" spans="1:21" x14ac:dyDescent="0.25">
      <c r="A166" t="s">
        <v>212</v>
      </c>
      <c r="B166" t="s">
        <v>22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 s="165">
        <v>43495</v>
      </c>
      <c r="R166" s="165">
        <v>43495</v>
      </c>
      <c r="S166" t="s">
        <v>36</v>
      </c>
      <c r="T166" t="s">
        <v>55</v>
      </c>
      <c r="U166" t="s">
        <v>29</v>
      </c>
    </row>
    <row r="167" spans="1:21" x14ac:dyDescent="0.25">
      <c r="A167" t="s">
        <v>213</v>
      </c>
      <c r="B167" t="s">
        <v>22</v>
      </c>
      <c r="C167">
        <v>5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 s="166">
        <v>43504</v>
      </c>
      <c r="R167" s="166">
        <v>43504</v>
      </c>
      <c r="S167" t="s">
        <v>66</v>
      </c>
      <c r="T167" t="s">
        <v>24</v>
      </c>
      <c r="U167" t="s">
        <v>81</v>
      </c>
    </row>
    <row r="168" spans="1:21" x14ac:dyDescent="0.25">
      <c r="A168" t="s">
        <v>214</v>
      </c>
      <c r="B168" t="s">
        <v>226</v>
      </c>
      <c r="C168">
        <v>0</v>
      </c>
      <c r="D168">
        <v>0</v>
      </c>
      <c r="E168">
        <v>9</v>
      </c>
      <c r="F168">
        <v>0.75</v>
      </c>
      <c r="G168">
        <v>0</v>
      </c>
      <c r="H168">
        <v>0.25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 s="167">
        <v>43507</v>
      </c>
      <c r="R168" s="167">
        <v>43508</v>
      </c>
      <c r="S168" t="s">
        <v>32</v>
      </c>
      <c r="T168" t="s">
        <v>33</v>
      </c>
      <c r="U168" t="s">
        <v>38</v>
      </c>
    </row>
    <row r="169" spans="1:21" x14ac:dyDescent="0.25">
      <c r="A169" t="s">
        <v>215</v>
      </c>
      <c r="B169" t="s">
        <v>226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10</v>
      </c>
      <c r="Q169" s="168">
        <v>43487</v>
      </c>
      <c r="R169" s="168">
        <v>43510</v>
      </c>
      <c r="S169" t="s">
        <v>36</v>
      </c>
      <c r="T169" t="s">
        <v>33</v>
      </c>
      <c r="U169" t="s">
        <v>81</v>
      </c>
    </row>
    <row r="170" spans="1:21" x14ac:dyDescent="0.25">
      <c r="A170" t="s">
        <v>216</v>
      </c>
      <c r="B170" t="s">
        <v>22</v>
      </c>
      <c r="C170">
        <v>0</v>
      </c>
      <c r="D170">
        <v>0</v>
      </c>
      <c r="E170">
        <v>18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 s="169">
        <v>43514</v>
      </c>
      <c r="R170" s="169">
        <v>43517</v>
      </c>
      <c r="S170" t="s">
        <v>23</v>
      </c>
      <c r="T170" t="s">
        <v>24</v>
      </c>
      <c r="U170" t="s">
        <v>38</v>
      </c>
    </row>
    <row r="171" spans="1:21" x14ac:dyDescent="0.25">
      <c r="A171" t="s">
        <v>217</v>
      </c>
      <c r="B171" t="s">
        <v>226</v>
      </c>
      <c r="C171">
        <v>0</v>
      </c>
      <c r="D171">
        <v>0</v>
      </c>
      <c r="E171">
        <v>0</v>
      </c>
      <c r="F171">
        <v>2</v>
      </c>
      <c r="G171">
        <v>0</v>
      </c>
      <c r="H171">
        <v>0</v>
      </c>
      <c r="I171">
        <v>0</v>
      </c>
      <c r="J171">
        <v>11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 s="170">
        <v>43500</v>
      </c>
      <c r="R171" s="170">
        <v>43501</v>
      </c>
      <c r="S171" t="s">
        <v>36</v>
      </c>
      <c r="T171" t="s">
        <v>33</v>
      </c>
      <c r="U171" t="s">
        <v>76</v>
      </c>
    </row>
    <row r="172" spans="1:21" x14ac:dyDescent="0.25">
      <c r="A172" t="s">
        <v>218</v>
      </c>
      <c r="B172" t="s">
        <v>22</v>
      </c>
      <c r="C172">
        <v>6</v>
      </c>
      <c r="D172">
        <v>0</v>
      </c>
      <c r="E172">
        <v>12</v>
      </c>
      <c r="F172">
        <v>0.75</v>
      </c>
      <c r="G172">
        <v>8</v>
      </c>
      <c r="H172">
        <v>0.25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 s="171">
        <v>43510</v>
      </c>
      <c r="R172" s="171">
        <v>43515</v>
      </c>
      <c r="S172" t="s">
        <v>32</v>
      </c>
      <c r="T172" t="s">
        <v>33</v>
      </c>
      <c r="U172" t="s">
        <v>58</v>
      </c>
    </row>
    <row r="179" spans="1:2" x14ac:dyDescent="0.25">
      <c r="A179" s="176"/>
      <c r="B179" t="s">
        <v>225</v>
      </c>
    </row>
  </sheetData>
  <autoFilter ref="A1:U172"/>
  <conditionalFormatting sqref="C6:C172">
    <cfRule type="cellIs" dxfId="2" priority="2" operator="equal">
      <formula>0</formula>
    </cfRule>
  </conditionalFormatting>
  <conditionalFormatting sqref="E6:H172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2"/>
  <sheetViews>
    <sheetView workbookViewId="0">
      <selection activeCell="C18" sqref="C18"/>
    </sheetView>
  </sheetViews>
  <sheetFormatPr defaultRowHeight="15" x14ac:dyDescent="0.25"/>
  <cols>
    <col min="1" max="1" width="18.5703125" customWidth="1"/>
    <col min="2" max="2" width="16.7109375" bestFit="1" customWidth="1"/>
    <col min="3" max="3" width="22.85546875" customWidth="1"/>
    <col min="4" max="4" width="14.85546875" bestFit="1" customWidth="1"/>
  </cols>
  <sheetData>
    <row r="1" spans="1:6" x14ac:dyDescent="0.25">
      <c r="A1" t="s">
        <v>0</v>
      </c>
      <c r="B1" t="s">
        <v>232</v>
      </c>
      <c r="C1" t="s">
        <v>233</v>
      </c>
      <c r="D1" t="s">
        <v>338</v>
      </c>
      <c r="E1" t="s">
        <v>345</v>
      </c>
      <c r="F1" t="s">
        <v>346</v>
      </c>
    </row>
    <row r="2" spans="1:6" x14ac:dyDescent="0.25">
      <c r="A2" t="s">
        <v>21</v>
      </c>
      <c r="B2">
        <f>VLOOKUP(A2,Analysis!$A$1:$J$172,10,FALSE)</f>
        <v>0</v>
      </c>
      <c r="C2" t="e">
        <f>VLOOKUP(A2,'Defect Log for given period'!$S$3:$T$24,2,FALSE)</f>
        <v>#N/A</v>
      </c>
      <c r="D2" t="s">
        <v>24</v>
      </c>
    </row>
    <row r="3" spans="1:6" x14ac:dyDescent="0.25">
      <c r="A3" t="s">
        <v>26</v>
      </c>
      <c r="B3">
        <f>VLOOKUP(A3,Analysis!$A$1:$J$172,10,FALSE)</f>
        <v>0</v>
      </c>
      <c r="C3" t="e">
        <f>VLOOKUP(A3,'Defect Log for given period'!$S$3:$T$24,2,FALSE)</f>
        <v>#N/A</v>
      </c>
      <c r="D3" t="s">
        <v>24</v>
      </c>
    </row>
    <row r="4" spans="1:6" x14ac:dyDescent="0.25">
      <c r="A4" t="s">
        <v>28</v>
      </c>
      <c r="B4">
        <f>VLOOKUP(A4,Analysis!$A$1:$J$172,10,FALSE)</f>
        <v>0</v>
      </c>
      <c r="C4" t="e">
        <f>VLOOKUP(A4,'Defect Log for given period'!$S$3:$T$24,2,FALSE)</f>
        <v>#N/A</v>
      </c>
      <c r="D4" t="s">
        <v>24</v>
      </c>
    </row>
    <row r="5" spans="1:6" x14ac:dyDescent="0.25">
      <c r="A5" t="s">
        <v>30</v>
      </c>
      <c r="B5">
        <f>VLOOKUP(A5,Analysis!$A$1:$J$172,10,FALSE)</f>
        <v>0</v>
      </c>
      <c r="C5" t="e">
        <f>VLOOKUP(A5,'Defect Log for given period'!$S$3:$T$24,2,FALSE)</f>
        <v>#N/A</v>
      </c>
      <c r="D5" t="s">
        <v>24</v>
      </c>
    </row>
    <row r="6" spans="1:6" x14ac:dyDescent="0.25">
      <c r="A6" t="s">
        <v>31</v>
      </c>
      <c r="B6">
        <f>VLOOKUP(A6,Analysis!$A$1:$J$172,10,FALSE)</f>
        <v>0</v>
      </c>
      <c r="C6" t="e">
        <f>VLOOKUP(A6,'Defect Log for given period'!$S$3:$T$24,2,FALSE)</f>
        <v>#N/A</v>
      </c>
      <c r="D6" t="s">
        <v>33</v>
      </c>
    </row>
    <row r="7" spans="1:6" x14ac:dyDescent="0.25">
      <c r="A7" t="s">
        <v>35</v>
      </c>
      <c r="B7">
        <f>VLOOKUP(A7,Analysis!$A$1:$J$172,10,FALSE)</f>
        <v>1</v>
      </c>
      <c r="C7" t="e">
        <f>VLOOKUP(A7,'Defect Log for given period'!$S$3:$T$24,2,FALSE)</f>
        <v>#N/A</v>
      </c>
      <c r="D7" t="s">
        <v>37</v>
      </c>
      <c r="F7" t="s">
        <v>347</v>
      </c>
    </row>
    <row r="8" spans="1:6" x14ac:dyDescent="0.25">
      <c r="A8" t="s">
        <v>39</v>
      </c>
      <c r="B8">
        <f>VLOOKUP(A8,Analysis!$A$1:$J$172,10,FALSE)</f>
        <v>0</v>
      </c>
      <c r="C8" t="e">
        <f>VLOOKUP(A8,'Defect Log for given period'!$S$3:$T$24,2,FALSE)</f>
        <v>#N/A</v>
      </c>
      <c r="D8" t="s">
        <v>33</v>
      </c>
    </row>
    <row r="9" spans="1:6" x14ac:dyDescent="0.25">
      <c r="A9" t="s">
        <v>41</v>
      </c>
      <c r="B9">
        <f>VLOOKUP(A9,Analysis!$A$1:$J$172,10,FALSE)</f>
        <v>0</v>
      </c>
      <c r="C9" t="e">
        <f>VLOOKUP(A9,'Defect Log for given period'!$S$3:$T$24,2,FALSE)</f>
        <v>#N/A</v>
      </c>
      <c r="D9" t="s">
        <v>33</v>
      </c>
    </row>
    <row r="10" spans="1:6" x14ac:dyDescent="0.25">
      <c r="A10" t="s">
        <v>43</v>
      </c>
      <c r="B10">
        <f>VLOOKUP(A10,Analysis!$A$1:$J$172,10,FALSE)</f>
        <v>0</v>
      </c>
      <c r="C10" t="e">
        <f>VLOOKUP(A10,'Defect Log for given period'!$S$3:$T$24,2,FALSE)</f>
        <v>#N/A</v>
      </c>
      <c r="D10" t="s">
        <v>33</v>
      </c>
    </row>
    <row r="11" spans="1:6" x14ac:dyDescent="0.25">
      <c r="A11" t="s">
        <v>44</v>
      </c>
      <c r="B11">
        <f>VLOOKUP(A11,Analysis!$A$1:$J$172,10,FALSE)</f>
        <v>0</v>
      </c>
      <c r="C11" t="e">
        <f>VLOOKUP(A11,'Defect Log for given period'!$S$3:$T$24,2,FALSE)</f>
        <v>#N/A</v>
      </c>
      <c r="D11" t="s">
        <v>33</v>
      </c>
    </row>
    <row r="12" spans="1:6" x14ac:dyDescent="0.25">
      <c r="A12" t="s">
        <v>46</v>
      </c>
      <c r="B12">
        <f>VLOOKUP(A12,Analysis!$A$1:$J$172,10,FALSE)</f>
        <v>9</v>
      </c>
      <c r="C12" t="e">
        <f>VLOOKUP(A12,'Defect Log for given period'!$S$3:$T$24,2,FALSE)</f>
        <v>#N/A</v>
      </c>
      <c r="D12" t="s">
        <v>37</v>
      </c>
      <c r="F12" t="s">
        <v>347</v>
      </c>
    </row>
    <row r="13" spans="1:6" x14ac:dyDescent="0.25">
      <c r="A13" t="s">
        <v>48</v>
      </c>
      <c r="B13">
        <f>VLOOKUP(A13,Analysis!$A$1:$J$172,10,FALSE)</f>
        <v>0</v>
      </c>
      <c r="C13" t="e">
        <f>VLOOKUP(A13,'Defect Log for given period'!$S$3:$T$24,2,FALSE)</f>
        <v>#N/A</v>
      </c>
      <c r="D13" t="s">
        <v>49</v>
      </c>
    </row>
    <row r="14" spans="1:6" x14ac:dyDescent="0.25">
      <c r="A14" t="s">
        <v>50</v>
      </c>
      <c r="B14">
        <f>VLOOKUP(A14,Analysis!$A$1:$J$172,10,FALSE)</f>
        <v>6</v>
      </c>
      <c r="C14" t="e">
        <f>VLOOKUP(A14,'Defect Log for given period'!$S$3:$T$24,2,FALSE)</f>
        <v>#N/A</v>
      </c>
      <c r="D14" t="s">
        <v>37</v>
      </c>
      <c r="F14" t="s">
        <v>347</v>
      </c>
    </row>
    <row r="15" spans="1:6" x14ac:dyDescent="0.25">
      <c r="A15" t="s">
        <v>51</v>
      </c>
      <c r="B15">
        <f>VLOOKUP(A15,Analysis!$A$1:$J$172,10,FALSE)</f>
        <v>0</v>
      </c>
      <c r="C15" t="e">
        <f>VLOOKUP(A15,'Defect Log for given period'!$S$3:$T$24,2,FALSE)</f>
        <v>#N/A</v>
      </c>
      <c r="D15" t="s">
        <v>33</v>
      </c>
    </row>
    <row r="16" spans="1:6" x14ac:dyDescent="0.25">
      <c r="A16" t="s">
        <v>52</v>
      </c>
      <c r="B16">
        <f>VLOOKUP(A16,Analysis!$A$1:$J$172,10,FALSE)</f>
        <v>0</v>
      </c>
      <c r="C16" t="e">
        <f>VLOOKUP(A16,'Defect Log for given period'!$S$3:$T$24,2,FALSE)</f>
        <v>#N/A</v>
      </c>
      <c r="D16" t="s">
        <v>33</v>
      </c>
    </row>
    <row r="17" spans="1:6" x14ac:dyDescent="0.25">
      <c r="A17" t="s">
        <v>53</v>
      </c>
      <c r="B17">
        <f>VLOOKUP(A17,Analysis!$A$1:$J$172,10,FALSE)</f>
        <v>0</v>
      </c>
      <c r="C17" t="e">
        <f>VLOOKUP(A17,'Defect Log for given period'!$S$3:$T$24,2,FALSE)</f>
        <v>#N/A</v>
      </c>
      <c r="D17" t="s">
        <v>33</v>
      </c>
    </row>
    <row r="18" spans="1:6" x14ac:dyDescent="0.25">
      <c r="A18" t="s">
        <v>54</v>
      </c>
      <c r="B18">
        <f>VLOOKUP(A18,Analysis!$A$1:$J$172,10,FALSE)</f>
        <v>0</v>
      </c>
      <c r="C18" t="e">
        <f>VLOOKUP(A18,'Defect Log for given period'!$S$3:$T$24,2,FALSE)</f>
        <v>#N/A</v>
      </c>
      <c r="D18" t="s">
        <v>55</v>
      </c>
    </row>
    <row r="19" spans="1:6" x14ac:dyDescent="0.25">
      <c r="A19" t="s">
        <v>57</v>
      </c>
      <c r="B19">
        <f>VLOOKUP(A19,Analysis!$A$1:$J$172,10,FALSE)</f>
        <v>0</v>
      </c>
      <c r="C19" t="e">
        <f>VLOOKUP(A19,'Defect Log for given period'!$S$3:$T$24,2,FALSE)</f>
        <v>#N/A</v>
      </c>
      <c r="D19" t="s">
        <v>33</v>
      </c>
    </row>
    <row r="20" spans="1:6" x14ac:dyDescent="0.25">
      <c r="A20" t="s">
        <v>59</v>
      </c>
      <c r="B20">
        <f>VLOOKUP(A20,Analysis!$A$1:$J$172,10,FALSE)</f>
        <v>0</v>
      </c>
      <c r="C20" t="e">
        <f>VLOOKUP(A20,'Defect Log for given period'!$S$3:$T$24,2,FALSE)</f>
        <v>#N/A</v>
      </c>
      <c r="D20" t="s">
        <v>33</v>
      </c>
    </row>
    <row r="21" spans="1:6" x14ac:dyDescent="0.25">
      <c r="A21" t="s">
        <v>60</v>
      </c>
      <c r="B21">
        <f>VLOOKUP(A21,Analysis!$A$1:$J$172,10,FALSE)</f>
        <v>6</v>
      </c>
      <c r="C21" t="e">
        <f>VLOOKUP(A21,'Defect Log for given period'!$S$3:$T$24,2,FALSE)</f>
        <v>#N/A</v>
      </c>
      <c r="D21" t="s">
        <v>37</v>
      </c>
      <c r="F21" t="s">
        <v>347</v>
      </c>
    </row>
    <row r="22" spans="1:6" x14ac:dyDescent="0.25">
      <c r="A22" t="s">
        <v>61</v>
      </c>
      <c r="B22">
        <f>VLOOKUP(A22,Analysis!$A$1:$J$172,10,FALSE)</f>
        <v>0</v>
      </c>
      <c r="C22" t="e">
        <f>VLOOKUP(A22,'Defect Log for given period'!$S$3:$T$24,2,FALSE)</f>
        <v>#N/A</v>
      </c>
      <c r="D22" t="s">
        <v>33</v>
      </c>
    </row>
    <row r="23" spans="1:6" x14ac:dyDescent="0.25">
      <c r="A23" t="s">
        <v>62</v>
      </c>
      <c r="B23">
        <f>VLOOKUP(A23,Analysis!$A$1:$J$172,10,FALSE)</f>
        <v>5</v>
      </c>
      <c r="C23" t="e">
        <f>VLOOKUP(A23,'Defect Log for given period'!$S$3:$T$24,2,FALSE)</f>
        <v>#N/A</v>
      </c>
      <c r="D23" t="s">
        <v>37</v>
      </c>
      <c r="F23" t="s">
        <v>347</v>
      </c>
    </row>
    <row r="24" spans="1:6" x14ac:dyDescent="0.25">
      <c r="A24" t="s">
        <v>63</v>
      </c>
      <c r="B24">
        <f>VLOOKUP(A24,Analysis!$A$1:$J$172,10,FALSE)</f>
        <v>0</v>
      </c>
      <c r="C24" t="e">
        <f>VLOOKUP(A24,'Defect Log for given period'!$S$3:$T$24,2,FALSE)</f>
        <v>#N/A</v>
      </c>
      <c r="D24" t="s">
        <v>33</v>
      </c>
    </row>
    <row r="25" spans="1:6" x14ac:dyDescent="0.25">
      <c r="A25" t="s">
        <v>64</v>
      </c>
      <c r="B25">
        <f>VLOOKUP(A25,Analysis!$A$1:$J$172,10,FALSE)</f>
        <v>1</v>
      </c>
      <c r="C25">
        <f>VLOOKUP(A25,'Defect Log for given period'!$S$3:$T$24,2,FALSE)</f>
        <v>1</v>
      </c>
      <c r="D25" t="s">
        <v>33</v>
      </c>
      <c r="E25" t="b">
        <f>B25=C25</f>
        <v>1</v>
      </c>
    </row>
    <row r="26" spans="1:6" x14ac:dyDescent="0.25">
      <c r="A26" t="s">
        <v>65</v>
      </c>
      <c r="B26">
        <f>VLOOKUP(A26,Analysis!$A$1:$J$172,10,FALSE)</f>
        <v>0</v>
      </c>
      <c r="C26" t="e">
        <f>VLOOKUP(A26,'Defect Log for given period'!$S$3:$T$24,2,FALSE)</f>
        <v>#N/A</v>
      </c>
      <c r="D26" t="s">
        <v>24</v>
      </c>
    </row>
    <row r="27" spans="1:6" x14ac:dyDescent="0.25">
      <c r="A27" t="s">
        <v>67</v>
      </c>
      <c r="B27">
        <f>VLOOKUP(A27,Analysis!$A$1:$J$172,10,FALSE)</f>
        <v>1</v>
      </c>
      <c r="C27" t="e">
        <f>VLOOKUP(A27,'Defect Log for given period'!$S$3:$T$24,2,FALSE)</f>
        <v>#N/A</v>
      </c>
      <c r="D27" t="s">
        <v>33</v>
      </c>
    </row>
    <row r="28" spans="1:6" x14ac:dyDescent="0.25">
      <c r="A28" t="s">
        <v>68</v>
      </c>
      <c r="B28">
        <f>VLOOKUP(A28,Analysis!$A$1:$J$172,10,FALSE)</f>
        <v>0</v>
      </c>
      <c r="C28" t="e">
        <f>VLOOKUP(A28,'Defect Log for given period'!$S$3:$T$24,2,FALSE)</f>
        <v>#N/A</v>
      </c>
      <c r="D28" t="s">
        <v>33</v>
      </c>
    </row>
    <row r="29" spans="1:6" x14ac:dyDescent="0.25">
      <c r="A29" t="s">
        <v>69</v>
      </c>
      <c r="B29">
        <f>VLOOKUP(A29,Analysis!$A$1:$J$172,10,FALSE)</f>
        <v>4</v>
      </c>
      <c r="C29" t="e">
        <f>VLOOKUP(A29,'Defect Log for given period'!$S$3:$T$24,2,FALSE)</f>
        <v>#N/A</v>
      </c>
      <c r="D29" t="s">
        <v>33</v>
      </c>
    </row>
    <row r="30" spans="1:6" x14ac:dyDescent="0.25">
      <c r="A30" t="s">
        <v>70</v>
      </c>
      <c r="B30">
        <f>VLOOKUP(A30,Analysis!$A$1:$J$172,10,FALSE)</f>
        <v>3</v>
      </c>
      <c r="C30" t="e">
        <f>VLOOKUP(A30,'Defect Log for given period'!$S$3:$T$24,2,FALSE)</f>
        <v>#N/A</v>
      </c>
      <c r="D30" t="s">
        <v>37</v>
      </c>
      <c r="F30" t="s">
        <v>347</v>
      </c>
    </row>
    <row r="31" spans="1:6" x14ac:dyDescent="0.25">
      <c r="A31" t="s">
        <v>71</v>
      </c>
      <c r="B31">
        <f>VLOOKUP(A31,Analysis!$A$1:$J$172,10,FALSE)</f>
        <v>0</v>
      </c>
      <c r="C31" t="e">
        <f>VLOOKUP(A31,'Defect Log for given period'!$S$3:$T$24,2,FALSE)</f>
        <v>#N/A</v>
      </c>
      <c r="D31" t="s">
        <v>33</v>
      </c>
    </row>
    <row r="32" spans="1:6" x14ac:dyDescent="0.25">
      <c r="A32" t="s">
        <v>72</v>
      </c>
      <c r="B32">
        <f>VLOOKUP(A32,Analysis!$A$1:$J$172,10,FALSE)</f>
        <v>1</v>
      </c>
      <c r="C32">
        <f>VLOOKUP(A32,'Defect Log for given period'!$S$3:$T$24,2,FALSE)</f>
        <v>1</v>
      </c>
      <c r="D32" t="s">
        <v>33</v>
      </c>
      <c r="E32" t="b">
        <f>B32=C32</f>
        <v>1</v>
      </c>
    </row>
    <row r="33" spans="1:6" x14ac:dyDescent="0.25">
      <c r="A33" t="s">
        <v>73</v>
      </c>
      <c r="B33">
        <f>VLOOKUP(A33,Analysis!$A$1:$J$172,10,FALSE)</f>
        <v>0</v>
      </c>
      <c r="C33" t="e">
        <f>VLOOKUP(A33,'Defect Log for given period'!$S$3:$T$24,2,FALSE)</f>
        <v>#N/A</v>
      </c>
      <c r="D33" t="s">
        <v>55</v>
      </c>
    </row>
    <row r="34" spans="1:6" x14ac:dyDescent="0.25">
      <c r="A34" t="s">
        <v>74</v>
      </c>
      <c r="B34">
        <f>VLOOKUP(A34,Analysis!$A$1:$J$172,10,FALSE)</f>
        <v>0</v>
      </c>
      <c r="C34" t="e">
        <f>VLOOKUP(A34,'Defect Log for given period'!$S$3:$T$24,2,FALSE)</f>
        <v>#N/A</v>
      </c>
      <c r="D34" t="s">
        <v>33</v>
      </c>
    </row>
    <row r="35" spans="1:6" x14ac:dyDescent="0.25">
      <c r="A35" t="s">
        <v>75</v>
      </c>
      <c r="B35">
        <f>VLOOKUP(A35,Analysis!$A$1:$J$172,10,FALSE)</f>
        <v>0</v>
      </c>
      <c r="C35" t="e">
        <f>VLOOKUP(A35,'Defect Log for given period'!$S$3:$T$24,2,FALSE)</f>
        <v>#N/A</v>
      </c>
      <c r="D35" t="s">
        <v>24</v>
      </c>
    </row>
    <row r="36" spans="1:6" x14ac:dyDescent="0.25">
      <c r="A36" t="s">
        <v>77</v>
      </c>
      <c r="B36">
        <f>VLOOKUP(A36,Analysis!$A$1:$J$172,10,FALSE)</f>
        <v>4</v>
      </c>
      <c r="C36">
        <f>VLOOKUP(A36,'Defect Log for given period'!$S$3:$T$24,2,FALSE)</f>
        <v>4</v>
      </c>
      <c r="D36" t="s">
        <v>37</v>
      </c>
      <c r="E36" t="b">
        <f>B36=C36</f>
        <v>1</v>
      </c>
    </row>
    <row r="37" spans="1:6" x14ac:dyDescent="0.25">
      <c r="A37" t="s">
        <v>78</v>
      </c>
      <c r="B37">
        <f>VLOOKUP(A37,Analysis!$A$1:$J$172,10,FALSE)</f>
        <v>9</v>
      </c>
      <c r="C37" t="e">
        <f>VLOOKUP(A37,'Defect Log for given period'!$S$3:$T$24,2,FALSE)</f>
        <v>#N/A</v>
      </c>
      <c r="D37" t="s">
        <v>37</v>
      </c>
      <c r="F37" t="s">
        <v>347</v>
      </c>
    </row>
    <row r="38" spans="1:6" x14ac:dyDescent="0.25">
      <c r="A38" t="s">
        <v>79</v>
      </c>
      <c r="B38">
        <f>VLOOKUP(A38,Analysis!$A$1:$J$172,10,FALSE)</f>
        <v>0</v>
      </c>
      <c r="C38" t="e">
        <f>VLOOKUP(A38,'Defect Log for given period'!$S$3:$T$24,2,FALSE)</f>
        <v>#N/A</v>
      </c>
      <c r="D38" t="s">
        <v>49</v>
      </c>
    </row>
    <row r="39" spans="1:6" x14ac:dyDescent="0.25">
      <c r="A39" t="s">
        <v>80</v>
      </c>
      <c r="B39">
        <f>VLOOKUP(A39,Analysis!$A$1:$J$172,10,FALSE)</f>
        <v>0</v>
      </c>
      <c r="C39" t="e">
        <f>VLOOKUP(A39,'Defect Log for given period'!$S$3:$T$24,2,FALSE)</f>
        <v>#N/A</v>
      </c>
      <c r="D39" t="s">
        <v>33</v>
      </c>
    </row>
    <row r="40" spans="1:6" x14ac:dyDescent="0.25">
      <c r="A40" t="s">
        <v>82</v>
      </c>
      <c r="B40">
        <f>VLOOKUP(A40,Analysis!$A$1:$J$172,10,FALSE)</f>
        <v>4</v>
      </c>
      <c r="C40">
        <f>VLOOKUP(A40,'Defect Log for given period'!$S$3:$T$24,2,FALSE)</f>
        <v>4</v>
      </c>
      <c r="D40" t="s">
        <v>24</v>
      </c>
      <c r="E40" t="b">
        <f>B40=C40</f>
        <v>1</v>
      </c>
    </row>
    <row r="41" spans="1:6" x14ac:dyDescent="0.25">
      <c r="A41" t="s">
        <v>84</v>
      </c>
      <c r="B41">
        <f>VLOOKUP(A41,Analysis!$A$1:$J$172,10,FALSE)</f>
        <v>9</v>
      </c>
      <c r="C41" t="e">
        <f>VLOOKUP(A41,'Defect Log for given period'!$S$3:$T$24,2,FALSE)</f>
        <v>#N/A</v>
      </c>
      <c r="D41" t="s">
        <v>33</v>
      </c>
    </row>
    <row r="42" spans="1:6" x14ac:dyDescent="0.25">
      <c r="A42" t="s">
        <v>85</v>
      </c>
      <c r="B42">
        <f>VLOOKUP(A42,Analysis!$A$1:$J$172,10,FALSE)</f>
        <v>0</v>
      </c>
      <c r="C42" t="e">
        <f>VLOOKUP(A42,'Defect Log for given period'!$S$3:$T$24,2,FALSE)</f>
        <v>#N/A</v>
      </c>
      <c r="D42" t="s">
        <v>33</v>
      </c>
    </row>
    <row r="43" spans="1:6" x14ac:dyDescent="0.25">
      <c r="A43" t="s">
        <v>86</v>
      </c>
      <c r="B43">
        <f>VLOOKUP(A43,Analysis!$A$1:$J$172,10,FALSE)</f>
        <v>4</v>
      </c>
      <c r="C43">
        <f>VLOOKUP(A43,'Defect Log for given period'!$S$3:$T$24,2,FALSE)</f>
        <v>4</v>
      </c>
      <c r="D43" t="s">
        <v>37</v>
      </c>
      <c r="E43" t="b">
        <f>B43=C43</f>
        <v>1</v>
      </c>
    </row>
    <row r="44" spans="1:6" x14ac:dyDescent="0.25">
      <c r="A44" t="s">
        <v>87</v>
      </c>
      <c r="B44">
        <f>VLOOKUP(A44,Analysis!$A$1:$J$172,10,FALSE)</f>
        <v>0</v>
      </c>
      <c r="C44" t="e">
        <f>VLOOKUP(A44,'Defect Log for given period'!$S$3:$T$24,2,FALSE)</f>
        <v>#N/A</v>
      </c>
      <c r="D44" t="s">
        <v>55</v>
      </c>
    </row>
    <row r="45" spans="1:6" x14ac:dyDescent="0.25">
      <c r="A45" t="s">
        <v>88</v>
      </c>
      <c r="B45">
        <f>VLOOKUP(A45,Analysis!$A$1:$J$172,10,FALSE)</f>
        <v>0</v>
      </c>
      <c r="C45" t="e">
        <f>VLOOKUP(A45,'Defect Log for given period'!$S$3:$T$24,2,FALSE)</f>
        <v>#N/A</v>
      </c>
      <c r="D45" t="s">
        <v>55</v>
      </c>
    </row>
    <row r="46" spans="1:6" x14ac:dyDescent="0.25">
      <c r="A46" t="s">
        <v>89</v>
      </c>
      <c r="B46">
        <f>VLOOKUP(A46,Analysis!$A$1:$J$172,10,FALSE)</f>
        <v>0</v>
      </c>
      <c r="C46" t="e">
        <f>VLOOKUP(A46,'Defect Log for given period'!$S$3:$T$24,2,FALSE)</f>
        <v>#N/A</v>
      </c>
      <c r="D46" t="s">
        <v>33</v>
      </c>
    </row>
    <row r="47" spans="1:6" x14ac:dyDescent="0.25">
      <c r="A47" t="s">
        <v>90</v>
      </c>
      <c r="B47">
        <f>VLOOKUP(A47,Analysis!$A$1:$J$172,10,FALSE)</f>
        <v>3</v>
      </c>
      <c r="C47" t="e">
        <f>VLOOKUP(A47,'Defect Log for given period'!$S$3:$T$24,2,FALSE)</f>
        <v>#N/A</v>
      </c>
      <c r="D47" t="s">
        <v>33</v>
      </c>
    </row>
    <row r="48" spans="1:6" x14ac:dyDescent="0.25">
      <c r="A48" s="176" t="s">
        <v>91</v>
      </c>
      <c r="B48">
        <f>VLOOKUP(A48,Analysis!$A$1:$J$172,10,FALSE)</f>
        <v>0</v>
      </c>
      <c r="C48" t="e">
        <f>VLOOKUP(A48,'Defect Log for given period'!$S$3:$T$24,2,FALSE)</f>
        <v>#N/A</v>
      </c>
      <c r="D48" t="s">
        <v>49</v>
      </c>
    </row>
    <row r="49" spans="1:4" x14ac:dyDescent="0.25">
      <c r="A49" t="s">
        <v>92</v>
      </c>
      <c r="B49">
        <f>VLOOKUP(A49,Analysis!$A$1:$J$172,10,FALSE)</f>
        <v>0</v>
      </c>
      <c r="C49" t="e">
        <f>VLOOKUP(A49,'Defect Log for given period'!$S$3:$T$24,2,FALSE)</f>
        <v>#N/A</v>
      </c>
      <c r="D49" t="s">
        <v>55</v>
      </c>
    </row>
    <row r="50" spans="1:4" x14ac:dyDescent="0.25">
      <c r="A50" s="176" t="s">
        <v>93</v>
      </c>
      <c r="B50">
        <f>VLOOKUP(A50,Analysis!$A$1:$J$172,10,FALSE)</f>
        <v>0</v>
      </c>
      <c r="C50" t="e">
        <f>VLOOKUP(A50,'Defect Log for given period'!$S$3:$T$24,2,FALSE)</f>
        <v>#N/A</v>
      </c>
      <c r="D50" t="s">
        <v>49</v>
      </c>
    </row>
    <row r="51" spans="1:4" x14ac:dyDescent="0.25">
      <c r="A51" t="s">
        <v>94</v>
      </c>
      <c r="B51">
        <f>VLOOKUP(A51,Analysis!$A$1:$J$172,10,FALSE)</f>
        <v>0</v>
      </c>
      <c r="C51" t="e">
        <f>VLOOKUP(A51,'Defect Log for given period'!$S$3:$T$24,2,FALSE)</f>
        <v>#N/A</v>
      </c>
      <c r="D51" t="s">
        <v>24</v>
      </c>
    </row>
    <row r="52" spans="1:4" x14ac:dyDescent="0.25">
      <c r="A52" t="s">
        <v>95</v>
      </c>
      <c r="B52">
        <f>VLOOKUP(A52,Analysis!$A$1:$J$172,10,FALSE)</f>
        <v>0</v>
      </c>
      <c r="C52" t="e">
        <f>VLOOKUP(A52,'Defect Log for given period'!$S$3:$T$24,2,FALSE)</f>
        <v>#N/A</v>
      </c>
      <c r="D52" t="s">
        <v>24</v>
      </c>
    </row>
    <row r="53" spans="1:4" x14ac:dyDescent="0.25">
      <c r="A53" s="176" t="s">
        <v>96</v>
      </c>
      <c r="B53">
        <f>VLOOKUP(A53,Analysis!$A$1:$J$172,10,FALSE)</f>
        <v>0</v>
      </c>
      <c r="C53" t="e">
        <f>VLOOKUP(A53,'Defect Log for given period'!$S$3:$T$24,2,FALSE)</f>
        <v>#N/A</v>
      </c>
      <c r="D53" t="s">
        <v>49</v>
      </c>
    </row>
    <row r="54" spans="1:4" x14ac:dyDescent="0.25">
      <c r="A54" t="s">
        <v>97</v>
      </c>
      <c r="B54">
        <f>VLOOKUP(A54,Analysis!$A$1:$J$172,10,FALSE)</f>
        <v>0</v>
      </c>
      <c r="C54" t="e">
        <f>VLOOKUP(A54,'Defect Log for given period'!$S$3:$T$24,2,FALSE)</f>
        <v>#N/A</v>
      </c>
      <c r="D54" t="s">
        <v>55</v>
      </c>
    </row>
    <row r="55" spans="1:4" x14ac:dyDescent="0.25">
      <c r="A55" t="s">
        <v>98</v>
      </c>
      <c r="B55">
        <f>VLOOKUP(A55,Analysis!$A$1:$J$172,10,FALSE)</f>
        <v>0</v>
      </c>
      <c r="C55" t="e">
        <f>VLOOKUP(A55,'Defect Log for given period'!$S$3:$T$24,2,FALSE)</f>
        <v>#N/A</v>
      </c>
      <c r="D55" t="s">
        <v>55</v>
      </c>
    </row>
    <row r="56" spans="1:4" x14ac:dyDescent="0.25">
      <c r="A56" s="176" t="s">
        <v>99</v>
      </c>
      <c r="B56">
        <f>VLOOKUP(A56,Analysis!$A$1:$J$172,10,FALSE)</f>
        <v>0</v>
      </c>
      <c r="C56" t="e">
        <f>VLOOKUP(A56,'Defect Log for given period'!$S$3:$T$24,2,FALSE)</f>
        <v>#N/A</v>
      </c>
      <c r="D56" t="s">
        <v>24</v>
      </c>
    </row>
    <row r="57" spans="1:4" x14ac:dyDescent="0.25">
      <c r="A57" t="s">
        <v>101</v>
      </c>
      <c r="B57">
        <f>VLOOKUP(A57,Analysis!$A$1:$J$172,10,FALSE)</f>
        <v>0</v>
      </c>
      <c r="C57" t="e">
        <f>VLOOKUP(A57,'Defect Log for given period'!$S$3:$T$24,2,FALSE)</f>
        <v>#N/A</v>
      </c>
      <c r="D57" t="s">
        <v>49</v>
      </c>
    </row>
    <row r="58" spans="1:4" x14ac:dyDescent="0.25">
      <c r="A58" t="s">
        <v>102</v>
      </c>
      <c r="B58">
        <f>VLOOKUP(A58,Analysis!$A$1:$J$172,10,FALSE)</f>
        <v>0</v>
      </c>
      <c r="C58" t="e">
        <f>VLOOKUP(A58,'Defect Log for given period'!$S$3:$T$24,2,FALSE)</f>
        <v>#N/A</v>
      </c>
      <c r="D58" t="s">
        <v>33</v>
      </c>
    </row>
    <row r="59" spans="1:4" x14ac:dyDescent="0.25">
      <c r="A59" t="s">
        <v>103</v>
      </c>
      <c r="B59">
        <f>VLOOKUP(A59,Analysis!$A$1:$J$172,10,FALSE)</f>
        <v>0</v>
      </c>
      <c r="C59" t="e">
        <f>VLOOKUP(A59,'Defect Log for given period'!$S$3:$T$24,2,FALSE)</f>
        <v>#N/A</v>
      </c>
      <c r="D59" t="s">
        <v>33</v>
      </c>
    </row>
    <row r="60" spans="1:4" x14ac:dyDescent="0.25">
      <c r="A60" t="s">
        <v>104</v>
      </c>
      <c r="B60">
        <f>VLOOKUP(A60,Analysis!$A$1:$J$172,10,FALSE)</f>
        <v>0</v>
      </c>
      <c r="C60" t="e">
        <f>VLOOKUP(A60,'Defect Log for given period'!$S$3:$T$24,2,FALSE)</f>
        <v>#N/A</v>
      </c>
      <c r="D60" t="s">
        <v>33</v>
      </c>
    </row>
    <row r="61" spans="1:4" x14ac:dyDescent="0.25">
      <c r="A61" t="s">
        <v>105</v>
      </c>
      <c r="B61">
        <f>VLOOKUP(A61,Analysis!$A$1:$J$172,10,FALSE)</f>
        <v>0</v>
      </c>
      <c r="C61" t="e">
        <f>VLOOKUP(A61,'Defect Log for given period'!$S$3:$T$24,2,FALSE)</f>
        <v>#N/A</v>
      </c>
      <c r="D61" t="s">
        <v>55</v>
      </c>
    </row>
    <row r="62" spans="1:4" x14ac:dyDescent="0.25">
      <c r="A62" t="s">
        <v>106</v>
      </c>
      <c r="B62">
        <f>VLOOKUP(A62,Analysis!$A$1:$J$172,10,FALSE)</f>
        <v>0</v>
      </c>
      <c r="C62" t="e">
        <f>VLOOKUP(A62,'Defect Log for given period'!$S$3:$T$24,2,FALSE)</f>
        <v>#N/A</v>
      </c>
      <c r="D62" t="s">
        <v>33</v>
      </c>
    </row>
    <row r="63" spans="1:4" x14ac:dyDescent="0.25">
      <c r="A63" t="s">
        <v>107</v>
      </c>
      <c r="B63">
        <f>VLOOKUP(A63,Analysis!$A$1:$J$172,10,FALSE)</f>
        <v>0</v>
      </c>
      <c r="C63" t="e">
        <f>VLOOKUP(A63,'Defect Log for given period'!$S$3:$T$24,2,FALSE)</f>
        <v>#N/A</v>
      </c>
      <c r="D63" t="s">
        <v>55</v>
      </c>
    </row>
    <row r="64" spans="1:4" x14ac:dyDescent="0.25">
      <c r="A64" t="s">
        <v>108</v>
      </c>
      <c r="B64">
        <f>VLOOKUP(A64,Analysis!$A$1:$J$172,10,FALSE)</f>
        <v>0</v>
      </c>
      <c r="C64" t="e">
        <f>VLOOKUP(A64,'Defect Log for given period'!$S$3:$T$24,2,FALSE)</f>
        <v>#N/A</v>
      </c>
      <c r="D64" t="s">
        <v>33</v>
      </c>
    </row>
    <row r="65" spans="1:4" x14ac:dyDescent="0.25">
      <c r="A65" t="s">
        <v>109</v>
      </c>
      <c r="B65">
        <f>VLOOKUP(A65,Analysis!$A$1:$J$172,10,FALSE)</f>
        <v>0</v>
      </c>
      <c r="C65" t="e">
        <f>VLOOKUP(A65,'Defect Log for given period'!$S$3:$T$24,2,FALSE)</f>
        <v>#N/A</v>
      </c>
      <c r="D65" t="s">
        <v>55</v>
      </c>
    </row>
    <row r="66" spans="1:4" x14ac:dyDescent="0.25">
      <c r="A66" t="s">
        <v>110</v>
      </c>
      <c r="B66">
        <f>VLOOKUP(A66,Analysis!$A$1:$J$172,10,FALSE)</f>
        <v>0</v>
      </c>
      <c r="C66" t="e">
        <f>VLOOKUP(A66,'Defect Log for given period'!$S$3:$T$24,2,FALSE)</f>
        <v>#N/A</v>
      </c>
      <c r="D66" t="s">
        <v>33</v>
      </c>
    </row>
    <row r="67" spans="1:4" x14ac:dyDescent="0.25">
      <c r="A67" t="s">
        <v>111</v>
      </c>
      <c r="B67">
        <f>VLOOKUP(A67,Analysis!$A$1:$J$172,10,FALSE)</f>
        <v>0</v>
      </c>
      <c r="C67" t="e">
        <f>VLOOKUP(A67,'Defect Log for given period'!$S$3:$T$24,2,FALSE)</f>
        <v>#N/A</v>
      </c>
      <c r="D67" t="s">
        <v>33</v>
      </c>
    </row>
    <row r="68" spans="1:4" x14ac:dyDescent="0.25">
      <c r="A68" t="s">
        <v>112</v>
      </c>
      <c r="B68">
        <f>VLOOKUP(A68,Analysis!$A$1:$J$172,10,FALSE)</f>
        <v>0</v>
      </c>
      <c r="C68" t="e">
        <f>VLOOKUP(A68,'Defect Log for given period'!$S$3:$T$24,2,FALSE)</f>
        <v>#N/A</v>
      </c>
      <c r="D68" t="s">
        <v>55</v>
      </c>
    </row>
    <row r="69" spans="1:4" x14ac:dyDescent="0.25">
      <c r="A69" t="s">
        <v>113</v>
      </c>
      <c r="B69">
        <f>VLOOKUP(A69,Analysis!$A$1:$J$172,10,FALSE)</f>
        <v>0</v>
      </c>
      <c r="C69" t="e">
        <f>VLOOKUP(A69,'Defect Log for given period'!$S$3:$T$24,2,FALSE)</f>
        <v>#N/A</v>
      </c>
      <c r="D69" t="s">
        <v>33</v>
      </c>
    </row>
    <row r="70" spans="1:4" x14ac:dyDescent="0.25">
      <c r="A70" t="s">
        <v>114</v>
      </c>
      <c r="B70">
        <f>VLOOKUP(A70,Analysis!$A$1:$J$172,10,FALSE)</f>
        <v>0</v>
      </c>
      <c r="C70" t="e">
        <f>VLOOKUP(A70,'Defect Log for given period'!$S$3:$T$24,2,FALSE)</f>
        <v>#N/A</v>
      </c>
      <c r="D70" t="s">
        <v>24</v>
      </c>
    </row>
    <row r="71" spans="1:4" x14ac:dyDescent="0.25">
      <c r="A71" t="s">
        <v>115</v>
      </c>
      <c r="B71">
        <f>VLOOKUP(A71,Analysis!$A$1:$J$172,10,FALSE)</f>
        <v>0</v>
      </c>
      <c r="C71" t="e">
        <f>VLOOKUP(A71,'Defect Log for given period'!$S$3:$T$24,2,FALSE)</f>
        <v>#N/A</v>
      </c>
      <c r="D71" t="s">
        <v>55</v>
      </c>
    </row>
    <row r="72" spans="1:4" x14ac:dyDescent="0.25">
      <c r="A72" t="s">
        <v>116</v>
      </c>
      <c r="B72">
        <f>VLOOKUP(A72,Analysis!$A$1:$J$172,10,FALSE)</f>
        <v>1</v>
      </c>
      <c r="C72" t="e">
        <f>VLOOKUP(A72,'Defect Log for given period'!$S$3:$T$24,2,FALSE)</f>
        <v>#N/A</v>
      </c>
      <c r="D72" t="s">
        <v>24</v>
      </c>
    </row>
    <row r="73" spans="1:4" x14ac:dyDescent="0.25">
      <c r="A73" t="s">
        <v>117</v>
      </c>
      <c r="B73">
        <f>VLOOKUP(A73,Analysis!$A$1:$J$172,10,FALSE)</f>
        <v>3</v>
      </c>
      <c r="C73" t="e">
        <f>VLOOKUP(A73,'Defect Log for given period'!$S$3:$T$24,2,FALSE)</f>
        <v>#N/A</v>
      </c>
      <c r="D73" t="s">
        <v>33</v>
      </c>
    </row>
    <row r="74" spans="1:4" x14ac:dyDescent="0.25">
      <c r="A74" t="s">
        <v>118</v>
      </c>
      <c r="B74">
        <f>VLOOKUP(A74,Analysis!$A$1:$J$172,10,FALSE)</f>
        <v>1</v>
      </c>
      <c r="C74" t="e">
        <f>VLOOKUP(A74,'Defect Log for given period'!$S$3:$T$24,2,FALSE)</f>
        <v>#N/A</v>
      </c>
      <c r="D74" t="s">
        <v>33</v>
      </c>
    </row>
    <row r="75" spans="1:4" x14ac:dyDescent="0.25">
      <c r="A75" t="s">
        <v>119</v>
      </c>
      <c r="B75">
        <f>VLOOKUP(A75,Analysis!$A$1:$J$172,10,FALSE)</f>
        <v>1</v>
      </c>
      <c r="C75" t="e">
        <f>VLOOKUP(A75,'Defect Log for given period'!$S$3:$T$24,2,FALSE)</f>
        <v>#N/A</v>
      </c>
      <c r="D75" t="s">
        <v>33</v>
      </c>
    </row>
    <row r="76" spans="1:4" x14ac:dyDescent="0.25">
      <c r="A76" t="s">
        <v>120</v>
      </c>
      <c r="B76">
        <f>VLOOKUP(A76,Analysis!$A$1:$J$172,10,FALSE)</f>
        <v>0</v>
      </c>
      <c r="C76" t="e">
        <f>VLOOKUP(A76,'Defect Log for given period'!$S$3:$T$24,2,FALSE)</f>
        <v>#N/A</v>
      </c>
      <c r="D76" t="s">
        <v>55</v>
      </c>
    </row>
    <row r="77" spans="1:4" x14ac:dyDescent="0.25">
      <c r="A77" t="s">
        <v>121</v>
      </c>
      <c r="B77">
        <f>VLOOKUP(A77,Analysis!$A$1:$J$172,10,FALSE)</f>
        <v>0</v>
      </c>
      <c r="C77" t="e">
        <f>VLOOKUP(A77,'Defect Log for given period'!$S$3:$T$24,2,FALSE)</f>
        <v>#N/A</v>
      </c>
      <c r="D77" t="s">
        <v>55</v>
      </c>
    </row>
    <row r="78" spans="1:4" x14ac:dyDescent="0.25">
      <c r="A78" t="s">
        <v>122</v>
      </c>
      <c r="B78">
        <f>VLOOKUP(A78,Analysis!$A$1:$J$172,10,FALSE)</f>
        <v>0</v>
      </c>
      <c r="C78" t="e">
        <f>VLOOKUP(A78,'Defect Log for given period'!$S$3:$T$24,2,FALSE)</f>
        <v>#N/A</v>
      </c>
      <c r="D78" t="s">
        <v>33</v>
      </c>
    </row>
    <row r="79" spans="1:4" x14ac:dyDescent="0.25">
      <c r="A79" t="s">
        <v>123</v>
      </c>
      <c r="B79">
        <f>VLOOKUP(A79,Analysis!$A$1:$J$172,10,FALSE)</f>
        <v>0</v>
      </c>
      <c r="C79" t="e">
        <f>VLOOKUP(A79,'Defect Log for given period'!$S$3:$T$24,2,FALSE)</f>
        <v>#N/A</v>
      </c>
      <c r="D79" t="s">
        <v>55</v>
      </c>
    </row>
    <row r="80" spans="1:4" x14ac:dyDescent="0.25">
      <c r="A80" t="s">
        <v>124</v>
      </c>
      <c r="B80">
        <f>VLOOKUP(A80,Analysis!$A$1:$J$172,10,FALSE)</f>
        <v>0</v>
      </c>
      <c r="C80" t="e">
        <f>VLOOKUP(A80,'Defect Log for given period'!$S$3:$T$24,2,FALSE)</f>
        <v>#N/A</v>
      </c>
      <c r="D80" t="s">
        <v>55</v>
      </c>
    </row>
    <row r="81" spans="1:6" x14ac:dyDescent="0.25">
      <c r="A81" t="s">
        <v>125</v>
      </c>
      <c r="B81">
        <f>VLOOKUP(A81,Analysis!$A$1:$J$172,10,FALSE)</f>
        <v>0</v>
      </c>
      <c r="C81" t="e">
        <f>VLOOKUP(A81,'Defect Log for given period'!$S$3:$T$24,2,FALSE)</f>
        <v>#N/A</v>
      </c>
      <c r="D81" t="s">
        <v>55</v>
      </c>
    </row>
    <row r="82" spans="1:6" x14ac:dyDescent="0.25">
      <c r="A82" t="s">
        <v>126</v>
      </c>
      <c r="B82">
        <f>VLOOKUP(A82,Analysis!$A$1:$J$172,10,FALSE)</f>
        <v>0</v>
      </c>
      <c r="C82" t="e">
        <f>VLOOKUP(A82,'Defect Log for given period'!$S$3:$T$24,2,FALSE)</f>
        <v>#N/A</v>
      </c>
      <c r="D82" t="s">
        <v>33</v>
      </c>
    </row>
    <row r="83" spans="1:6" x14ac:dyDescent="0.25">
      <c r="A83" t="s">
        <v>127</v>
      </c>
      <c r="B83">
        <f>VLOOKUP(A83,Analysis!$A$1:$J$172,10,FALSE)</f>
        <v>0</v>
      </c>
      <c r="C83" t="e">
        <f>VLOOKUP(A83,'Defect Log for given period'!$S$3:$T$24,2,FALSE)</f>
        <v>#N/A</v>
      </c>
      <c r="D83" t="s">
        <v>33</v>
      </c>
    </row>
    <row r="84" spans="1:6" x14ac:dyDescent="0.25">
      <c r="A84" t="s">
        <v>128</v>
      </c>
      <c r="B84">
        <f>VLOOKUP(A84,Analysis!$A$1:$J$172,10,FALSE)</f>
        <v>0</v>
      </c>
      <c r="C84" t="e">
        <f>VLOOKUP(A84,'Defect Log for given period'!$S$3:$T$24,2,FALSE)</f>
        <v>#N/A</v>
      </c>
      <c r="D84" t="s">
        <v>24</v>
      </c>
    </row>
    <row r="85" spans="1:6" x14ac:dyDescent="0.25">
      <c r="A85" t="s">
        <v>129</v>
      </c>
      <c r="B85">
        <f>VLOOKUP(A85,Analysis!$A$1:$J$172,10,FALSE)</f>
        <v>0</v>
      </c>
      <c r="C85" t="e">
        <f>VLOOKUP(A85,'Defect Log for given period'!$S$3:$T$24,2,FALSE)</f>
        <v>#N/A</v>
      </c>
      <c r="D85" t="s">
        <v>55</v>
      </c>
    </row>
    <row r="86" spans="1:6" x14ac:dyDescent="0.25">
      <c r="A86" t="s">
        <v>130</v>
      </c>
      <c r="B86">
        <f>VLOOKUP(A86,Analysis!$A$1:$J$172,10,FALSE)</f>
        <v>0</v>
      </c>
      <c r="C86" t="e">
        <f>VLOOKUP(A86,'Defect Log for given period'!$S$3:$T$24,2,FALSE)</f>
        <v>#N/A</v>
      </c>
      <c r="D86" t="s">
        <v>55</v>
      </c>
    </row>
    <row r="87" spans="1:6" x14ac:dyDescent="0.25">
      <c r="A87" t="s">
        <v>131</v>
      </c>
      <c r="B87">
        <f>VLOOKUP(A87,Analysis!$A$1:$J$172,10,FALSE)</f>
        <v>0</v>
      </c>
      <c r="C87" t="e">
        <f>VLOOKUP(A87,'Defect Log for given period'!$S$3:$T$24,2,FALSE)</f>
        <v>#N/A</v>
      </c>
      <c r="D87" t="s">
        <v>55</v>
      </c>
    </row>
    <row r="88" spans="1:6" x14ac:dyDescent="0.25">
      <c r="A88" t="s">
        <v>132</v>
      </c>
      <c r="B88">
        <f>VLOOKUP(A88,Analysis!$A$1:$J$172,10,FALSE)</f>
        <v>0</v>
      </c>
      <c r="C88" t="e">
        <f>VLOOKUP(A88,'Defect Log for given period'!$S$3:$T$24,2,FALSE)</f>
        <v>#N/A</v>
      </c>
      <c r="D88" t="s">
        <v>24</v>
      </c>
    </row>
    <row r="89" spans="1:6" x14ac:dyDescent="0.25">
      <c r="A89" t="s">
        <v>133</v>
      </c>
      <c r="B89">
        <f>VLOOKUP(A89,Analysis!$A$1:$J$172,10,FALSE)</f>
        <v>0</v>
      </c>
      <c r="C89" t="e">
        <f>VLOOKUP(A89,'Defect Log for given period'!$S$3:$T$24,2,FALSE)</f>
        <v>#N/A</v>
      </c>
      <c r="D89" t="s">
        <v>49</v>
      </c>
    </row>
    <row r="90" spans="1:6" x14ac:dyDescent="0.25">
      <c r="A90" t="s">
        <v>134</v>
      </c>
      <c r="B90">
        <f>VLOOKUP(A90,Analysis!$A$1:$J$172,10,FALSE)</f>
        <v>0</v>
      </c>
      <c r="C90" t="e">
        <f>VLOOKUP(A90,'Defect Log for given period'!$S$3:$T$24,2,FALSE)</f>
        <v>#N/A</v>
      </c>
      <c r="D90" t="s">
        <v>55</v>
      </c>
    </row>
    <row r="91" spans="1:6" x14ac:dyDescent="0.25">
      <c r="A91" t="s">
        <v>135</v>
      </c>
      <c r="B91">
        <f>VLOOKUP(A91,Analysis!$A$1:$J$172,10,FALSE)</f>
        <v>0</v>
      </c>
      <c r="C91" t="e">
        <f>VLOOKUP(A91,'Defect Log for given period'!$S$3:$T$24,2,FALSE)</f>
        <v>#N/A</v>
      </c>
      <c r="D91" t="s">
        <v>55</v>
      </c>
    </row>
    <row r="92" spans="1:6" x14ac:dyDescent="0.25">
      <c r="A92" t="s">
        <v>136</v>
      </c>
      <c r="B92">
        <f>VLOOKUP(A92,Analysis!$A$1:$J$172,10,FALSE)</f>
        <v>0</v>
      </c>
      <c r="C92" t="e">
        <f>VLOOKUP(A92,'Defect Log for given period'!$S$3:$T$24,2,FALSE)</f>
        <v>#N/A</v>
      </c>
      <c r="D92" t="s">
        <v>33</v>
      </c>
    </row>
    <row r="93" spans="1:6" x14ac:dyDescent="0.25">
      <c r="A93" t="s">
        <v>137</v>
      </c>
      <c r="B93">
        <f>VLOOKUP(A93,Analysis!$A$1:$J$172,10,FALSE)</f>
        <v>0</v>
      </c>
      <c r="C93" t="e">
        <f>VLOOKUP(A93,'Defect Log for given period'!$S$3:$T$24,2,FALSE)</f>
        <v>#N/A</v>
      </c>
      <c r="D93" t="s">
        <v>49</v>
      </c>
    </row>
    <row r="94" spans="1:6" x14ac:dyDescent="0.25">
      <c r="A94" t="s">
        <v>138</v>
      </c>
      <c r="B94">
        <f>VLOOKUP(A94,Analysis!$A$1:$J$172,10,FALSE)</f>
        <v>0</v>
      </c>
      <c r="C94" t="e">
        <f>VLOOKUP(A94,'Defect Log for given period'!$S$3:$T$24,2,FALSE)</f>
        <v>#N/A</v>
      </c>
      <c r="D94" t="s">
        <v>24</v>
      </c>
    </row>
    <row r="95" spans="1:6" x14ac:dyDescent="0.25">
      <c r="A95" t="s">
        <v>139</v>
      </c>
      <c r="B95">
        <f>VLOOKUP(A95,Analysis!$A$1:$J$172,10,FALSE)</f>
        <v>0</v>
      </c>
      <c r="C95" t="e">
        <f>VLOOKUP(A95,'Defect Log for given period'!$S$3:$T$24,2,FALSE)</f>
        <v>#N/A</v>
      </c>
      <c r="D95" t="s">
        <v>33</v>
      </c>
    </row>
    <row r="96" spans="1:6" x14ac:dyDescent="0.25">
      <c r="A96" t="s">
        <v>140</v>
      </c>
      <c r="B96">
        <f>VLOOKUP(A96,Analysis!$A$1:$J$172,10,FALSE)</f>
        <v>24</v>
      </c>
      <c r="C96" t="e">
        <f>VLOOKUP(A96,'Defect Log for given period'!$S$3:$T$24,2,FALSE)</f>
        <v>#N/A</v>
      </c>
      <c r="D96" t="s">
        <v>37</v>
      </c>
      <c r="F96" t="s">
        <v>347</v>
      </c>
    </row>
    <row r="97" spans="1:6" x14ac:dyDescent="0.25">
      <c r="A97" t="s">
        <v>141</v>
      </c>
      <c r="B97">
        <f>VLOOKUP(A97,Analysis!$A$1:$J$172,10,FALSE)</f>
        <v>0</v>
      </c>
      <c r="C97" t="e">
        <f>VLOOKUP(A97,'Defect Log for given period'!$S$3:$T$24,2,FALSE)</f>
        <v>#N/A</v>
      </c>
      <c r="D97" t="s">
        <v>49</v>
      </c>
    </row>
    <row r="98" spans="1:6" x14ac:dyDescent="0.25">
      <c r="A98" t="s">
        <v>142</v>
      </c>
      <c r="B98">
        <f>VLOOKUP(A98,Analysis!$A$1:$J$172,10,FALSE)</f>
        <v>0</v>
      </c>
      <c r="C98" t="e">
        <f>VLOOKUP(A98,'Defect Log for given period'!$S$3:$T$24,2,FALSE)</f>
        <v>#N/A</v>
      </c>
      <c r="D98" t="s">
        <v>24</v>
      </c>
    </row>
    <row r="99" spans="1:6" x14ac:dyDescent="0.25">
      <c r="A99" t="s">
        <v>143</v>
      </c>
      <c r="B99">
        <f>VLOOKUP(A99,Analysis!$A$1:$J$172,10,FALSE)</f>
        <v>2</v>
      </c>
      <c r="C99">
        <f>VLOOKUP(A99,'Defect Log for given period'!$S$3:$T$24,2,FALSE)</f>
        <v>2</v>
      </c>
      <c r="D99" t="s">
        <v>33</v>
      </c>
      <c r="E99" t="b">
        <f>B99=C99</f>
        <v>1</v>
      </c>
    </row>
    <row r="100" spans="1:6" x14ac:dyDescent="0.25">
      <c r="A100" t="s">
        <v>144</v>
      </c>
      <c r="B100">
        <f>VLOOKUP(A100,Analysis!$A$1:$J$172,10,FALSE)</f>
        <v>0</v>
      </c>
      <c r="C100" t="e">
        <f>VLOOKUP(A100,'Defect Log for given period'!$S$3:$T$24,2,FALSE)</f>
        <v>#N/A</v>
      </c>
      <c r="D100" t="s">
        <v>33</v>
      </c>
    </row>
    <row r="101" spans="1:6" x14ac:dyDescent="0.25">
      <c r="A101" t="s">
        <v>145</v>
      </c>
      <c r="B101">
        <f>VLOOKUP(A101,Analysis!$A$1:$J$172,10,FALSE)</f>
        <v>18</v>
      </c>
      <c r="C101" t="e">
        <f>VLOOKUP(A101,'Defect Log for given period'!$S$3:$T$24,2,FALSE)</f>
        <v>#N/A</v>
      </c>
      <c r="D101" t="s">
        <v>37</v>
      </c>
      <c r="F101" t="s">
        <v>347</v>
      </c>
    </row>
    <row r="102" spans="1:6" x14ac:dyDescent="0.25">
      <c r="A102" t="s">
        <v>146</v>
      </c>
      <c r="B102">
        <f>VLOOKUP(A102,Analysis!$A$1:$J$172,10,FALSE)</f>
        <v>0</v>
      </c>
      <c r="C102" t="e">
        <f>VLOOKUP(A102,'Defect Log for given period'!$S$3:$T$24,2,FALSE)</f>
        <v>#N/A</v>
      </c>
      <c r="D102" t="s">
        <v>33</v>
      </c>
    </row>
    <row r="103" spans="1:6" x14ac:dyDescent="0.25">
      <c r="A103" t="s">
        <v>147</v>
      </c>
      <c r="B103">
        <f>VLOOKUP(A103,Analysis!$A$1:$J$172,10,FALSE)</f>
        <v>0</v>
      </c>
      <c r="C103" t="e">
        <f>VLOOKUP(A103,'Defect Log for given period'!$S$3:$T$24,2,FALSE)</f>
        <v>#N/A</v>
      </c>
      <c r="D103" t="s">
        <v>55</v>
      </c>
    </row>
    <row r="104" spans="1:6" x14ac:dyDescent="0.25">
      <c r="A104" t="s">
        <v>148</v>
      </c>
      <c r="B104">
        <f>VLOOKUP(A104,Analysis!$A$1:$J$172,10,FALSE)</f>
        <v>0</v>
      </c>
      <c r="C104" t="e">
        <f>VLOOKUP(A104,'Defect Log for given period'!$S$3:$T$24,2,FALSE)</f>
        <v>#N/A</v>
      </c>
      <c r="D104" t="s">
        <v>24</v>
      </c>
    </row>
    <row r="105" spans="1:6" x14ac:dyDescent="0.25">
      <c r="A105" t="s">
        <v>149</v>
      </c>
      <c r="B105">
        <f>VLOOKUP(A105,Analysis!$A$1:$J$172,10,FALSE)</f>
        <v>0</v>
      </c>
      <c r="C105" t="e">
        <f>VLOOKUP(A105,'Defect Log for given period'!$S$3:$T$24,2,FALSE)</f>
        <v>#N/A</v>
      </c>
      <c r="D105" t="s">
        <v>33</v>
      </c>
    </row>
    <row r="106" spans="1:6" x14ac:dyDescent="0.25">
      <c r="A106" t="s">
        <v>150</v>
      </c>
      <c r="B106">
        <f>VLOOKUP(A106,Analysis!$A$1:$J$172,10,FALSE)</f>
        <v>0</v>
      </c>
      <c r="C106" t="e">
        <f>VLOOKUP(A106,'Defect Log for given period'!$S$3:$T$24,2,FALSE)</f>
        <v>#N/A</v>
      </c>
      <c r="D106" t="s">
        <v>24</v>
      </c>
    </row>
    <row r="107" spans="1:6" x14ac:dyDescent="0.25">
      <c r="A107" t="s">
        <v>151</v>
      </c>
      <c r="B107">
        <f>VLOOKUP(A107,Analysis!$A$1:$J$172,10,FALSE)</f>
        <v>0</v>
      </c>
      <c r="C107" t="e">
        <f>VLOOKUP(A107,'Defect Log for given period'!$S$3:$T$24,2,FALSE)</f>
        <v>#N/A</v>
      </c>
      <c r="D107" t="s">
        <v>24</v>
      </c>
    </row>
    <row r="108" spans="1:6" x14ac:dyDescent="0.25">
      <c r="A108" t="s">
        <v>152</v>
      </c>
      <c r="B108">
        <f>VLOOKUP(A108,Analysis!$A$1:$J$172,10,FALSE)</f>
        <v>0</v>
      </c>
      <c r="C108" t="e">
        <f>VLOOKUP(A108,'Defect Log for given period'!$S$3:$T$24,2,FALSE)</f>
        <v>#N/A</v>
      </c>
      <c r="D108" t="s">
        <v>24</v>
      </c>
    </row>
    <row r="109" spans="1:6" x14ac:dyDescent="0.25">
      <c r="A109" t="s">
        <v>153</v>
      </c>
      <c r="B109">
        <f>VLOOKUP(A109,Analysis!$A$1:$J$172,10,FALSE)</f>
        <v>0</v>
      </c>
      <c r="C109" t="e">
        <f>VLOOKUP(A109,'Defect Log for given period'!$S$3:$T$24,2,FALSE)</f>
        <v>#N/A</v>
      </c>
      <c r="D109" t="s">
        <v>55</v>
      </c>
    </row>
    <row r="110" spans="1:6" x14ac:dyDescent="0.25">
      <c r="A110" t="s">
        <v>154</v>
      </c>
      <c r="B110">
        <f>VLOOKUP(A110,Analysis!$A$1:$J$172,10,FALSE)</f>
        <v>0</v>
      </c>
      <c r="C110" t="e">
        <f>VLOOKUP(A110,'Defect Log for given period'!$S$3:$T$24,2,FALSE)</f>
        <v>#N/A</v>
      </c>
      <c r="D110" t="s">
        <v>33</v>
      </c>
    </row>
    <row r="111" spans="1:6" x14ac:dyDescent="0.25">
      <c r="A111" t="s">
        <v>155</v>
      </c>
      <c r="B111">
        <f>VLOOKUP(A111,Analysis!$A$1:$J$172,10,FALSE)</f>
        <v>0</v>
      </c>
      <c r="C111" t="e">
        <f>VLOOKUP(A111,'Defect Log for given period'!$S$3:$T$24,2,FALSE)</f>
        <v>#N/A</v>
      </c>
      <c r="D111" t="s">
        <v>156</v>
      </c>
    </row>
    <row r="112" spans="1:6" x14ac:dyDescent="0.25">
      <c r="A112" t="s">
        <v>157</v>
      </c>
      <c r="B112">
        <f>VLOOKUP(A112,Analysis!$A$1:$J$172,10,FALSE)</f>
        <v>0</v>
      </c>
      <c r="C112" t="e">
        <f>VLOOKUP(A112,'Defect Log for given period'!$S$3:$T$24,2,FALSE)</f>
        <v>#N/A</v>
      </c>
      <c r="D112" t="s">
        <v>33</v>
      </c>
    </row>
    <row r="113" spans="1:6" x14ac:dyDescent="0.25">
      <c r="A113" t="s">
        <v>158</v>
      </c>
      <c r="B113">
        <f>VLOOKUP(A113,Analysis!$A$1:$J$172,10,FALSE)</f>
        <v>0</v>
      </c>
      <c r="C113" t="e">
        <f>VLOOKUP(A113,'Defect Log for given period'!$S$3:$T$24,2,FALSE)</f>
        <v>#N/A</v>
      </c>
      <c r="D113" t="s">
        <v>33</v>
      </c>
    </row>
    <row r="114" spans="1:6" x14ac:dyDescent="0.25">
      <c r="A114" t="s">
        <v>160</v>
      </c>
      <c r="B114">
        <f>VLOOKUP(A114,Analysis!$A$1:$J$172,10,FALSE)</f>
        <v>0</v>
      </c>
      <c r="C114" t="e">
        <f>VLOOKUP(A114,'Defect Log for given period'!$S$3:$T$24,2,FALSE)</f>
        <v>#N/A</v>
      </c>
      <c r="D114" t="s">
        <v>161</v>
      </c>
    </row>
    <row r="115" spans="1:6" x14ac:dyDescent="0.25">
      <c r="A115" t="s">
        <v>162</v>
      </c>
      <c r="B115">
        <f>VLOOKUP(A115,Analysis!$A$1:$J$172,10,FALSE)</f>
        <v>0</v>
      </c>
      <c r="C115" t="e">
        <f>VLOOKUP(A115,'Defect Log for given period'!$S$3:$T$24,2,FALSE)</f>
        <v>#N/A</v>
      </c>
      <c r="D115" t="s">
        <v>24</v>
      </c>
    </row>
    <row r="116" spans="1:6" x14ac:dyDescent="0.25">
      <c r="A116" t="s">
        <v>163</v>
      </c>
      <c r="B116">
        <f>VLOOKUP(A116,Analysis!$A$1:$J$172,10,FALSE)</f>
        <v>0</v>
      </c>
      <c r="C116" t="e">
        <f>VLOOKUP(A116,'Defect Log for given period'!$S$3:$T$24,2,FALSE)</f>
        <v>#N/A</v>
      </c>
      <c r="D116" t="s">
        <v>33</v>
      </c>
    </row>
    <row r="117" spans="1:6" x14ac:dyDescent="0.25">
      <c r="A117" s="177" t="s">
        <v>164</v>
      </c>
      <c r="B117">
        <f>VLOOKUP(A117,Analysis!$A$1:$J$172,10,FALSE)</f>
        <v>0</v>
      </c>
      <c r="C117" t="e">
        <f>VLOOKUP(A117,'Defect Log for given period'!$S$3:$T$24,2,FALSE)</f>
        <v>#N/A</v>
      </c>
      <c r="D117" t="s">
        <v>33</v>
      </c>
    </row>
    <row r="118" spans="1:6" x14ac:dyDescent="0.25">
      <c r="A118" t="s">
        <v>165</v>
      </c>
      <c r="B118">
        <f>VLOOKUP(A118,Analysis!$A$1:$J$172,10,FALSE)</f>
        <v>0</v>
      </c>
      <c r="C118" t="e">
        <f>VLOOKUP(A118,'Defect Log for given period'!$S$3:$T$24,2,FALSE)</f>
        <v>#N/A</v>
      </c>
      <c r="D118" t="s">
        <v>24</v>
      </c>
    </row>
    <row r="119" spans="1:6" x14ac:dyDescent="0.25">
      <c r="A119" t="s">
        <v>166</v>
      </c>
      <c r="B119">
        <f>VLOOKUP(A119,Analysis!$A$1:$J$172,10,FALSE)</f>
        <v>0</v>
      </c>
      <c r="C119" t="e">
        <f>VLOOKUP(A119,'Defect Log for given period'!$S$3:$T$24,2,FALSE)</f>
        <v>#N/A</v>
      </c>
      <c r="D119" t="s">
        <v>33</v>
      </c>
    </row>
    <row r="120" spans="1:6" x14ac:dyDescent="0.25">
      <c r="A120" t="s">
        <v>167</v>
      </c>
      <c r="B120">
        <f>VLOOKUP(A120,Analysis!$A$1:$J$172,10,FALSE)</f>
        <v>0</v>
      </c>
      <c r="C120" t="e">
        <f>VLOOKUP(A120,'Defect Log for given period'!$S$3:$T$24,2,FALSE)</f>
        <v>#N/A</v>
      </c>
      <c r="D120" t="s">
        <v>33</v>
      </c>
    </row>
    <row r="121" spans="1:6" x14ac:dyDescent="0.25">
      <c r="A121" t="s">
        <v>168</v>
      </c>
      <c r="B121">
        <f>VLOOKUP(A121,Analysis!$A$1:$J$172,10,FALSE)</f>
        <v>0</v>
      </c>
      <c r="C121" t="e">
        <f>VLOOKUP(A121,'Defect Log for given period'!$S$3:$T$24,2,FALSE)</f>
        <v>#N/A</v>
      </c>
      <c r="D121" t="s">
        <v>156</v>
      </c>
    </row>
    <row r="122" spans="1:6" x14ac:dyDescent="0.25">
      <c r="A122" t="s">
        <v>169</v>
      </c>
      <c r="B122">
        <f>VLOOKUP(A122,Analysis!$A$1:$J$172,10,FALSE)</f>
        <v>0</v>
      </c>
      <c r="C122" t="e">
        <f>VLOOKUP(A122,'Defect Log for given period'!$S$3:$T$24,2,FALSE)</f>
        <v>#N/A</v>
      </c>
      <c r="D122" t="s">
        <v>33</v>
      </c>
    </row>
    <row r="123" spans="1:6" x14ac:dyDescent="0.25">
      <c r="A123" t="s">
        <v>170</v>
      </c>
      <c r="B123">
        <f>VLOOKUP(A123,Analysis!$A$1:$J$172,10,FALSE)</f>
        <v>0</v>
      </c>
      <c r="C123" t="e">
        <f>VLOOKUP(A123,'Defect Log for given period'!$S$3:$T$24,2,FALSE)</f>
        <v>#N/A</v>
      </c>
      <c r="D123" t="s">
        <v>33</v>
      </c>
    </row>
    <row r="124" spans="1:6" x14ac:dyDescent="0.25">
      <c r="A124" t="s">
        <v>171</v>
      </c>
      <c r="B124">
        <f>VLOOKUP(A124,Analysis!$A$1:$J$172,10,FALSE)</f>
        <v>0</v>
      </c>
      <c r="C124" t="e">
        <f>VLOOKUP(A124,'Defect Log for given period'!$S$3:$T$24,2,FALSE)</f>
        <v>#N/A</v>
      </c>
      <c r="D124" t="s">
        <v>24</v>
      </c>
    </row>
    <row r="125" spans="1:6" x14ac:dyDescent="0.25">
      <c r="A125" t="s">
        <v>172</v>
      </c>
      <c r="B125">
        <f>VLOOKUP(A125,Analysis!$A$1:$J$172,10,FALSE)</f>
        <v>0</v>
      </c>
      <c r="C125" t="e">
        <f>VLOOKUP(A125,'Defect Log for given period'!$S$3:$T$24,2,FALSE)</f>
        <v>#N/A</v>
      </c>
      <c r="D125" t="s">
        <v>24</v>
      </c>
    </row>
    <row r="126" spans="1:6" x14ac:dyDescent="0.25">
      <c r="A126" t="s">
        <v>173</v>
      </c>
      <c r="B126">
        <f>VLOOKUP(A126,Analysis!$A$1:$J$172,10,FALSE)</f>
        <v>8</v>
      </c>
      <c r="C126">
        <f>VLOOKUP(A126,'Defect Log for given period'!$S$3:$T$24,2,FALSE)</f>
        <v>1</v>
      </c>
      <c r="D126" t="s">
        <v>33</v>
      </c>
      <c r="E126" t="b">
        <f>B126=C126</f>
        <v>0</v>
      </c>
      <c r="F126" t="s">
        <v>348</v>
      </c>
    </row>
    <row r="127" spans="1:6" x14ac:dyDescent="0.25">
      <c r="A127" t="s">
        <v>174</v>
      </c>
      <c r="B127">
        <f>VLOOKUP(A127,Analysis!$A$1:$J$172,10,FALSE)</f>
        <v>0</v>
      </c>
      <c r="C127" t="e">
        <f>VLOOKUP(A127,'Defect Log for given period'!$S$3:$T$24,2,FALSE)</f>
        <v>#N/A</v>
      </c>
      <c r="D127" t="s">
        <v>24</v>
      </c>
    </row>
    <row r="128" spans="1:6" x14ac:dyDescent="0.25">
      <c r="A128" t="s">
        <v>175</v>
      </c>
      <c r="B128">
        <f>VLOOKUP(A128,Analysis!$A$1:$J$172,10,FALSE)</f>
        <v>0</v>
      </c>
      <c r="C128" t="e">
        <f>VLOOKUP(A128,'Defect Log for given period'!$S$3:$T$24,2,FALSE)</f>
        <v>#N/A</v>
      </c>
      <c r="D128" t="s">
        <v>33</v>
      </c>
    </row>
    <row r="129" spans="1:6" x14ac:dyDescent="0.25">
      <c r="A129" t="s">
        <v>176</v>
      </c>
      <c r="B129">
        <f>VLOOKUP(A129,Analysis!$A$1:$J$172,10,FALSE)</f>
        <v>0</v>
      </c>
      <c r="C129" t="e">
        <f>VLOOKUP(A129,'Defect Log for given period'!$S$3:$T$24,2,FALSE)</f>
        <v>#N/A</v>
      </c>
      <c r="D129" t="s">
        <v>55</v>
      </c>
    </row>
    <row r="130" spans="1:6" x14ac:dyDescent="0.25">
      <c r="A130" t="s">
        <v>177</v>
      </c>
      <c r="B130">
        <f>VLOOKUP(A130,Analysis!$A$1:$J$172,10,FALSE)</f>
        <v>0</v>
      </c>
      <c r="C130" t="e">
        <f>VLOOKUP(A130,'Defect Log for given period'!$S$3:$T$24,2,FALSE)</f>
        <v>#N/A</v>
      </c>
      <c r="D130" t="s">
        <v>33</v>
      </c>
    </row>
    <row r="131" spans="1:6" x14ac:dyDescent="0.25">
      <c r="A131" t="s">
        <v>178</v>
      </c>
      <c r="B131">
        <f>VLOOKUP(A131,Analysis!$A$1:$J$172,10,FALSE)</f>
        <v>4</v>
      </c>
      <c r="C131" t="e">
        <f>VLOOKUP(A131,'Defect Log for given period'!$S$3:$T$24,2,FALSE)</f>
        <v>#N/A</v>
      </c>
      <c r="D131" t="s">
        <v>37</v>
      </c>
      <c r="F131" t="s">
        <v>347</v>
      </c>
    </row>
    <row r="132" spans="1:6" x14ac:dyDescent="0.25">
      <c r="A132" t="s">
        <v>179</v>
      </c>
      <c r="B132">
        <f>VLOOKUP(A132,Analysis!$A$1:$J$172,10,FALSE)</f>
        <v>0</v>
      </c>
      <c r="C132" t="e">
        <f>VLOOKUP(A132,'Defect Log for given period'!$S$3:$T$24,2,FALSE)</f>
        <v>#N/A</v>
      </c>
      <c r="D132" t="s">
        <v>33</v>
      </c>
    </row>
    <row r="133" spans="1:6" x14ac:dyDescent="0.25">
      <c r="A133" t="s">
        <v>180</v>
      </c>
      <c r="B133">
        <f>VLOOKUP(A133,Analysis!$A$1:$J$172,10,FALSE)</f>
        <v>0</v>
      </c>
      <c r="C133" t="e">
        <f>VLOOKUP(A133,'Defect Log for given period'!$S$3:$T$24,2,FALSE)</f>
        <v>#N/A</v>
      </c>
      <c r="D133" t="s">
        <v>24</v>
      </c>
    </row>
    <row r="134" spans="1:6" x14ac:dyDescent="0.25">
      <c r="A134" t="s">
        <v>181</v>
      </c>
      <c r="B134">
        <f>VLOOKUP(A134,Analysis!$A$1:$J$172,10,FALSE)</f>
        <v>0</v>
      </c>
      <c r="C134" t="e">
        <f>VLOOKUP(A134,'Defect Log for given period'!$S$3:$T$24,2,FALSE)</f>
        <v>#N/A</v>
      </c>
      <c r="D134" t="s">
        <v>33</v>
      </c>
    </row>
    <row r="135" spans="1:6" x14ac:dyDescent="0.25">
      <c r="A135" t="s">
        <v>182</v>
      </c>
      <c r="B135">
        <f>VLOOKUP(A135,Analysis!$A$1:$J$172,10,FALSE)</f>
        <v>0</v>
      </c>
      <c r="C135" t="e">
        <f>VLOOKUP(A135,'Defect Log for given period'!$S$3:$T$24,2,FALSE)</f>
        <v>#N/A</v>
      </c>
      <c r="D135" t="s">
        <v>33</v>
      </c>
    </row>
    <row r="136" spans="1:6" x14ac:dyDescent="0.25">
      <c r="A136" t="s">
        <v>183</v>
      </c>
      <c r="B136">
        <f>VLOOKUP(A136,Analysis!$A$1:$J$172,10,FALSE)</f>
        <v>0</v>
      </c>
      <c r="C136" t="e">
        <f>VLOOKUP(A136,'Defect Log for given period'!$S$3:$T$24,2,FALSE)</f>
        <v>#N/A</v>
      </c>
      <c r="D136" t="s">
        <v>33</v>
      </c>
    </row>
    <row r="137" spans="1:6" x14ac:dyDescent="0.25">
      <c r="A137" t="s">
        <v>184</v>
      </c>
      <c r="B137">
        <f>VLOOKUP(A137,Analysis!$A$1:$J$172,10,FALSE)</f>
        <v>0</v>
      </c>
      <c r="C137" t="e">
        <f>VLOOKUP(A137,'Defect Log for given period'!$S$3:$T$24,2,FALSE)</f>
        <v>#N/A</v>
      </c>
      <c r="D137" t="s">
        <v>161</v>
      </c>
    </row>
    <row r="138" spans="1:6" x14ac:dyDescent="0.25">
      <c r="A138" t="s">
        <v>185</v>
      </c>
      <c r="B138">
        <f>VLOOKUP(A138,Analysis!$A$1:$J$172,10,FALSE)</f>
        <v>0</v>
      </c>
      <c r="C138" t="e">
        <f>VLOOKUP(A138,'Defect Log for given period'!$S$3:$T$24,2,FALSE)</f>
        <v>#N/A</v>
      </c>
      <c r="D138" t="s">
        <v>156</v>
      </c>
    </row>
    <row r="139" spans="1:6" x14ac:dyDescent="0.25">
      <c r="A139" t="s">
        <v>186</v>
      </c>
      <c r="B139">
        <f>VLOOKUP(A139,Analysis!$A$1:$J$172,10,FALSE)</f>
        <v>0</v>
      </c>
      <c r="C139" t="e">
        <f>VLOOKUP(A139,'Defect Log for given period'!$S$3:$T$24,2,FALSE)</f>
        <v>#N/A</v>
      </c>
      <c r="D139" t="s">
        <v>55</v>
      </c>
    </row>
    <row r="140" spans="1:6" x14ac:dyDescent="0.25">
      <c r="A140" t="s">
        <v>187</v>
      </c>
      <c r="B140">
        <f>VLOOKUP(A140,Analysis!$A$1:$J$172,10,FALSE)</f>
        <v>0</v>
      </c>
      <c r="C140" t="e">
        <f>VLOOKUP(A140,'Defect Log for given period'!$S$3:$T$24,2,FALSE)</f>
        <v>#N/A</v>
      </c>
      <c r="D140" t="s">
        <v>33</v>
      </c>
    </row>
    <row r="141" spans="1:6" x14ac:dyDescent="0.25">
      <c r="A141" t="s">
        <v>188</v>
      </c>
      <c r="B141">
        <f>VLOOKUP(A141,Analysis!$A$1:$J$172,10,FALSE)</f>
        <v>0</v>
      </c>
      <c r="C141" t="e">
        <f>VLOOKUP(A141,'Defect Log for given period'!$S$3:$T$24,2,FALSE)</f>
        <v>#N/A</v>
      </c>
      <c r="D141" t="s">
        <v>156</v>
      </c>
    </row>
    <row r="142" spans="1:6" x14ac:dyDescent="0.25">
      <c r="A142" t="s">
        <v>189</v>
      </c>
      <c r="B142">
        <f>VLOOKUP(A142,Analysis!$A$1:$J$172,10,FALSE)</f>
        <v>9</v>
      </c>
      <c r="C142" t="e">
        <f>VLOOKUP(A142,'Defect Log for given period'!$S$3:$T$24,2,FALSE)</f>
        <v>#N/A</v>
      </c>
      <c r="D142" t="s">
        <v>24</v>
      </c>
    </row>
    <row r="143" spans="1:6" x14ac:dyDescent="0.25">
      <c r="A143" t="s">
        <v>190</v>
      </c>
      <c r="B143">
        <f>VLOOKUP(A143,Analysis!$A$1:$J$172,10,FALSE)</f>
        <v>0</v>
      </c>
      <c r="C143" t="e">
        <f>VLOOKUP(A143,'Defect Log for given period'!$S$3:$T$24,2,FALSE)</f>
        <v>#N/A</v>
      </c>
      <c r="D143" t="s">
        <v>24</v>
      </c>
    </row>
    <row r="144" spans="1:6" x14ac:dyDescent="0.25">
      <c r="A144" t="s">
        <v>191</v>
      </c>
      <c r="B144">
        <f>VLOOKUP(A144,Analysis!$A$1:$J$172,10,FALSE)</f>
        <v>4</v>
      </c>
      <c r="C144" t="e">
        <f>VLOOKUP(A144,'Defect Log for given period'!$S$3:$T$24,2,FALSE)</f>
        <v>#N/A</v>
      </c>
      <c r="D144" t="s">
        <v>33</v>
      </c>
    </row>
    <row r="145" spans="1:6" x14ac:dyDescent="0.25">
      <c r="A145" t="s">
        <v>192</v>
      </c>
      <c r="B145">
        <f>VLOOKUP(A145,Analysis!$A$1:$J$172,10,FALSE)</f>
        <v>0</v>
      </c>
      <c r="C145" t="e">
        <f>VLOOKUP(A145,'Defect Log for given period'!$S$3:$T$24,2,FALSE)</f>
        <v>#N/A</v>
      </c>
      <c r="D145" t="s">
        <v>24</v>
      </c>
    </row>
    <row r="146" spans="1:6" x14ac:dyDescent="0.25">
      <c r="A146" t="s">
        <v>193</v>
      </c>
      <c r="B146">
        <f>VLOOKUP(A146,Analysis!$A$1:$J$172,10,FALSE)</f>
        <v>0</v>
      </c>
      <c r="C146" t="e">
        <f>VLOOKUP(A146,'Defect Log for given period'!$S$3:$T$24,2,FALSE)</f>
        <v>#N/A</v>
      </c>
      <c r="D146" t="s">
        <v>33</v>
      </c>
    </row>
    <row r="147" spans="1:6" x14ac:dyDescent="0.25">
      <c r="A147" t="s">
        <v>194</v>
      </c>
      <c r="B147">
        <f>VLOOKUP(A147,Analysis!$A$1:$J$172,10,FALSE)</f>
        <v>0</v>
      </c>
      <c r="C147" t="e">
        <f>VLOOKUP(A147,'Defect Log for given period'!$S$3:$T$24,2,FALSE)</f>
        <v>#N/A</v>
      </c>
      <c r="D147" t="s">
        <v>24</v>
      </c>
    </row>
    <row r="148" spans="1:6" x14ac:dyDescent="0.25">
      <c r="A148" t="s">
        <v>195</v>
      </c>
      <c r="B148">
        <f>VLOOKUP(A148,Analysis!$A$1:$J$172,10,FALSE)</f>
        <v>0</v>
      </c>
      <c r="C148" t="e">
        <f>VLOOKUP(A148,'Defect Log for given period'!$S$3:$T$24,2,FALSE)</f>
        <v>#N/A</v>
      </c>
      <c r="D148" t="s">
        <v>24</v>
      </c>
    </row>
    <row r="149" spans="1:6" x14ac:dyDescent="0.25">
      <c r="A149" t="s">
        <v>196</v>
      </c>
      <c r="B149">
        <f>VLOOKUP(A149,Analysis!$A$1:$J$172,10,FALSE)</f>
        <v>0</v>
      </c>
      <c r="C149" t="e">
        <f>VLOOKUP(A149,'Defect Log for given period'!$S$3:$T$24,2,FALSE)</f>
        <v>#N/A</v>
      </c>
      <c r="D149" t="s">
        <v>24</v>
      </c>
    </row>
    <row r="150" spans="1:6" x14ac:dyDescent="0.25">
      <c r="A150" t="s">
        <v>197</v>
      </c>
      <c r="B150">
        <f>VLOOKUP(A150,Analysis!$A$1:$J$172,10,FALSE)</f>
        <v>0</v>
      </c>
      <c r="C150" t="e">
        <f>VLOOKUP(A150,'Defect Log for given period'!$S$3:$T$24,2,FALSE)</f>
        <v>#N/A</v>
      </c>
      <c r="D150" t="s">
        <v>55</v>
      </c>
    </row>
    <row r="151" spans="1:6" x14ac:dyDescent="0.25">
      <c r="A151" t="s">
        <v>224</v>
      </c>
      <c r="B151">
        <f>VLOOKUP(A151,Analysis!$A$1:$J$172,10,FALSE)</f>
        <v>0</v>
      </c>
      <c r="C151" t="e">
        <f>VLOOKUP(A151,'Defect Log for given period'!$S$3:$T$24,2,FALSE)</f>
        <v>#N/A</v>
      </c>
      <c r="D151" t="s">
        <v>156</v>
      </c>
    </row>
    <row r="152" spans="1:6" x14ac:dyDescent="0.25">
      <c r="A152" t="s">
        <v>198</v>
      </c>
      <c r="B152">
        <f>VLOOKUP(A152,Analysis!$A$1:$J$172,10,FALSE)</f>
        <v>2</v>
      </c>
      <c r="C152" t="e">
        <f>VLOOKUP(A152,'Defect Log for given period'!$S$3:$T$24,2,FALSE)</f>
        <v>#N/A</v>
      </c>
      <c r="D152" t="s">
        <v>37</v>
      </c>
      <c r="F152" t="s">
        <v>347</v>
      </c>
    </row>
    <row r="153" spans="1:6" x14ac:dyDescent="0.25">
      <c r="A153" t="s">
        <v>199</v>
      </c>
      <c r="B153">
        <f>VLOOKUP(A153,Analysis!$A$1:$J$172,10,FALSE)</f>
        <v>0</v>
      </c>
      <c r="C153" t="e">
        <f>VLOOKUP(A153,'Defect Log for given period'!$S$3:$T$24,2,FALSE)</f>
        <v>#N/A</v>
      </c>
      <c r="D153" t="s">
        <v>55</v>
      </c>
    </row>
    <row r="154" spans="1:6" x14ac:dyDescent="0.25">
      <c r="A154" t="s">
        <v>200</v>
      </c>
      <c r="B154">
        <f>VLOOKUP(A154,Analysis!$A$1:$J$172,10,FALSE)</f>
        <v>0</v>
      </c>
      <c r="C154" t="e">
        <f>VLOOKUP(A154,'Defect Log for given period'!$S$3:$T$24,2,FALSE)</f>
        <v>#N/A</v>
      </c>
      <c r="D154" t="s">
        <v>33</v>
      </c>
    </row>
    <row r="155" spans="1:6" x14ac:dyDescent="0.25">
      <c r="A155" t="s">
        <v>201</v>
      </c>
      <c r="B155">
        <f>VLOOKUP(A155,Analysis!$A$1:$J$172,10,FALSE)</f>
        <v>0</v>
      </c>
      <c r="C155" t="e">
        <f>VLOOKUP(A155,'Defect Log for given period'!$S$3:$T$24,2,FALSE)</f>
        <v>#N/A</v>
      </c>
      <c r="D155" t="s">
        <v>33</v>
      </c>
    </row>
    <row r="156" spans="1:6" x14ac:dyDescent="0.25">
      <c r="A156" s="176" t="s">
        <v>202</v>
      </c>
      <c r="B156">
        <f>VLOOKUP(A156,Analysis!$A$1:$J$172,10,FALSE)</f>
        <v>0</v>
      </c>
      <c r="C156" t="e">
        <f>VLOOKUP(A156,'Defect Log for given period'!$S$3:$T$24,2,FALSE)</f>
        <v>#N/A</v>
      </c>
      <c r="D156" t="s">
        <v>24</v>
      </c>
    </row>
    <row r="157" spans="1:6" x14ac:dyDescent="0.25">
      <c r="A157" t="s">
        <v>203</v>
      </c>
      <c r="B157">
        <f>VLOOKUP(A157,Analysis!$A$1:$J$172,10,FALSE)</f>
        <v>0</v>
      </c>
      <c r="C157" t="e">
        <f>VLOOKUP(A157,'Defect Log for given period'!$S$3:$T$24,2,FALSE)</f>
        <v>#N/A</v>
      </c>
      <c r="D157" t="s">
        <v>33</v>
      </c>
    </row>
    <row r="158" spans="1:6" x14ac:dyDescent="0.25">
      <c r="A158" t="s">
        <v>204</v>
      </c>
      <c r="B158">
        <f>VLOOKUP(A158,Analysis!$A$1:$J$172,10,FALSE)</f>
        <v>26</v>
      </c>
      <c r="C158" t="e">
        <f>VLOOKUP(A158,'Defect Log for given period'!$S$3:$T$24,2,FALSE)</f>
        <v>#N/A</v>
      </c>
      <c r="D158" t="s">
        <v>37</v>
      </c>
      <c r="F158" t="s">
        <v>347</v>
      </c>
    </row>
    <row r="159" spans="1:6" x14ac:dyDescent="0.25">
      <c r="A159" t="s">
        <v>205</v>
      </c>
      <c r="B159">
        <f>VLOOKUP(A159,Analysis!$A$1:$J$172,10,FALSE)</f>
        <v>0</v>
      </c>
      <c r="C159" t="e">
        <f>VLOOKUP(A159,'Defect Log for given period'!$S$3:$T$24,2,FALSE)</f>
        <v>#N/A</v>
      </c>
      <c r="D159" t="s">
        <v>33</v>
      </c>
    </row>
    <row r="160" spans="1:6" x14ac:dyDescent="0.25">
      <c r="A160" t="s">
        <v>206</v>
      </c>
      <c r="B160">
        <f>VLOOKUP(A160,Analysis!$A$1:$J$172,10,FALSE)</f>
        <v>4</v>
      </c>
      <c r="C160">
        <f>VLOOKUP(A160,'Defect Log for given period'!$S$3:$T$24,2,FALSE)</f>
        <v>4</v>
      </c>
      <c r="D160" t="s">
        <v>24</v>
      </c>
      <c r="E160" t="b">
        <f>B160=C160</f>
        <v>1</v>
      </c>
    </row>
    <row r="161" spans="1:4" x14ac:dyDescent="0.25">
      <c r="A161" t="s">
        <v>207</v>
      </c>
      <c r="B161">
        <f>VLOOKUP(A161,Analysis!$A$1:$J$172,10,FALSE)</f>
        <v>0</v>
      </c>
      <c r="C161" t="e">
        <f>VLOOKUP(A161,'Defect Log for given period'!$S$3:$T$24,2,FALSE)</f>
        <v>#N/A</v>
      </c>
      <c r="D161" t="s">
        <v>55</v>
      </c>
    </row>
    <row r="162" spans="1:4" x14ac:dyDescent="0.25">
      <c r="A162" t="s">
        <v>208</v>
      </c>
      <c r="B162">
        <f>VLOOKUP(A162,Analysis!$A$1:$J$172,10,FALSE)</f>
        <v>0</v>
      </c>
      <c r="C162" t="e">
        <f>VLOOKUP(A162,'Defect Log for given period'!$S$3:$T$24,2,FALSE)</f>
        <v>#N/A</v>
      </c>
      <c r="D162" t="s">
        <v>55</v>
      </c>
    </row>
    <row r="163" spans="1:4" x14ac:dyDescent="0.25">
      <c r="A163" t="s">
        <v>209</v>
      </c>
      <c r="B163">
        <f>VLOOKUP(A163,Analysis!$A$1:$J$172,10,FALSE)</f>
        <v>4</v>
      </c>
      <c r="C163" t="e">
        <f>VLOOKUP(A163,'Defect Log for given period'!$S$3:$T$24,2,FALSE)</f>
        <v>#N/A</v>
      </c>
      <c r="D163" t="s">
        <v>33</v>
      </c>
    </row>
    <row r="164" spans="1:4" x14ac:dyDescent="0.25">
      <c r="A164" t="s">
        <v>210</v>
      </c>
      <c r="B164">
        <f>VLOOKUP(A164,Analysis!$A$1:$J$172,10,FALSE)</f>
        <v>0</v>
      </c>
      <c r="C164" t="e">
        <f>VLOOKUP(A164,'Defect Log for given period'!$S$3:$T$24,2,FALSE)</f>
        <v>#N/A</v>
      </c>
      <c r="D164" t="s">
        <v>33</v>
      </c>
    </row>
    <row r="165" spans="1:4" x14ac:dyDescent="0.25">
      <c r="A165" t="s">
        <v>211</v>
      </c>
      <c r="B165">
        <f>VLOOKUP(A165,Analysis!$A$1:$J$172,10,FALSE)</f>
        <v>0</v>
      </c>
      <c r="C165" t="e">
        <f>VLOOKUP(A165,'Defect Log for given period'!$S$3:$T$24,2,FALSE)</f>
        <v>#N/A</v>
      </c>
      <c r="D165" t="s">
        <v>33</v>
      </c>
    </row>
    <row r="166" spans="1:4" x14ac:dyDescent="0.25">
      <c r="A166" t="s">
        <v>212</v>
      </c>
      <c r="B166">
        <f>VLOOKUP(A166,Analysis!$A$1:$J$172,10,FALSE)</f>
        <v>0</v>
      </c>
      <c r="C166" t="e">
        <f>VLOOKUP(A166,'Defect Log for given period'!$S$3:$T$24,2,FALSE)</f>
        <v>#N/A</v>
      </c>
      <c r="D166" t="s">
        <v>55</v>
      </c>
    </row>
    <row r="167" spans="1:4" x14ac:dyDescent="0.25">
      <c r="A167" t="s">
        <v>213</v>
      </c>
      <c r="B167">
        <f>VLOOKUP(A167,Analysis!$A$1:$J$172,10,FALSE)</f>
        <v>0</v>
      </c>
      <c r="C167" t="e">
        <f>VLOOKUP(A167,'Defect Log for given period'!$S$3:$T$24,2,FALSE)</f>
        <v>#N/A</v>
      </c>
      <c r="D167" t="s">
        <v>24</v>
      </c>
    </row>
    <row r="168" spans="1:4" x14ac:dyDescent="0.25">
      <c r="A168" t="s">
        <v>214</v>
      </c>
      <c r="B168">
        <f>VLOOKUP(A168,Analysis!$A$1:$J$172,10,FALSE)</f>
        <v>0</v>
      </c>
      <c r="C168" t="e">
        <f>VLOOKUP(A168,'Defect Log for given period'!$S$3:$T$24,2,FALSE)</f>
        <v>#N/A</v>
      </c>
      <c r="D168" t="s">
        <v>33</v>
      </c>
    </row>
    <row r="169" spans="1:4" x14ac:dyDescent="0.25">
      <c r="A169" t="s">
        <v>215</v>
      </c>
      <c r="B169">
        <f>VLOOKUP(A169,Analysis!$A$1:$J$172,10,FALSE)</f>
        <v>0</v>
      </c>
      <c r="C169" t="e">
        <f>VLOOKUP(A169,'Defect Log for given period'!$S$3:$T$24,2,FALSE)</f>
        <v>#N/A</v>
      </c>
      <c r="D169" t="s">
        <v>33</v>
      </c>
    </row>
    <row r="170" spans="1:4" x14ac:dyDescent="0.25">
      <c r="A170" t="s">
        <v>216</v>
      </c>
      <c r="B170">
        <f>VLOOKUP(A170,Analysis!$A$1:$J$172,10,FALSE)</f>
        <v>0</v>
      </c>
      <c r="C170" t="e">
        <f>VLOOKUP(A170,'Defect Log for given period'!$S$3:$T$24,2,FALSE)</f>
        <v>#N/A</v>
      </c>
      <c r="D170" t="s">
        <v>24</v>
      </c>
    </row>
    <row r="171" spans="1:4" x14ac:dyDescent="0.25">
      <c r="A171" t="s">
        <v>217</v>
      </c>
      <c r="B171">
        <f>VLOOKUP(A171,Analysis!$A$1:$J$172,10,FALSE)</f>
        <v>11</v>
      </c>
      <c r="C171" t="e">
        <f>VLOOKUP(A171,'Defect Log for given period'!$S$3:$T$24,2,FALSE)</f>
        <v>#N/A</v>
      </c>
      <c r="D171" t="s">
        <v>33</v>
      </c>
    </row>
    <row r="172" spans="1:4" x14ac:dyDescent="0.25">
      <c r="A172" t="s">
        <v>218</v>
      </c>
      <c r="B172">
        <f>VLOOKUP(A172,Analysis!$A$1:$J$172,10,FALSE)</f>
        <v>0</v>
      </c>
      <c r="C172" t="e">
        <f>VLOOKUP(A172,'Defect Log for given period'!$S$3:$T$24,2,FALSE)</f>
        <v>#N/A</v>
      </c>
      <c r="D172" t="s">
        <v>33</v>
      </c>
    </row>
  </sheetData>
  <autoFilter ref="A1:F17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"/>
  <sheetViews>
    <sheetView workbookViewId="0">
      <selection activeCell="E2" sqref="E2"/>
    </sheetView>
  </sheetViews>
  <sheetFormatPr defaultRowHeight="15" x14ac:dyDescent="0.25"/>
  <cols>
    <col min="2" max="2" width="14.5703125" bestFit="1" customWidth="1"/>
    <col min="7" max="7" width="10.140625" bestFit="1" customWidth="1"/>
    <col min="19" max="19" width="14.5703125" bestFit="1" customWidth="1"/>
    <col min="20" max="20" width="20" bestFit="1" customWidth="1"/>
    <col min="22" max="22" width="14.5703125" bestFit="1" customWidth="1"/>
  </cols>
  <sheetData>
    <row r="1" spans="1:24" x14ac:dyDescent="0.25">
      <c r="A1" t="s">
        <v>234</v>
      </c>
      <c r="B1" t="s">
        <v>341</v>
      </c>
      <c r="C1" t="s">
        <v>235</v>
      </c>
      <c r="D1" t="s">
        <v>236</v>
      </c>
      <c r="E1" t="s">
        <v>237</v>
      </c>
      <c r="F1" t="s">
        <v>238</v>
      </c>
      <c r="G1" t="s">
        <v>239</v>
      </c>
      <c r="H1" t="s">
        <v>240</v>
      </c>
      <c r="I1" t="s">
        <v>241</v>
      </c>
      <c r="J1" t="s">
        <v>242</v>
      </c>
      <c r="K1" t="s">
        <v>243</v>
      </c>
      <c r="L1" t="s">
        <v>244</v>
      </c>
      <c r="M1" t="s">
        <v>245</v>
      </c>
      <c r="N1" t="s">
        <v>246</v>
      </c>
      <c r="O1" t="s">
        <v>247</v>
      </c>
      <c r="P1" t="s">
        <v>248</v>
      </c>
    </row>
    <row r="2" spans="1:24" x14ac:dyDescent="0.25">
      <c r="A2" t="s">
        <v>251</v>
      </c>
      <c r="B2" t="s">
        <v>251</v>
      </c>
      <c r="C2" t="s">
        <v>252</v>
      </c>
      <c r="D2" t="s">
        <v>253</v>
      </c>
      <c r="G2" t="s">
        <v>117</v>
      </c>
      <c r="H2" t="s">
        <v>254</v>
      </c>
      <c r="I2" t="s">
        <v>249</v>
      </c>
      <c r="J2" t="s">
        <v>250</v>
      </c>
      <c r="K2">
        <v>43508</v>
      </c>
      <c r="L2" t="s">
        <v>255</v>
      </c>
      <c r="M2" t="s">
        <v>25</v>
      </c>
      <c r="N2">
        <v>43508</v>
      </c>
      <c r="O2" t="s">
        <v>27</v>
      </c>
      <c r="P2">
        <v>4</v>
      </c>
      <c r="S2" s="180" t="s">
        <v>342</v>
      </c>
      <c r="T2" t="s">
        <v>344</v>
      </c>
      <c r="V2" t="s">
        <v>349</v>
      </c>
      <c r="W2" t="s">
        <v>350</v>
      </c>
      <c r="X2" t="s">
        <v>351</v>
      </c>
    </row>
    <row r="3" spans="1:24" x14ac:dyDescent="0.25">
      <c r="A3" t="s">
        <v>256</v>
      </c>
      <c r="B3" t="s">
        <v>143</v>
      </c>
      <c r="C3" t="s">
        <v>252</v>
      </c>
      <c r="D3" t="s">
        <v>253</v>
      </c>
      <c r="G3" t="s">
        <v>143</v>
      </c>
      <c r="H3" t="s">
        <v>257</v>
      </c>
      <c r="I3" t="s">
        <v>258</v>
      </c>
      <c r="J3" t="s">
        <v>259</v>
      </c>
      <c r="K3">
        <v>43508</v>
      </c>
      <c r="L3" t="s">
        <v>25</v>
      </c>
      <c r="M3" t="s">
        <v>25</v>
      </c>
      <c r="N3">
        <v>43508</v>
      </c>
      <c r="O3" t="s">
        <v>25</v>
      </c>
      <c r="P3">
        <v>2</v>
      </c>
      <c r="S3" s="181" t="s">
        <v>290</v>
      </c>
      <c r="T3" s="182">
        <v>0</v>
      </c>
      <c r="V3" t="s">
        <v>290</v>
      </c>
      <c r="W3">
        <v>0</v>
      </c>
      <c r="X3" t="e">
        <f>VLOOKUP(V3,'Defect Reconciliation'!$A$1:$B$160,2,FALSE)</f>
        <v>#N/A</v>
      </c>
    </row>
    <row r="4" spans="1:24" x14ac:dyDescent="0.25">
      <c r="A4" t="s">
        <v>260</v>
      </c>
      <c r="B4" t="s">
        <v>64</v>
      </c>
      <c r="C4" t="s">
        <v>252</v>
      </c>
      <c r="D4" t="s">
        <v>253</v>
      </c>
      <c r="G4" t="s">
        <v>64</v>
      </c>
      <c r="H4" t="s">
        <v>261</v>
      </c>
      <c r="I4" t="s">
        <v>258</v>
      </c>
      <c r="J4" t="s">
        <v>259</v>
      </c>
      <c r="K4">
        <v>43501</v>
      </c>
      <c r="L4" t="s">
        <v>25</v>
      </c>
      <c r="M4" t="s">
        <v>25</v>
      </c>
      <c r="N4">
        <v>43501</v>
      </c>
      <c r="O4" t="s">
        <v>25</v>
      </c>
      <c r="P4">
        <v>1</v>
      </c>
      <c r="S4" s="181" t="s">
        <v>313</v>
      </c>
      <c r="T4" s="182">
        <v>0</v>
      </c>
      <c r="V4" t="s">
        <v>313</v>
      </c>
      <c r="W4">
        <v>0</v>
      </c>
      <c r="X4" t="e">
        <f>VLOOKUP(V4,'Defect Reconciliation'!$A$1:$B$160,2,FALSE)</f>
        <v>#N/A</v>
      </c>
    </row>
    <row r="5" spans="1:24" x14ac:dyDescent="0.25">
      <c r="A5" t="s">
        <v>262</v>
      </c>
      <c r="B5" t="s">
        <v>72</v>
      </c>
      <c r="C5" t="s">
        <v>252</v>
      </c>
      <c r="D5" t="s">
        <v>253</v>
      </c>
      <c r="G5" t="s">
        <v>72</v>
      </c>
      <c r="H5" t="s">
        <v>263</v>
      </c>
      <c r="I5" t="s">
        <v>258</v>
      </c>
      <c r="J5" t="s">
        <v>259</v>
      </c>
      <c r="K5">
        <v>43503</v>
      </c>
      <c r="L5" t="s">
        <v>25</v>
      </c>
      <c r="M5" t="s">
        <v>25</v>
      </c>
      <c r="N5">
        <v>43503</v>
      </c>
      <c r="O5" t="s">
        <v>25</v>
      </c>
      <c r="P5">
        <v>1</v>
      </c>
      <c r="S5" s="181" t="s">
        <v>173</v>
      </c>
      <c r="T5" s="182">
        <v>1</v>
      </c>
      <c r="V5" t="s">
        <v>173</v>
      </c>
      <c r="W5">
        <v>1</v>
      </c>
      <c r="X5">
        <f>VLOOKUP(V5,'Defect Reconciliation'!$A$1:$B$160,2,FALSE)</f>
        <v>8</v>
      </c>
    </row>
    <row r="6" spans="1:24" x14ac:dyDescent="0.25">
      <c r="A6" t="s">
        <v>264</v>
      </c>
      <c r="B6" t="s">
        <v>266</v>
      </c>
      <c r="C6" t="s">
        <v>252</v>
      </c>
      <c r="D6" t="s">
        <v>265</v>
      </c>
      <c r="G6" t="s">
        <v>266</v>
      </c>
      <c r="H6" t="s">
        <v>267</v>
      </c>
      <c r="I6" t="s">
        <v>258</v>
      </c>
      <c r="J6" t="s">
        <v>259</v>
      </c>
      <c r="K6">
        <v>43509</v>
      </c>
      <c r="L6" t="s">
        <v>38</v>
      </c>
      <c r="M6" t="s">
        <v>316</v>
      </c>
      <c r="N6">
        <v>43509</v>
      </c>
      <c r="O6" t="s">
        <v>38</v>
      </c>
      <c r="P6">
        <v>0.25</v>
      </c>
      <c r="S6" s="181" t="s">
        <v>206</v>
      </c>
      <c r="T6" s="182">
        <v>4</v>
      </c>
      <c r="V6" t="s">
        <v>206</v>
      </c>
      <c r="W6">
        <v>4</v>
      </c>
      <c r="X6">
        <f>VLOOKUP(V6,'Defect Reconciliation'!$A$1:$B$160,2,FALSE)</f>
        <v>4</v>
      </c>
    </row>
    <row r="7" spans="1:24" x14ac:dyDescent="0.25">
      <c r="A7" t="s">
        <v>268</v>
      </c>
      <c r="B7" t="s">
        <v>266</v>
      </c>
      <c r="C7" t="s">
        <v>252</v>
      </c>
      <c r="D7" t="s">
        <v>265</v>
      </c>
      <c r="G7" t="s">
        <v>266</v>
      </c>
      <c r="H7" t="s">
        <v>269</v>
      </c>
      <c r="I7" t="s">
        <v>258</v>
      </c>
      <c r="J7" t="s">
        <v>259</v>
      </c>
      <c r="K7">
        <v>43509</v>
      </c>
      <c r="L7" t="s">
        <v>38</v>
      </c>
      <c r="M7" t="s">
        <v>316</v>
      </c>
      <c r="N7">
        <v>43509</v>
      </c>
      <c r="O7" t="s">
        <v>38</v>
      </c>
      <c r="P7">
        <v>0.25</v>
      </c>
      <c r="S7" s="181" t="s">
        <v>72</v>
      </c>
      <c r="T7" s="182">
        <v>1</v>
      </c>
      <c r="V7" t="s">
        <v>72</v>
      </c>
      <c r="W7">
        <v>1</v>
      </c>
      <c r="X7">
        <f>VLOOKUP(V7,'Defect Reconciliation'!$A$1:$B$160,2,FALSE)</f>
        <v>1</v>
      </c>
    </row>
    <row r="8" spans="1:24" x14ac:dyDescent="0.25">
      <c r="A8" t="s">
        <v>270</v>
      </c>
      <c r="B8" t="s">
        <v>266</v>
      </c>
      <c r="C8" t="s">
        <v>252</v>
      </c>
      <c r="D8" t="s">
        <v>265</v>
      </c>
      <c r="G8" t="s">
        <v>266</v>
      </c>
      <c r="H8" t="s">
        <v>271</v>
      </c>
      <c r="I8" t="s">
        <v>258</v>
      </c>
      <c r="J8" t="s">
        <v>259</v>
      </c>
      <c r="K8">
        <v>43509</v>
      </c>
      <c r="L8" t="s">
        <v>38</v>
      </c>
      <c r="M8" t="s">
        <v>316</v>
      </c>
      <c r="N8">
        <v>43509</v>
      </c>
      <c r="O8" t="s">
        <v>38</v>
      </c>
      <c r="P8">
        <v>0.25</v>
      </c>
      <c r="S8" s="181" t="s">
        <v>64</v>
      </c>
      <c r="T8" s="182">
        <v>1</v>
      </c>
      <c r="V8" t="s">
        <v>64</v>
      </c>
      <c r="W8">
        <v>1</v>
      </c>
      <c r="X8">
        <f>VLOOKUP(V8,'Defect Reconciliation'!$A$1:$B$160,2,FALSE)</f>
        <v>1</v>
      </c>
    </row>
    <row r="9" spans="1:24" x14ac:dyDescent="0.25">
      <c r="A9" t="s">
        <v>272</v>
      </c>
      <c r="B9" t="s">
        <v>266</v>
      </c>
      <c r="C9" t="s">
        <v>252</v>
      </c>
      <c r="D9" t="s">
        <v>265</v>
      </c>
      <c r="G9" t="s">
        <v>266</v>
      </c>
      <c r="H9" t="s">
        <v>273</v>
      </c>
      <c r="I9" t="s">
        <v>258</v>
      </c>
      <c r="J9" t="s">
        <v>259</v>
      </c>
      <c r="K9">
        <v>43509</v>
      </c>
      <c r="L9" t="s">
        <v>38</v>
      </c>
      <c r="M9" t="s">
        <v>316</v>
      </c>
      <c r="N9">
        <v>43509</v>
      </c>
      <c r="O9" t="s">
        <v>38</v>
      </c>
      <c r="P9">
        <v>0.25</v>
      </c>
      <c r="S9" s="181" t="s">
        <v>82</v>
      </c>
      <c r="T9" s="182">
        <v>4</v>
      </c>
      <c r="V9" t="s">
        <v>82</v>
      </c>
      <c r="W9">
        <v>4</v>
      </c>
      <c r="X9">
        <f>VLOOKUP(V9,'Defect Reconciliation'!$A$1:$B$160,2,FALSE)</f>
        <v>4</v>
      </c>
    </row>
    <row r="10" spans="1:24" x14ac:dyDescent="0.25">
      <c r="A10" t="s">
        <v>274</v>
      </c>
      <c r="B10" t="s">
        <v>173</v>
      </c>
      <c r="C10" t="s">
        <v>252</v>
      </c>
      <c r="D10" t="s">
        <v>275</v>
      </c>
      <c r="G10" t="s">
        <v>173</v>
      </c>
      <c r="H10" t="s">
        <v>276</v>
      </c>
      <c r="I10" t="s">
        <v>258</v>
      </c>
      <c r="J10" t="s">
        <v>259</v>
      </c>
      <c r="K10">
        <v>43515</v>
      </c>
      <c r="L10" t="s">
        <v>159</v>
      </c>
      <c r="M10" t="s">
        <v>159</v>
      </c>
      <c r="N10">
        <v>43515</v>
      </c>
      <c r="O10" t="s">
        <v>25</v>
      </c>
      <c r="P10">
        <v>0.25</v>
      </c>
      <c r="S10" s="181" t="s">
        <v>77</v>
      </c>
      <c r="T10" s="182">
        <v>4</v>
      </c>
      <c r="V10" t="s">
        <v>77</v>
      </c>
      <c r="W10">
        <v>4</v>
      </c>
      <c r="X10">
        <f>VLOOKUP(V10,'Defect Reconciliation'!$A$1:$B$160,2,FALSE)</f>
        <v>4</v>
      </c>
    </row>
    <row r="11" spans="1:24" x14ac:dyDescent="0.25">
      <c r="A11" t="s">
        <v>277</v>
      </c>
      <c r="B11" t="s">
        <v>173</v>
      </c>
      <c r="C11" t="s">
        <v>252</v>
      </c>
      <c r="D11" t="s">
        <v>275</v>
      </c>
      <c r="G11" t="s">
        <v>173</v>
      </c>
      <c r="H11" t="s">
        <v>278</v>
      </c>
      <c r="I11" t="s">
        <v>258</v>
      </c>
      <c r="J11" t="s">
        <v>259</v>
      </c>
      <c r="K11">
        <v>43515</v>
      </c>
      <c r="L11" t="s">
        <v>159</v>
      </c>
      <c r="M11" t="s">
        <v>159</v>
      </c>
      <c r="N11">
        <v>43515</v>
      </c>
      <c r="O11" t="s">
        <v>25</v>
      </c>
      <c r="P11">
        <v>0.25</v>
      </c>
      <c r="S11" s="181" t="s">
        <v>251</v>
      </c>
      <c r="T11" s="182">
        <v>4</v>
      </c>
      <c r="V11" t="s">
        <v>251</v>
      </c>
      <c r="W11">
        <v>4</v>
      </c>
      <c r="X11" t="e">
        <f>VLOOKUP(V11,'Defect Reconciliation'!$A$1:$B$160,2,FALSE)</f>
        <v>#N/A</v>
      </c>
    </row>
    <row r="12" spans="1:24" x14ac:dyDescent="0.25">
      <c r="A12" t="s">
        <v>279</v>
      </c>
      <c r="B12" t="s">
        <v>173</v>
      </c>
      <c r="C12" t="s">
        <v>252</v>
      </c>
      <c r="D12" t="s">
        <v>275</v>
      </c>
      <c r="G12" t="s">
        <v>173</v>
      </c>
      <c r="H12" t="s">
        <v>280</v>
      </c>
      <c r="I12" t="s">
        <v>258</v>
      </c>
      <c r="J12" t="s">
        <v>259</v>
      </c>
      <c r="K12">
        <v>43515</v>
      </c>
      <c r="L12" t="s">
        <v>159</v>
      </c>
      <c r="M12" t="s">
        <v>159</v>
      </c>
      <c r="N12">
        <v>43515</v>
      </c>
      <c r="O12" t="s">
        <v>25</v>
      </c>
      <c r="P12">
        <v>0.25</v>
      </c>
      <c r="S12" s="181" t="s">
        <v>143</v>
      </c>
      <c r="T12" s="182">
        <v>2</v>
      </c>
      <c r="V12" t="s">
        <v>143</v>
      </c>
      <c r="W12">
        <v>2</v>
      </c>
      <c r="X12">
        <f>VLOOKUP(V12,'Defect Reconciliation'!$A$1:$B$160,2,FALSE)</f>
        <v>2</v>
      </c>
    </row>
    <row r="13" spans="1:24" x14ac:dyDescent="0.25">
      <c r="A13" t="s">
        <v>281</v>
      </c>
      <c r="B13" t="s">
        <v>173</v>
      </c>
      <c r="C13" t="s">
        <v>252</v>
      </c>
      <c r="D13" t="s">
        <v>275</v>
      </c>
      <c r="G13" t="s">
        <v>173</v>
      </c>
      <c r="H13" t="s">
        <v>282</v>
      </c>
      <c r="I13" t="s">
        <v>258</v>
      </c>
      <c r="J13" t="s">
        <v>259</v>
      </c>
      <c r="K13">
        <v>43515</v>
      </c>
      <c r="L13" t="s">
        <v>159</v>
      </c>
      <c r="M13" t="s">
        <v>159</v>
      </c>
      <c r="N13">
        <v>43515</v>
      </c>
      <c r="O13" t="s">
        <v>25</v>
      </c>
      <c r="P13">
        <v>0.25</v>
      </c>
      <c r="S13" s="181" t="s">
        <v>86</v>
      </c>
      <c r="T13" s="182">
        <v>4</v>
      </c>
      <c r="V13" t="s">
        <v>86</v>
      </c>
      <c r="W13">
        <v>4</v>
      </c>
      <c r="X13">
        <f>VLOOKUP(V13,'Defect Reconciliation'!$A$1:$B$160,2,FALSE)</f>
        <v>4</v>
      </c>
    </row>
    <row r="14" spans="1:24" x14ac:dyDescent="0.25">
      <c r="A14" t="s">
        <v>82</v>
      </c>
      <c r="B14" t="s">
        <v>82</v>
      </c>
      <c r="C14" t="s">
        <v>252</v>
      </c>
      <c r="D14" t="s">
        <v>283</v>
      </c>
      <c r="G14" t="s">
        <v>82</v>
      </c>
      <c r="H14" t="s">
        <v>284</v>
      </c>
      <c r="I14" t="s">
        <v>249</v>
      </c>
      <c r="J14" t="s">
        <v>250</v>
      </c>
      <c r="K14">
        <v>43499</v>
      </c>
      <c r="L14" t="s">
        <v>285</v>
      </c>
      <c r="O14" t="s">
        <v>29</v>
      </c>
      <c r="P14">
        <v>4</v>
      </c>
      <c r="S14" s="181" t="s">
        <v>310</v>
      </c>
      <c r="T14" s="182">
        <v>0</v>
      </c>
      <c r="V14" t="s">
        <v>310</v>
      </c>
      <c r="W14">
        <v>0</v>
      </c>
      <c r="X14" t="e">
        <f>VLOOKUP(V14,'Defect Reconciliation'!$A$1:$B$160,2,FALSE)</f>
        <v>#N/A</v>
      </c>
    </row>
    <row r="15" spans="1:24" x14ac:dyDescent="0.25">
      <c r="A15" t="s">
        <v>206</v>
      </c>
      <c r="B15" t="s">
        <v>206</v>
      </c>
      <c r="C15" t="s">
        <v>252</v>
      </c>
      <c r="D15" t="s">
        <v>283</v>
      </c>
      <c r="G15" t="s">
        <v>206</v>
      </c>
      <c r="H15" t="s">
        <v>286</v>
      </c>
      <c r="I15" t="s">
        <v>249</v>
      </c>
      <c r="J15" t="s">
        <v>250</v>
      </c>
      <c r="K15">
        <v>43499</v>
      </c>
      <c r="L15" t="s">
        <v>287</v>
      </c>
      <c r="O15" t="s">
        <v>29</v>
      </c>
      <c r="P15">
        <v>4</v>
      </c>
      <c r="S15" s="181" t="s">
        <v>299</v>
      </c>
      <c r="T15" s="182">
        <v>0</v>
      </c>
      <c r="V15" t="s">
        <v>299</v>
      </c>
      <c r="W15">
        <v>0</v>
      </c>
      <c r="X15" t="e">
        <f>VLOOKUP(V15,'Defect Reconciliation'!$A$1:$B$160,2,FALSE)</f>
        <v>#N/A</v>
      </c>
    </row>
    <row r="16" spans="1:24" x14ac:dyDescent="0.25">
      <c r="A16" t="s">
        <v>77</v>
      </c>
      <c r="B16" t="s">
        <v>77</v>
      </c>
      <c r="C16" t="s">
        <v>252</v>
      </c>
      <c r="D16" t="s">
        <v>283</v>
      </c>
      <c r="G16" t="s">
        <v>77</v>
      </c>
      <c r="H16" t="s">
        <v>288</v>
      </c>
      <c r="I16" t="s">
        <v>249</v>
      </c>
      <c r="J16" t="s">
        <v>250</v>
      </c>
      <c r="K16">
        <v>43500</v>
      </c>
      <c r="L16" t="s">
        <v>285</v>
      </c>
      <c r="O16" t="s">
        <v>29</v>
      </c>
      <c r="P16">
        <v>4</v>
      </c>
      <c r="S16" s="181" t="s">
        <v>308</v>
      </c>
      <c r="T16" s="182">
        <v>0</v>
      </c>
      <c r="V16" t="s">
        <v>308</v>
      </c>
      <c r="W16">
        <v>0</v>
      </c>
      <c r="X16" t="e">
        <f>VLOOKUP(V16,'Defect Reconciliation'!$A$1:$B$160,2,FALSE)</f>
        <v>#N/A</v>
      </c>
    </row>
    <row r="17" spans="1:24" x14ac:dyDescent="0.25">
      <c r="A17" t="s">
        <v>86</v>
      </c>
      <c r="B17" t="s">
        <v>86</v>
      </c>
      <c r="C17" t="s">
        <v>252</v>
      </c>
      <c r="D17" t="s">
        <v>283</v>
      </c>
      <c r="G17" t="s">
        <v>86</v>
      </c>
      <c r="H17" t="s">
        <v>289</v>
      </c>
      <c r="I17" t="s">
        <v>249</v>
      </c>
      <c r="J17" t="s">
        <v>250</v>
      </c>
      <c r="K17">
        <v>43514</v>
      </c>
      <c r="L17" t="s">
        <v>285</v>
      </c>
      <c r="O17" t="s">
        <v>29</v>
      </c>
      <c r="P17">
        <v>4</v>
      </c>
      <c r="S17" s="181" t="s">
        <v>331</v>
      </c>
      <c r="T17" s="182">
        <v>0</v>
      </c>
      <c r="V17" t="s">
        <v>331</v>
      </c>
      <c r="W17">
        <v>0</v>
      </c>
      <c r="X17" t="e">
        <f>VLOOKUP(V17,'Defect Reconciliation'!$A$1:$B$160,2,FALSE)</f>
        <v>#N/A</v>
      </c>
    </row>
    <row r="18" spans="1:24" x14ac:dyDescent="0.25">
      <c r="A18" t="s">
        <v>290</v>
      </c>
      <c r="B18" t="s">
        <v>31</v>
      </c>
      <c r="C18" t="s">
        <v>252</v>
      </c>
      <c r="G18" t="s">
        <v>31</v>
      </c>
      <c r="H18" t="s">
        <v>291</v>
      </c>
      <c r="I18" t="s">
        <v>258</v>
      </c>
      <c r="J18" t="s">
        <v>5</v>
      </c>
      <c r="K18">
        <v>43504</v>
      </c>
      <c r="L18" t="s">
        <v>292</v>
      </c>
      <c r="M18" t="s">
        <v>317</v>
      </c>
      <c r="N18">
        <v>43504</v>
      </c>
      <c r="O18" t="s">
        <v>292</v>
      </c>
      <c r="P18">
        <v>0</v>
      </c>
      <c r="S18" s="181" t="s">
        <v>306</v>
      </c>
      <c r="T18" s="182">
        <v>0</v>
      </c>
      <c r="V18" t="s">
        <v>306</v>
      </c>
      <c r="W18">
        <v>0</v>
      </c>
      <c r="X18" t="e">
        <f>VLOOKUP(V18,'Defect Reconciliation'!$A$1:$B$160,2,FALSE)</f>
        <v>#N/A</v>
      </c>
    </row>
    <row r="19" spans="1:24" x14ac:dyDescent="0.25">
      <c r="A19" t="s">
        <v>290</v>
      </c>
      <c r="B19" t="s">
        <v>31</v>
      </c>
      <c r="C19" t="s">
        <v>252</v>
      </c>
      <c r="G19" t="s">
        <v>31</v>
      </c>
      <c r="H19" t="s">
        <v>293</v>
      </c>
      <c r="I19" t="s">
        <v>258</v>
      </c>
      <c r="J19" t="s">
        <v>5</v>
      </c>
      <c r="K19">
        <v>43504</v>
      </c>
      <c r="L19" t="s">
        <v>292</v>
      </c>
      <c r="M19" t="s">
        <v>317</v>
      </c>
      <c r="N19">
        <v>43504</v>
      </c>
      <c r="O19" t="s">
        <v>292</v>
      </c>
      <c r="P19">
        <v>0</v>
      </c>
      <c r="S19" s="181" t="s">
        <v>296</v>
      </c>
      <c r="T19" s="182">
        <v>0</v>
      </c>
      <c r="V19" t="s">
        <v>296</v>
      </c>
      <c r="W19">
        <v>0</v>
      </c>
      <c r="X19" t="e">
        <f>VLOOKUP(V19,'Defect Reconciliation'!$A$1:$B$160,2,FALSE)</f>
        <v>#N/A</v>
      </c>
    </row>
    <row r="20" spans="1:24" x14ac:dyDescent="0.25">
      <c r="A20" t="s">
        <v>290</v>
      </c>
      <c r="B20" t="s">
        <v>31</v>
      </c>
      <c r="C20" t="s">
        <v>252</v>
      </c>
      <c r="G20" t="s">
        <v>31</v>
      </c>
      <c r="H20" t="s">
        <v>294</v>
      </c>
      <c r="I20" t="s">
        <v>258</v>
      </c>
      <c r="J20" t="s">
        <v>5</v>
      </c>
      <c r="K20">
        <v>43504</v>
      </c>
      <c r="L20" t="s">
        <v>292</v>
      </c>
      <c r="M20" t="s">
        <v>317</v>
      </c>
      <c r="N20">
        <v>43504</v>
      </c>
      <c r="O20" t="s">
        <v>292</v>
      </c>
      <c r="P20">
        <v>0</v>
      </c>
      <c r="S20" s="181" t="s">
        <v>302</v>
      </c>
      <c r="T20" s="182">
        <v>0</v>
      </c>
      <c r="V20" t="s">
        <v>302</v>
      </c>
      <c r="W20">
        <v>0</v>
      </c>
      <c r="X20" t="e">
        <f>VLOOKUP(V20,'Defect Reconciliation'!$A$1:$B$160,2,FALSE)</f>
        <v>#N/A</v>
      </c>
    </row>
    <row r="21" spans="1:24" x14ac:dyDescent="0.25">
      <c r="A21" t="s">
        <v>296</v>
      </c>
      <c r="B21" t="s">
        <v>296</v>
      </c>
      <c r="C21" t="s">
        <v>252</v>
      </c>
      <c r="G21" t="s">
        <v>41</v>
      </c>
      <c r="H21" t="s">
        <v>297</v>
      </c>
      <c r="I21" t="s">
        <v>258</v>
      </c>
      <c r="J21" t="s">
        <v>5</v>
      </c>
      <c r="K21">
        <v>43503</v>
      </c>
      <c r="L21" t="s">
        <v>298</v>
      </c>
      <c r="M21" t="s">
        <v>319</v>
      </c>
      <c r="N21">
        <v>43503</v>
      </c>
      <c r="O21" t="s">
        <v>298</v>
      </c>
      <c r="P21">
        <v>0</v>
      </c>
      <c r="S21" s="181" t="s">
        <v>335</v>
      </c>
      <c r="T21" s="182">
        <v>0</v>
      </c>
      <c r="V21" t="s">
        <v>335</v>
      </c>
      <c r="W21">
        <v>0</v>
      </c>
      <c r="X21" t="e">
        <f>VLOOKUP(V21,'Defect Reconciliation'!$A$1:$B$160,2,FALSE)</f>
        <v>#N/A</v>
      </c>
    </row>
    <row r="22" spans="1:24" x14ac:dyDescent="0.25">
      <c r="A22" t="s">
        <v>299</v>
      </c>
      <c r="B22" t="s">
        <v>299</v>
      </c>
      <c r="C22" t="s">
        <v>252</v>
      </c>
      <c r="G22" t="s">
        <v>53</v>
      </c>
      <c r="H22" t="s">
        <v>300</v>
      </c>
      <c r="I22" t="s">
        <v>258</v>
      </c>
      <c r="J22" t="s">
        <v>5</v>
      </c>
      <c r="K22">
        <v>43508</v>
      </c>
      <c r="L22" t="s">
        <v>301</v>
      </c>
      <c r="M22" t="s">
        <v>320</v>
      </c>
      <c r="N22">
        <v>43508</v>
      </c>
      <c r="O22" t="s">
        <v>301</v>
      </c>
      <c r="P22">
        <v>0</v>
      </c>
      <c r="S22" s="181" t="s">
        <v>333</v>
      </c>
      <c r="T22" s="182">
        <v>0</v>
      </c>
      <c r="V22" t="s">
        <v>333</v>
      </c>
      <c r="W22">
        <v>0</v>
      </c>
      <c r="X22" t="e">
        <f>VLOOKUP(V22,'Defect Reconciliation'!$A$1:$B$160,2,FALSE)</f>
        <v>#N/A</v>
      </c>
    </row>
    <row r="23" spans="1:24" x14ac:dyDescent="0.25">
      <c r="A23" t="s">
        <v>302</v>
      </c>
      <c r="B23" t="s">
        <v>302</v>
      </c>
      <c r="C23" t="s">
        <v>252</v>
      </c>
      <c r="G23" t="s">
        <v>69</v>
      </c>
      <c r="H23" t="s">
        <v>303</v>
      </c>
      <c r="I23" t="s">
        <v>258</v>
      </c>
      <c r="J23" t="s">
        <v>5</v>
      </c>
      <c r="K23">
        <v>43504</v>
      </c>
      <c r="L23" t="s">
        <v>295</v>
      </c>
      <c r="M23" t="s">
        <v>321</v>
      </c>
      <c r="N23">
        <v>43504</v>
      </c>
      <c r="O23" t="s">
        <v>295</v>
      </c>
      <c r="P23">
        <v>0</v>
      </c>
      <c r="S23" s="181" t="s">
        <v>326</v>
      </c>
      <c r="T23" s="182">
        <v>0</v>
      </c>
      <c r="V23" t="s">
        <v>326</v>
      </c>
      <c r="W23">
        <v>0</v>
      </c>
      <c r="X23" t="e">
        <f>VLOOKUP(V23,'Defect Reconciliation'!$A$1:$B$160,2,FALSE)</f>
        <v>#N/A</v>
      </c>
    </row>
    <row r="24" spans="1:24" x14ac:dyDescent="0.25">
      <c r="A24" t="s">
        <v>302</v>
      </c>
      <c r="B24" t="s">
        <v>302</v>
      </c>
      <c r="C24" t="s">
        <v>252</v>
      </c>
      <c r="G24" t="s">
        <v>69</v>
      </c>
      <c r="H24" t="s">
        <v>304</v>
      </c>
      <c r="I24" t="s">
        <v>258</v>
      </c>
      <c r="J24" t="s">
        <v>5</v>
      </c>
      <c r="K24">
        <v>43504</v>
      </c>
      <c r="L24" t="s">
        <v>295</v>
      </c>
      <c r="M24" t="s">
        <v>321</v>
      </c>
      <c r="N24">
        <v>43504</v>
      </c>
      <c r="O24" t="s">
        <v>295</v>
      </c>
      <c r="P24">
        <v>0</v>
      </c>
      <c r="S24" s="181" t="s">
        <v>266</v>
      </c>
      <c r="T24" s="182">
        <v>1</v>
      </c>
      <c r="V24" t="s">
        <v>266</v>
      </c>
      <c r="W24">
        <v>1</v>
      </c>
      <c r="X24" t="e">
        <f>VLOOKUP(V24,'Defect Reconciliation'!$A$1:$B$160,2,FALSE)</f>
        <v>#N/A</v>
      </c>
    </row>
    <row r="25" spans="1:24" x14ac:dyDescent="0.25">
      <c r="A25" t="s">
        <v>302</v>
      </c>
      <c r="B25" t="s">
        <v>302</v>
      </c>
      <c r="C25" t="s">
        <v>252</v>
      </c>
      <c r="G25" t="s">
        <v>69</v>
      </c>
      <c r="H25" t="s">
        <v>305</v>
      </c>
      <c r="I25" t="s">
        <v>258</v>
      </c>
      <c r="J25" t="s">
        <v>5</v>
      </c>
      <c r="K25">
        <v>43504</v>
      </c>
      <c r="L25" t="s">
        <v>295</v>
      </c>
      <c r="M25" t="s">
        <v>321</v>
      </c>
      <c r="N25">
        <v>43504</v>
      </c>
      <c r="O25" t="s">
        <v>295</v>
      </c>
      <c r="P25">
        <v>0</v>
      </c>
      <c r="S25" s="181" t="s">
        <v>343</v>
      </c>
      <c r="T25" s="182">
        <v>26</v>
      </c>
    </row>
    <row r="26" spans="1:24" x14ac:dyDescent="0.25">
      <c r="A26" t="s">
        <v>306</v>
      </c>
      <c r="B26" t="s">
        <v>306</v>
      </c>
      <c r="C26" t="s">
        <v>252</v>
      </c>
      <c r="G26" t="s">
        <v>108</v>
      </c>
      <c r="H26" t="s">
        <v>307</v>
      </c>
      <c r="I26" t="s">
        <v>258</v>
      </c>
      <c r="J26" t="s">
        <v>5</v>
      </c>
      <c r="K26">
        <v>43502</v>
      </c>
      <c r="L26" t="s">
        <v>295</v>
      </c>
      <c r="M26" t="s">
        <v>323</v>
      </c>
      <c r="N26">
        <v>43502</v>
      </c>
      <c r="O26" t="s">
        <v>295</v>
      </c>
      <c r="P26">
        <v>0</v>
      </c>
    </row>
    <row r="27" spans="1:24" x14ac:dyDescent="0.25">
      <c r="A27" t="s">
        <v>308</v>
      </c>
      <c r="B27" t="s">
        <v>308</v>
      </c>
      <c r="C27" t="s">
        <v>252</v>
      </c>
      <c r="G27" t="s">
        <v>110</v>
      </c>
      <c r="H27" t="s">
        <v>309</v>
      </c>
      <c r="I27" t="s">
        <v>258</v>
      </c>
      <c r="J27" t="s">
        <v>5</v>
      </c>
      <c r="K27">
        <v>43515</v>
      </c>
      <c r="L27" t="s">
        <v>301</v>
      </c>
      <c r="M27" t="s">
        <v>322</v>
      </c>
      <c r="N27">
        <v>43515</v>
      </c>
      <c r="O27" t="s">
        <v>301</v>
      </c>
      <c r="P27">
        <v>0</v>
      </c>
    </row>
    <row r="28" spans="1:24" x14ac:dyDescent="0.25">
      <c r="A28" t="s">
        <v>310</v>
      </c>
      <c r="B28" t="s">
        <v>310</v>
      </c>
      <c r="C28" t="s">
        <v>252</v>
      </c>
      <c r="G28" t="s">
        <v>113</v>
      </c>
      <c r="H28" t="s">
        <v>311</v>
      </c>
      <c r="I28" t="s">
        <v>258</v>
      </c>
      <c r="J28" t="s">
        <v>5</v>
      </c>
      <c r="K28">
        <v>43502</v>
      </c>
      <c r="L28" t="s">
        <v>301</v>
      </c>
      <c r="M28" t="s">
        <v>320</v>
      </c>
      <c r="N28">
        <v>43502</v>
      </c>
      <c r="O28" t="s">
        <v>301</v>
      </c>
      <c r="P28">
        <v>0</v>
      </c>
    </row>
    <row r="29" spans="1:24" x14ac:dyDescent="0.25">
      <c r="A29" t="s">
        <v>310</v>
      </c>
      <c r="B29" t="s">
        <v>310</v>
      </c>
      <c r="C29" t="s">
        <v>252</v>
      </c>
      <c r="G29" t="s">
        <v>113</v>
      </c>
      <c r="H29" t="s">
        <v>312</v>
      </c>
      <c r="I29" t="s">
        <v>258</v>
      </c>
      <c r="J29" t="s">
        <v>5</v>
      </c>
      <c r="K29">
        <v>43502</v>
      </c>
      <c r="L29" t="s">
        <v>301</v>
      </c>
      <c r="M29" t="s">
        <v>320</v>
      </c>
      <c r="N29">
        <v>43502</v>
      </c>
      <c r="O29" t="s">
        <v>301</v>
      </c>
      <c r="P29">
        <v>0</v>
      </c>
    </row>
    <row r="30" spans="1:24" x14ac:dyDescent="0.25">
      <c r="A30" t="s">
        <v>313</v>
      </c>
      <c r="B30" t="s">
        <v>313</v>
      </c>
      <c r="C30" t="s">
        <v>252</v>
      </c>
      <c r="G30" t="s">
        <v>137</v>
      </c>
      <c r="H30" t="s">
        <v>314</v>
      </c>
      <c r="I30" t="s">
        <v>258</v>
      </c>
      <c r="J30" t="s">
        <v>5</v>
      </c>
      <c r="K30">
        <v>43508</v>
      </c>
      <c r="L30" t="s">
        <v>298</v>
      </c>
      <c r="M30" t="s">
        <v>324</v>
      </c>
      <c r="N30">
        <v>43508</v>
      </c>
      <c r="O30" t="s">
        <v>298</v>
      </c>
      <c r="P30">
        <v>0</v>
      </c>
    </row>
    <row r="31" spans="1:24" x14ac:dyDescent="0.25">
      <c r="A31" t="s">
        <v>313</v>
      </c>
      <c r="B31" t="s">
        <v>313</v>
      </c>
      <c r="C31" t="s">
        <v>252</v>
      </c>
      <c r="G31" t="s">
        <v>137</v>
      </c>
      <c r="H31" t="s">
        <v>315</v>
      </c>
      <c r="I31" t="s">
        <v>258</v>
      </c>
      <c r="J31" t="s">
        <v>5</v>
      </c>
      <c r="K31">
        <v>43508</v>
      </c>
      <c r="L31" t="s">
        <v>298</v>
      </c>
      <c r="M31" t="s">
        <v>324</v>
      </c>
      <c r="N31">
        <v>43508</v>
      </c>
      <c r="O31" t="s">
        <v>298</v>
      </c>
      <c r="P31">
        <v>0</v>
      </c>
    </row>
    <row r="32" spans="1:24" x14ac:dyDescent="0.25">
      <c r="A32" t="s">
        <v>313</v>
      </c>
      <c r="B32" t="s">
        <v>313</v>
      </c>
      <c r="C32" t="s">
        <v>252</v>
      </c>
      <c r="G32" t="s">
        <v>137</v>
      </c>
      <c r="H32" t="s">
        <v>325</v>
      </c>
      <c r="I32" t="s">
        <v>258</v>
      </c>
      <c r="J32" t="s">
        <v>5</v>
      </c>
      <c r="K32">
        <v>43508</v>
      </c>
      <c r="L32" t="s">
        <v>298</v>
      </c>
      <c r="M32" t="s">
        <v>324</v>
      </c>
      <c r="N32">
        <v>43508</v>
      </c>
      <c r="O32" t="s">
        <v>298</v>
      </c>
      <c r="P32">
        <v>0</v>
      </c>
    </row>
    <row r="33" spans="1:16" x14ac:dyDescent="0.25">
      <c r="A33" t="s">
        <v>326</v>
      </c>
      <c r="B33" t="s">
        <v>326</v>
      </c>
      <c r="C33" t="s">
        <v>252</v>
      </c>
      <c r="G33" t="s">
        <v>146</v>
      </c>
      <c r="H33" t="s">
        <v>327</v>
      </c>
      <c r="I33" t="s">
        <v>258</v>
      </c>
      <c r="J33" t="s">
        <v>5</v>
      </c>
      <c r="K33">
        <v>43517</v>
      </c>
      <c r="L33" t="s">
        <v>295</v>
      </c>
      <c r="M33" t="s">
        <v>321</v>
      </c>
      <c r="N33">
        <v>43517</v>
      </c>
      <c r="O33" t="s">
        <v>295</v>
      </c>
      <c r="P33">
        <v>0</v>
      </c>
    </row>
    <row r="34" spans="1:16" x14ac:dyDescent="0.25">
      <c r="A34" t="s">
        <v>326</v>
      </c>
      <c r="B34" t="s">
        <v>326</v>
      </c>
      <c r="C34" t="s">
        <v>252</v>
      </c>
      <c r="G34" t="s">
        <v>146</v>
      </c>
      <c r="H34" t="s">
        <v>328</v>
      </c>
      <c r="I34" t="s">
        <v>258</v>
      </c>
      <c r="J34" t="s">
        <v>5</v>
      </c>
      <c r="K34">
        <v>43517</v>
      </c>
      <c r="L34" t="s">
        <v>295</v>
      </c>
      <c r="M34" t="s">
        <v>321</v>
      </c>
      <c r="N34">
        <v>43517</v>
      </c>
      <c r="O34" t="s">
        <v>295</v>
      </c>
      <c r="P34">
        <v>0</v>
      </c>
    </row>
    <row r="35" spans="1:16" x14ac:dyDescent="0.25">
      <c r="A35" t="s">
        <v>326</v>
      </c>
      <c r="B35" t="s">
        <v>326</v>
      </c>
      <c r="C35" t="s">
        <v>252</v>
      </c>
      <c r="G35" t="s">
        <v>146</v>
      </c>
      <c r="H35" t="s">
        <v>329</v>
      </c>
      <c r="I35" t="s">
        <v>258</v>
      </c>
      <c r="J35" t="s">
        <v>5</v>
      </c>
      <c r="K35">
        <v>43516</v>
      </c>
      <c r="L35" t="s">
        <v>330</v>
      </c>
      <c r="M35" t="s">
        <v>321</v>
      </c>
      <c r="N35">
        <v>43516</v>
      </c>
      <c r="O35" t="s">
        <v>330</v>
      </c>
      <c r="P35">
        <v>0</v>
      </c>
    </row>
    <row r="36" spans="1:16" x14ac:dyDescent="0.25">
      <c r="A36" t="s">
        <v>331</v>
      </c>
      <c r="B36" t="s">
        <v>331</v>
      </c>
      <c r="C36" t="s">
        <v>252</v>
      </c>
      <c r="G36" t="s">
        <v>167</v>
      </c>
      <c r="H36" t="s">
        <v>332</v>
      </c>
      <c r="I36" t="s">
        <v>258</v>
      </c>
      <c r="J36" t="s">
        <v>5</v>
      </c>
      <c r="K36">
        <v>43497</v>
      </c>
      <c r="L36" t="s">
        <v>295</v>
      </c>
      <c r="M36" t="s">
        <v>318</v>
      </c>
      <c r="N36">
        <v>43497</v>
      </c>
      <c r="O36" t="s">
        <v>295</v>
      </c>
      <c r="P36">
        <v>0</v>
      </c>
    </row>
    <row r="37" spans="1:16" x14ac:dyDescent="0.25">
      <c r="A37" t="s">
        <v>333</v>
      </c>
      <c r="B37" t="s">
        <v>333</v>
      </c>
      <c r="C37" t="s">
        <v>252</v>
      </c>
      <c r="G37" t="s">
        <v>205</v>
      </c>
      <c r="H37" t="s">
        <v>334</v>
      </c>
      <c r="I37" t="s">
        <v>258</v>
      </c>
      <c r="J37" t="s">
        <v>5</v>
      </c>
      <c r="K37">
        <v>43510</v>
      </c>
      <c r="L37" t="s">
        <v>295</v>
      </c>
      <c r="M37" t="s">
        <v>318</v>
      </c>
      <c r="N37">
        <v>43510</v>
      </c>
      <c r="O37" t="s">
        <v>295</v>
      </c>
      <c r="P37">
        <v>0</v>
      </c>
    </row>
    <row r="38" spans="1:16" x14ac:dyDescent="0.25">
      <c r="A38" t="s">
        <v>335</v>
      </c>
      <c r="B38" t="s">
        <v>335</v>
      </c>
      <c r="C38" t="s">
        <v>252</v>
      </c>
      <c r="G38" t="s">
        <v>209</v>
      </c>
      <c r="H38" t="s">
        <v>336</v>
      </c>
      <c r="I38" t="s">
        <v>258</v>
      </c>
      <c r="J38" t="s">
        <v>5</v>
      </c>
      <c r="K38">
        <v>43508</v>
      </c>
      <c r="L38" t="s">
        <v>295</v>
      </c>
      <c r="M38" t="s">
        <v>321</v>
      </c>
      <c r="N38">
        <v>43508</v>
      </c>
      <c r="O38" t="s">
        <v>295</v>
      </c>
      <c r="P38">
        <v>0</v>
      </c>
    </row>
    <row r="39" spans="1:16" x14ac:dyDescent="0.25">
      <c r="A39" t="s">
        <v>335</v>
      </c>
      <c r="B39" t="s">
        <v>335</v>
      </c>
      <c r="C39" t="s">
        <v>252</v>
      </c>
      <c r="G39" t="s">
        <v>209</v>
      </c>
      <c r="H39" t="s">
        <v>337</v>
      </c>
      <c r="I39" t="s">
        <v>258</v>
      </c>
      <c r="J39" t="s">
        <v>5</v>
      </c>
      <c r="K39">
        <v>43508</v>
      </c>
      <c r="L39" t="s">
        <v>295</v>
      </c>
      <c r="M39" t="s">
        <v>321</v>
      </c>
      <c r="N39">
        <v>43508</v>
      </c>
      <c r="O39" t="s">
        <v>295</v>
      </c>
      <c r="P39">
        <v>0</v>
      </c>
    </row>
  </sheetData>
  <autoFilter ref="A1:P39"/>
  <conditionalFormatting sqref="B2:B17 B21:B39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5" sqref="B5"/>
    </sheetView>
  </sheetViews>
  <sheetFormatPr defaultRowHeight="15" x14ac:dyDescent="0.25"/>
  <cols>
    <col min="1" max="1" width="24.42578125" bestFit="1" customWidth="1"/>
    <col min="2" max="2" width="10.7109375" bestFit="1" customWidth="1"/>
  </cols>
  <sheetData>
    <row r="1" spans="1:2" x14ac:dyDescent="0.25">
      <c r="A1" s="179" t="s">
        <v>231</v>
      </c>
      <c r="B1" s="179" t="s">
        <v>340</v>
      </c>
    </row>
    <row r="2" spans="1:2" x14ac:dyDescent="0.25">
      <c r="A2" s="178" t="s">
        <v>40</v>
      </c>
      <c r="B2" s="178"/>
    </row>
    <row r="3" spans="1:2" x14ac:dyDescent="0.25">
      <c r="A3" s="178" t="s">
        <v>42</v>
      </c>
      <c r="B3" s="178" t="s">
        <v>339</v>
      </c>
    </row>
    <row r="4" spans="1:2" x14ac:dyDescent="0.25">
      <c r="A4" s="178" t="s">
        <v>34</v>
      </c>
      <c r="B4" s="178" t="s">
        <v>352</v>
      </c>
    </row>
    <row r="5" spans="1:2" x14ac:dyDescent="0.25">
      <c r="A5" s="178" t="s">
        <v>45</v>
      </c>
      <c r="B5" s="178"/>
    </row>
    <row r="6" spans="1:2" x14ac:dyDescent="0.25">
      <c r="A6" s="178" t="s">
        <v>27</v>
      </c>
      <c r="B6" s="178"/>
    </row>
    <row r="7" spans="1:2" x14ac:dyDescent="0.25">
      <c r="A7" s="178" t="s">
        <v>38</v>
      </c>
      <c r="B7" s="178"/>
    </row>
    <row r="8" spans="1:2" x14ac:dyDescent="0.25">
      <c r="A8" s="178" t="s">
        <v>25</v>
      </c>
      <c r="B8" s="178"/>
    </row>
    <row r="9" spans="1:2" x14ac:dyDescent="0.25">
      <c r="A9" s="178" t="s">
        <v>58</v>
      </c>
      <c r="B9" s="178"/>
    </row>
    <row r="10" spans="1:2" x14ac:dyDescent="0.25">
      <c r="A10" s="178" t="s">
        <v>47</v>
      </c>
      <c r="B10" s="178"/>
    </row>
    <row r="11" spans="1:2" x14ac:dyDescent="0.25">
      <c r="A11" s="178" t="s">
        <v>81</v>
      </c>
      <c r="B11" s="178"/>
    </row>
    <row r="12" spans="1:2" x14ac:dyDescent="0.25">
      <c r="A12" s="178" t="s">
        <v>230</v>
      </c>
      <c r="B12" s="178"/>
    </row>
    <row r="13" spans="1:2" x14ac:dyDescent="0.25">
      <c r="A13" s="178" t="s">
        <v>29</v>
      </c>
      <c r="B13" s="178"/>
    </row>
    <row r="14" spans="1:2" x14ac:dyDescent="0.25">
      <c r="A14" s="178" t="s">
        <v>56</v>
      </c>
      <c r="B14" s="178"/>
    </row>
    <row r="15" spans="1:2" x14ac:dyDescent="0.25">
      <c r="A15" s="178" t="s">
        <v>159</v>
      </c>
      <c r="B15" s="178"/>
    </row>
    <row r="16" spans="1:2" x14ac:dyDescent="0.25">
      <c r="A16" s="178" t="s">
        <v>76</v>
      </c>
      <c r="B16" s="178" t="s">
        <v>339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RowHeight="15" x14ac:dyDescent="0.25"/>
  <cols>
    <col min="1" max="1" width="10.140625" bestFit="1" customWidth="1"/>
  </cols>
  <sheetData>
    <row r="1" spans="1:2" ht="15.75" thickBot="1" x14ac:dyDescent="0.3">
      <c r="A1" s="172" t="s">
        <v>219</v>
      </c>
      <c r="B1" s="173" t="s">
        <v>220</v>
      </c>
    </row>
    <row r="2" spans="1:2" ht="15.75" thickBot="1" x14ac:dyDescent="0.3">
      <c r="A2" s="174" t="s">
        <v>91</v>
      </c>
      <c r="B2" s="175" t="s">
        <v>221</v>
      </c>
    </row>
    <row r="3" spans="1:2" ht="15.75" thickBot="1" x14ac:dyDescent="0.3">
      <c r="A3" s="174" t="s">
        <v>93</v>
      </c>
      <c r="B3" s="175" t="s">
        <v>180</v>
      </c>
    </row>
    <row r="4" spans="1:2" ht="15.75" thickBot="1" x14ac:dyDescent="0.3">
      <c r="A4" s="174" t="s">
        <v>96</v>
      </c>
      <c r="B4" s="175" t="s">
        <v>194</v>
      </c>
    </row>
    <row r="5" spans="1:2" ht="15.75" thickBot="1" x14ac:dyDescent="0.3">
      <c r="A5" s="174" t="s">
        <v>99</v>
      </c>
      <c r="B5" s="175" t="s">
        <v>222</v>
      </c>
    </row>
    <row r="6" spans="1:2" ht="15.75" thickBot="1" x14ac:dyDescent="0.3">
      <c r="A6" s="174" t="s">
        <v>202</v>
      </c>
      <c r="B6" s="175" t="s">
        <v>223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Analysis</vt:lpstr>
      <vt:lpstr>Defect Reconciliation</vt:lpstr>
      <vt:lpstr>Defect Log for given period</vt:lpstr>
      <vt:lpstr>error owners</vt:lpstr>
      <vt:lpstr>Redirected Tickets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Rikki Bindra</cp:lastModifiedBy>
  <dcterms:created xsi:type="dcterms:W3CDTF">2019-02-26T06:58:54Z</dcterms:created>
  <dcterms:modified xsi:type="dcterms:W3CDTF">2019-02-26T18:57:48Z</dcterms:modified>
</cp:coreProperties>
</file>