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220" yWindow="20" windowWidth="25560" windowHeight="16780" activeTab="2"/>
  </bookViews>
  <sheets>
    <sheet name="Odds" sheetId="1" r:id="rId1"/>
    <sheet name="Number of Perfect Games" sheetId="2" r:id="rId2"/>
    <sheet name="Feeling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O2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O120" i="2"/>
  <c r="K118" i="2"/>
  <c r="J118" i="2"/>
  <c r="K117" i="2"/>
  <c r="J117" i="2"/>
  <c r="K116" i="2"/>
  <c r="J116" i="2"/>
  <c r="K115" i="2"/>
  <c r="J115" i="2"/>
  <c r="P118" i="2"/>
  <c r="K114" i="2"/>
  <c r="J114" i="2"/>
  <c r="K113" i="2"/>
  <c r="J113" i="2"/>
  <c r="K112" i="2"/>
  <c r="J112" i="2"/>
  <c r="K111" i="2"/>
  <c r="J111" i="2"/>
  <c r="P114" i="2"/>
  <c r="K110" i="2"/>
  <c r="J110" i="2"/>
  <c r="K109" i="2"/>
  <c r="J109" i="2"/>
  <c r="K108" i="2"/>
  <c r="J108" i="2"/>
  <c r="K107" i="2"/>
  <c r="J107" i="2"/>
  <c r="P110" i="2"/>
  <c r="K106" i="2"/>
  <c r="J106" i="2"/>
  <c r="K105" i="2"/>
  <c r="J105" i="2"/>
  <c r="K104" i="2"/>
  <c r="J104" i="2"/>
  <c r="K103" i="2"/>
  <c r="J103" i="2"/>
  <c r="K102" i="2"/>
  <c r="J102" i="2"/>
  <c r="P105" i="2"/>
  <c r="K101" i="2"/>
  <c r="J101" i="2"/>
  <c r="P104" i="2"/>
  <c r="K100" i="2"/>
  <c r="J100" i="2"/>
  <c r="K99" i="2"/>
  <c r="J99" i="2"/>
  <c r="P102" i="2"/>
  <c r="K98" i="2"/>
  <c r="J98" i="2"/>
  <c r="K97" i="2"/>
  <c r="J97" i="2"/>
  <c r="K96" i="2"/>
  <c r="J96" i="2"/>
  <c r="K95" i="2"/>
  <c r="J95" i="2"/>
  <c r="P98" i="2"/>
  <c r="K94" i="2"/>
  <c r="J94" i="2"/>
  <c r="K93" i="2"/>
  <c r="J93" i="2"/>
  <c r="K92" i="2"/>
  <c r="J92" i="2"/>
  <c r="K91" i="2"/>
  <c r="J91" i="2"/>
  <c r="P94" i="2"/>
  <c r="K90" i="2"/>
  <c r="J90" i="2"/>
  <c r="K89" i="2"/>
  <c r="J89" i="2"/>
  <c r="K88" i="2"/>
  <c r="J88" i="2"/>
  <c r="K87" i="2"/>
  <c r="J87" i="2"/>
  <c r="K86" i="2"/>
  <c r="J86" i="2"/>
  <c r="P89" i="2"/>
  <c r="K85" i="2"/>
  <c r="J85" i="2"/>
  <c r="P88" i="2"/>
  <c r="K84" i="2"/>
  <c r="J84" i="2"/>
  <c r="K83" i="2"/>
  <c r="J83" i="2"/>
  <c r="P86" i="2"/>
  <c r="K82" i="2"/>
  <c r="J82" i="2"/>
  <c r="K81" i="2"/>
  <c r="J81" i="2"/>
  <c r="K80" i="2"/>
  <c r="J80" i="2"/>
  <c r="K79" i="2"/>
  <c r="J79" i="2"/>
  <c r="P82" i="2"/>
  <c r="K78" i="2"/>
  <c r="J78" i="2"/>
  <c r="K77" i="2"/>
  <c r="J77" i="2"/>
  <c r="K76" i="2"/>
  <c r="J76" i="2"/>
  <c r="K75" i="2"/>
  <c r="J75" i="2"/>
  <c r="P78" i="2"/>
  <c r="K74" i="2"/>
  <c r="J74" i="2"/>
  <c r="K73" i="2"/>
  <c r="J73" i="2"/>
  <c r="K72" i="2"/>
  <c r="J72" i="2"/>
  <c r="K71" i="2"/>
  <c r="J71" i="2"/>
  <c r="K70" i="2"/>
  <c r="J70" i="2"/>
  <c r="P73" i="2"/>
  <c r="K69" i="2"/>
  <c r="J69" i="2"/>
  <c r="P72" i="2"/>
  <c r="K68" i="2"/>
  <c r="J68" i="2"/>
  <c r="K67" i="2"/>
  <c r="J67" i="2"/>
  <c r="P70" i="2"/>
  <c r="K66" i="2"/>
  <c r="J66" i="2"/>
  <c r="K65" i="2"/>
  <c r="J65" i="2"/>
  <c r="K64" i="2"/>
  <c r="J64" i="2"/>
  <c r="P67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P59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P48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P42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P35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P27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P17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P10" i="2"/>
  <c r="K6" i="2"/>
  <c r="J6" i="2"/>
  <c r="K5" i="2"/>
  <c r="J5" i="2"/>
  <c r="K4" i="2"/>
  <c r="J4" i="2"/>
  <c r="K3" i="2"/>
  <c r="J3" i="2"/>
  <c r="P6" i="2"/>
  <c r="K2" i="2"/>
  <c r="J2" i="2"/>
  <c r="H124" i="1"/>
  <c r="G8" i="1"/>
  <c r="G11" i="1"/>
  <c r="F12" i="1"/>
  <c r="G15" i="1"/>
  <c r="G16" i="1"/>
  <c r="G19" i="1"/>
  <c r="F20" i="1"/>
  <c r="G23" i="1"/>
  <c r="G24" i="1"/>
  <c r="G27" i="1"/>
  <c r="F28" i="1"/>
  <c r="G31" i="1"/>
  <c r="G32" i="1"/>
  <c r="G35" i="1"/>
  <c r="G36" i="1"/>
  <c r="G39" i="1"/>
  <c r="F40" i="1"/>
  <c r="G43" i="1"/>
  <c r="G44" i="1"/>
  <c r="G47" i="1"/>
  <c r="F48" i="1"/>
  <c r="G51" i="1"/>
  <c r="G52" i="1"/>
  <c r="G55" i="1"/>
  <c r="F56" i="1"/>
  <c r="G59" i="1"/>
  <c r="G60" i="1"/>
  <c r="G63" i="1"/>
  <c r="F64" i="1"/>
  <c r="G67" i="1"/>
  <c r="G68" i="1"/>
  <c r="G71" i="1"/>
  <c r="F72" i="1"/>
  <c r="G75" i="1"/>
  <c r="G76" i="1"/>
  <c r="G79" i="1"/>
  <c r="F80" i="1"/>
  <c r="G83" i="1"/>
  <c r="G84" i="1"/>
  <c r="G87" i="1"/>
  <c r="F88" i="1"/>
  <c r="G91" i="1"/>
  <c r="G92" i="1"/>
  <c r="G95" i="1"/>
  <c r="F96" i="1"/>
  <c r="G99" i="1"/>
  <c r="G100" i="1"/>
  <c r="G103" i="1"/>
  <c r="F104" i="1"/>
  <c r="G107" i="1"/>
  <c r="G108" i="1"/>
  <c r="G111" i="1"/>
  <c r="F112" i="1"/>
  <c r="G115" i="1"/>
  <c r="G116" i="1"/>
  <c r="F119" i="1"/>
  <c r="G120" i="1"/>
  <c r="D22" i="3"/>
  <c r="G124" i="1"/>
  <c r="B124" i="1"/>
  <c r="G117" i="1"/>
  <c r="G4" i="1"/>
  <c r="G5" i="1"/>
  <c r="G6" i="1"/>
  <c r="G9" i="1"/>
  <c r="G10" i="1"/>
  <c r="G13" i="1"/>
  <c r="G14" i="1"/>
  <c r="G17" i="1"/>
  <c r="G18" i="1"/>
  <c r="G21" i="1"/>
  <c r="G22" i="1"/>
  <c r="G25" i="1"/>
  <c r="G26" i="1"/>
  <c r="G29" i="1"/>
  <c r="G30" i="1"/>
  <c r="G33" i="1"/>
  <c r="G34" i="1"/>
  <c r="G37" i="1"/>
  <c r="G38" i="1"/>
  <c r="G41" i="1"/>
  <c r="G42" i="1"/>
  <c r="G45" i="1"/>
  <c r="G46" i="1"/>
  <c r="G49" i="1"/>
  <c r="G50" i="1"/>
  <c r="G53" i="1"/>
  <c r="G54" i="1"/>
  <c r="G57" i="1"/>
  <c r="G58" i="1"/>
  <c r="G61" i="1"/>
  <c r="G62" i="1"/>
  <c r="G65" i="1"/>
  <c r="G66" i="1"/>
  <c r="G69" i="1"/>
  <c r="G70" i="1"/>
  <c r="G73" i="1"/>
  <c r="G74" i="1"/>
  <c r="G77" i="1"/>
  <c r="G78" i="1"/>
  <c r="G81" i="1"/>
  <c r="G82" i="1"/>
  <c r="G85" i="1"/>
  <c r="G86" i="1"/>
  <c r="G89" i="1"/>
  <c r="G90" i="1"/>
  <c r="G93" i="1"/>
  <c r="G94" i="1"/>
  <c r="G97" i="1"/>
  <c r="G98" i="1"/>
  <c r="G101" i="1"/>
  <c r="G102" i="1"/>
  <c r="G105" i="1"/>
  <c r="G106" i="1"/>
  <c r="G109" i="1"/>
  <c r="G110" i="1"/>
  <c r="G113" i="1"/>
  <c r="G114" i="1"/>
  <c r="G118" i="1"/>
  <c r="G119" i="1"/>
  <c r="G121" i="1"/>
  <c r="F4" i="1"/>
  <c r="F5" i="1"/>
  <c r="F6" i="1"/>
  <c r="F9" i="1"/>
  <c r="F10" i="1"/>
  <c r="F13" i="1"/>
  <c r="F14" i="1"/>
  <c r="F17" i="1"/>
  <c r="F18" i="1"/>
  <c r="F21" i="1"/>
  <c r="F22" i="1"/>
  <c r="F25" i="1"/>
  <c r="F26" i="1"/>
  <c r="F29" i="1"/>
  <c r="F30" i="1"/>
  <c r="F33" i="1"/>
  <c r="F34" i="1"/>
  <c r="F37" i="1"/>
  <c r="F38" i="1"/>
  <c r="F41" i="1"/>
  <c r="F42" i="1"/>
  <c r="F45" i="1"/>
  <c r="F46" i="1"/>
  <c r="F49" i="1"/>
  <c r="F50" i="1"/>
  <c r="F53" i="1"/>
  <c r="F54" i="1"/>
  <c r="F57" i="1"/>
  <c r="F58" i="1"/>
  <c r="F61" i="1"/>
  <c r="F62" i="1"/>
  <c r="F65" i="1"/>
  <c r="F66" i="1"/>
  <c r="F69" i="1"/>
  <c r="F70" i="1"/>
  <c r="F73" i="1"/>
  <c r="F74" i="1"/>
  <c r="F77" i="1"/>
  <c r="F78" i="1"/>
  <c r="F81" i="1"/>
  <c r="F82" i="1"/>
  <c r="F85" i="1"/>
  <c r="F86" i="1"/>
  <c r="F89" i="1"/>
  <c r="F90" i="1"/>
  <c r="F93" i="1"/>
  <c r="F94" i="1"/>
  <c r="F97" i="1"/>
  <c r="F98" i="1"/>
  <c r="F101" i="1"/>
  <c r="F102" i="1"/>
  <c r="F105" i="1"/>
  <c r="F106" i="1"/>
  <c r="F109" i="1"/>
  <c r="F110" i="1"/>
  <c r="F113" i="1"/>
  <c r="F114" i="1"/>
  <c r="F117" i="1"/>
  <c r="F118" i="1"/>
  <c r="F121" i="1"/>
  <c r="P21" i="2"/>
  <c r="P20" i="2"/>
  <c r="P22" i="2"/>
  <c r="P54" i="2"/>
  <c r="P52" i="2"/>
  <c r="P53" i="2"/>
  <c r="P9" i="2"/>
  <c r="P14" i="2"/>
  <c r="P13" i="2"/>
  <c r="P12" i="2"/>
  <c r="P34" i="2"/>
  <c r="P40" i="2"/>
  <c r="P46" i="2"/>
  <c r="P45" i="2"/>
  <c r="P44" i="2"/>
  <c r="P66" i="2"/>
  <c r="P76" i="2"/>
  <c r="P77" i="2"/>
  <c r="P92" i="2"/>
  <c r="P93" i="2"/>
  <c r="P108" i="2"/>
  <c r="P109" i="2"/>
  <c r="P7" i="2"/>
  <c r="P11" i="2"/>
  <c r="P18" i="2"/>
  <c r="P25" i="2"/>
  <c r="P30" i="2"/>
  <c r="P29" i="2"/>
  <c r="P28" i="2"/>
  <c r="P43" i="2"/>
  <c r="P50" i="2"/>
  <c r="P56" i="2"/>
  <c r="P62" i="2"/>
  <c r="P61" i="2"/>
  <c r="P60" i="2"/>
  <c r="P68" i="2"/>
  <c r="P69" i="2"/>
  <c r="P74" i="2"/>
  <c r="P84" i="2"/>
  <c r="P85" i="2"/>
  <c r="P90" i="2"/>
  <c r="P100" i="2"/>
  <c r="P101" i="2"/>
  <c r="P106" i="2"/>
  <c r="P116" i="2"/>
  <c r="P117" i="2"/>
  <c r="P8" i="2"/>
  <c r="P19" i="2"/>
  <c r="P26" i="2"/>
  <c r="P32" i="2"/>
  <c r="P38" i="2"/>
  <c r="P37" i="2"/>
  <c r="P36" i="2"/>
  <c r="P51" i="2"/>
  <c r="P58" i="2"/>
  <c r="P64" i="2"/>
  <c r="P80" i="2"/>
  <c r="P81" i="2"/>
  <c r="P96" i="2"/>
  <c r="P97" i="2"/>
  <c r="P112" i="2"/>
  <c r="P113" i="2"/>
  <c r="P23" i="2"/>
  <c r="P55" i="2"/>
  <c r="P16" i="2"/>
  <c r="P24" i="2"/>
  <c r="P33" i="2"/>
  <c r="P41" i="2"/>
  <c r="P49" i="2"/>
  <c r="P57" i="2"/>
  <c r="P65" i="2"/>
  <c r="P15" i="2"/>
  <c r="P31" i="2"/>
  <c r="P39" i="2"/>
  <c r="P47" i="2"/>
  <c r="P63" i="2"/>
  <c r="P71" i="2"/>
  <c r="P75" i="2"/>
  <c r="P79" i="2"/>
  <c r="P83" i="2"/>
  <c r="P87" i="2"/>
  <c r="P91" i="2"/>
  <c r="P95" i="2"/>
  <c r="P99" i="2"/>
  <c r="P103" i="2"/>
  <c r="P107" i="2"/>
  <c r="P111" i="2"/>
  <c r="P115" i="2"/>
  <c r="F116" i="1"/>
  <c r="F108" i="1"/>
  <c r="F111" i="1"/>
  <c r="K112" i="1"/>
  <c r="F100" i="1"/>
  <c r="F99" i="1"/>
  <c r="K100" i="1"/>
  <c r="F92" i="1"/>
  <c r="F84" i="1"/>
  <c r="F76" i="1"/>
  <c r="F79" i="1"/>
  <c r="K80" i="1"/>
  <c r="F68" i="1"/>
  <c r="F71" i="1"/>
  <c r="G72" i="1"/>
  <c r="N72" i="1"/>
  <c r="F60" i="1"/>
  <c r="F52" i="1"/>
  <c r="F44" i="1"/>
  <c r="F47" i="1"/>
  <c r="K48" i="1"/>
  <c r="F36" i="1"/>
  <c r="H36" i="1"/>
  <c r="F32" i="1"/>
  <c r="F24" i="1"/>
  <c r="F16" i="1"/>
  <c r="F19" i="1"/>
  <c r="G20" i="1"/>
  <c r="N20" i="1"/>
  <c r="F8" i="1"/>
  <c r="F7" i="1"/>
  <c r="K9" i="1"/>
  <c r="C124" i="1"/>
  <c r="F115" i="1"/>
  <c r="H115" i="1"/>
  <c r="H111" i="1"/>
  <c r="F107" i="1"/>
  <c r="N111" i="1"/>
  <c r="F103" i="1"/>
  <c r="H99" i="1"/>
  <c r="F95" i="1"/>
  <c r="H95" i="1"/>
  <c r="F91" i="1"/>
  <c r="K95" i="1"/>
  <c r="F87" i="1"/>
  <c r="F83" i="1"/>
  <c r="H83" i="1"/>
  <c r="H79" i="1"/>
  <c r="H78" i="1"/>
  <c r="G80" i="1"/>
  <c r="H80" i="1"/>
  <c r="H81" i="1"/>
  <c r="H82" i="1"/>
  <c r="L82" i="1"/>
  <c r="F75" i="1"/>
  <c r="H75" i="1"/>
  <c r="F67" i="1"/>
  <c r="H67" i="1"/>
  <c r="F63" i="1"/>
  <c r="H63" i="1"/>
  <c r="F59" i="1"/>
  <c r="F55" i="1"/>
  <c r="F51" i="1"/>
  <c r="H51" i="1"/>
  <c r="H47" i="1"/>
  <c r="F43" i="1"/>
  <c r="G40" i="1"/>
  <c r="F39" i="1"/>
  <c r="N43" i="1"/>
  <c r="F35" i="1"/>
  <c r="H35" i="1"/>
  <c r="F31" i="1"/>
  <c r="H31" i="1"/>
  <c r="F27" i="1"/>
  <c r="K30" i="1"/>
  <c r="F23" i="1"/>
  <c r="H19" i="1"/>
  <c r="F15" i="1"/>
  <c r="H15" i="1"/>
  <c r="F11" i="1"/>
  <c r="G112" i="1"/>
  <c r="G104" i="1"/>
  <c r="H104" i="1"/>
  <c r="G96" i="1"/>
  <c r="N99" i="1"/>
  <c r="G88" i="1"/>
  <c r="H88" i="1"/>
  <c r="H72" i="1"/>
  <c r="G64" i="1"/>
  <c r="H64" i="1"/>
  <c r="G56" i="1"/>
  <c r="H56" i="1"/>
  <c r="G48" i="1"/>
  <c r="H40" i="1"/>
  <c r="G28" i="1"/>
  <c r="H28" i="1"/>
  <c r="H20" i="1"/>
  <c r="G12" i="1"/>
  <c r="F120" i="1"/>
  <c r="H120" i="1"/>
  <c r="H114" i="1"/>
  <c r="H116" i="1"/>
  <c r="H117" i="1"/>
  <c r="H118" i="1"/>
  <c r="L118" i="1"/>
  <c r="H110" i="1"/>
  <c r="H106" i="1"/>
  <c r="H102" i="1"/>
  <c r="H98" i="1"/>
  <c r="H94" i="1"/>
  <c r="H90" i="1"/>
  <c r="H86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G7" i="1"/>
  <c r="H112" i="1"/>
  <c r="H108" i="1"/>
  <c r="H92" i="1"/>
  <c r="H84" i="1"/>
  <c r="H76" i="1"/>
  <c r="H60" i="1"/>
  <c r="H52" i="1"/>
  <c r="H48" i="1"/>
  <c r="H44" i="1"/>
  <c r="H32" i="1"/>
  <c r="H24" i="1"/>
  <c r="H16" i="1"/>
  <c r="H12" i="1"/>
  <c r="H4" i="1"/>
  <c r="H121" i="1"/>
  <c r="H113" i="1"/>
  <c r="H109" i="1"/>
  <c r="H105" i="1"/>
  <c r="H101" i="1"/>
  <c r="H97" i="1"/>
  <c r="H93" i="1"/>
  <c r="H89" i="1"/>
  <c r="H85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119" i="1"/>
  <c r="N120" i="1"/>
  <c r="N112" i="1"/>
  <c r="N48" i="1"/>
  <c r="N116" i="1"/>
  <c r="K96" i="1"/>
  <c r="N84" i="1"/>
  <c r="K64" i="1"/>
  <c r="N52" i="1"/>
  <c r="K56" i="1"/>
  <c r="K32" i="1"/>
  <c r="K24" i="1"/>
  <c r="K16" i="1"/>
  <c r="N8" i="1"/>
  <c r="K116" i="1"/>
  <c r="K22" i="1"/>
  <c r="N104" i="1"/>
  <c r="N119" i="1"/>
  <c r="N87" i="1"/>
  <c r="K67" i="1"/>
  <c r="N55" i="1"/>
  <c r="K51" i="1"/>
  <c r="N35" i="1"/>
  <c r="N19" i="1"/>
  <c r="K23" i="1"/>
  <c r="K115" i="1"/>
  <c r="K43" i="1"/>
  <c r="K87" i="1"/>
  <c r="N24" i="1"/>
  <c r="N117" i="1"/>
  <c r="K117" i="1"/>
  <c r="K113" i="1"/>
  <c r="K105" i="1"/>
  <c r="K97" i="1"/>
  <c r="N89" i="1"/>
  <c r="K89" i="1"/>
  <c r="N85" i="1"/>
  <c r="K85" i="1"/>
  <c r="K73" i="1"/>
  <c r="K69" i="1"/>
  <c r="N57" i="1"/>
  <c r="N53" i="1"/>
  <c r="K53" i="1"/>
  <c r="K49" i="1"/>
  <c r="N21" i="1"/>
  <c r="K119" i="1"/>
  <c r="K84" i="1"/>
  <c r="K52" i="1"/>
  <c r="N113" i="1"/>
  <c r="N118" i="1"/>
  <c r="K118" i="1"/>
  <c r="K106" i="1"/>
  <c r="K98" i="1"/>
  <c r="N86" i="1"/>
  <c r="K90" i="1"/>
  <c r="K86" i="1"/>
  <c r="K82" i="1"/>
  <c r="K74" i="1"/>
  <c r="K66" i="1"/>
  <c r="N54" i="1"/>
  <c r="K58" i="1"/>
  <c r="K54" i="1"/>
  <c r="B125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N22" i="1"/>
  <c r="N18" i="1"/>
  <c r="G126" i="1"/>
  <c r="K25" i="1"/>
  <c r="K21" i="1"/>
  <c r="K34" i="1"/>
  <c r="K26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L50" i="1"/>
  <c r="L79" i="1"/>
  <c r="N75" i="1"/>
  <c r="L83" i="1"/>
  <c r="K17" i="1"/>
  <c r="K50" i="1"/>
  <c r="N38" i="1"/>
  <c r="K114" i="1"/>
  <c r="N49" i="1"/>
  <c r="K99" i="1"/>
  <c r="M99" i="1"/>
  <c r="N41" i="1"/>
  <c r="K41" i="1"/>
  <c r="M41" i="1"/>
  <c r="K81" i="1"/>
  <c r="N105" i="1"/>
  <c r="N121" i="1"/>
  <c r="N33" i="1"/>
  <c r="K39" i="1"/>
  <c r="N83" i="1"/>
  <c r="N76" i="1"/>
  <c r="K120" i="1"/>
  <c r="M120" i="1"/>
  <c r="K108" i="1"/>
  <c r="L18" i="1"/>
  <c r="L85" i="1"/>
  <c r="N11" i="1"/>
  <c r="K102" i="1"/>
  <c r="K101" i="1"/>
  <c r="N16" i="1"/>
  <c r="M16" i="1"/>
  <c r="N34" i="1"/>
  <c r="M34" i="1"/>
  <c r="K70" i="1"/>
  <c r="N17" i="1"/>
  <c r="K33" i="1"/>
  <c r="M33" i="1"/>
  <c r="N77" i="1"/>
  <c r="K19" i="1"/>
  <c r="K35" i="1"/>
  <c r="N51" i="1"/>
  <c r="K83" i="1"/>
  <c r="M83" i="1"/>
  <c r="N115" i="1"/>
  <c r="K20" i="1"/>
  <c r="N80" i="1"/>
  <c r="M43" i="1"/>
  <c r="H27" i="1"/>
  <c r="K29" i="1"/>
  <c r="H59" i="1"/>
  <c r="L60" i="1"/>
  <c r="N59" i="1"/>
  <c r="H91" i="1"/>
  <c r="L95" i="1"/>
  <c r="N91" i="1"/>
  <c r="K93" i="1"/>
  <c r="H107" i="1"/>
  <c r="H103" i="1"/>
  <c r="L107" i="1"/>
  <c r="N107" i="1"/>
  <c r="K111" i="1"/>
  <c r="M111" i="1"/>
  <c r="H8" i="1"/>
  <c r="H7" i="1"/>
  <c r="L8" i="1"/>
  <c r="K12" i="1"/>
  <c r="N12" i="1"/>
  <c r="M12" i="1"/>
  <c r="N10" i="1"/>
  <c r="N100" i="1"/>
  <c r="K103" i="1"/>
  <c r="N103" i="1"/>
  <c r="M103" i="1"/>
  <c r="N101" i="1"/>
  <c r="H100" i="1"/>
  <c r="K104" i="1"/>
  <c r="M104" i="1"/>
  <c r="K46" i="1"/>
  <c r="N46" i="1"/>
  <c r="M46" i="1"/>
  <c r="K62" i="1"/>
  <c r="N78" i="1"/>
  <c r="K94" i="1"/>
  <c r="N110" i="1"/>
  <c r="K37" i="1"/>
  <c r="K60" i="1"/>
  <c r="N27" i="1"/>
  <c r="N63" i="1"/>
  <c r="N95" i="1"/>
  <c r="K36" i="1"/>
  <c r="N36" i="1"/>
  <c r="M36" i="1"/>
  <c r="N60" i="1"/>
  <c r="N108" i="1"/>
  <c r="L36" i="1"/>
  <c r="L115" i="1"/>
  <c r="N45" i="1"/>
  <c r="N14" i="1"/>
  <c r="N62" i="1"/>
  <c r="M62" i="1"/>
  <c r="K78" i="1"/>
  <c r="M78" i="1"/>
  <c r="N94" i="1"/>
  <c r="K110" i="1"/>
  <c r="K31" i="1"/>
  <c r="N31" i="1"/>
  <c r="M31" i="1"/>
  <c r="N37" i="1"/>
  <c r="M37" i="1"/>
  <c r="N61" i="1"/>
  <c r="K77" i="1"/>
  <c r="K109" i="1"/>
  <c r="M87" i="1"/>
  <c r="N97" i="1"/>
  <c r="M97" i="1"/>
  <c r="M115" i="1"/>
  <c r="K27" i="1"/>
  <c r="K38" i="1"/>
  <c r="M38" i="1"/>
  <c r="N71" i="1"/>
  <c r="K91" i="1"/>
  <c r="K79" i="1"/>
  <c r="N79" i="1"/>
  <c r="M79" i="1"/>
  <c r="N9" i="1"/>
  <c r="M9" i="1"/>
  <c r="N28" i="1"/>
  <c r="K40" i="1"/>
  <c r="N92" i="1"/>
  <c r="L21" i="1"/>
  <c r="L38" i="1"/>
  <c r="L53" i="1"/>
  <c r="L86" i="1"/>
  <c r="L101" i="1"/>
  <c r="L51" i="1"/>
  <c r="H96" i="1"/>
  <c r="L97" i="1"/>
  <c r="L114" i="1"/>
  <c r="K11" i="1"/>
  <c r="H23" i="1"/>
  <c r="L25" i="1"/>
  <c r="N25" i="1"/>
  <c r="M25" i="1"/>
  <c r="N23" i="1"/>
  <c r="N26" i="1"/>
  <c r="H39" i="1"/>
  <c r="L40" i="1"/>
  <c r="N40" i="1"/>
  <c r="K42" i="1"/>
  <c r="N42" i="1"/>
  <c r="M42" i="1"/>
  <c r="H55" i="1"/>
  <c r="L55" i="1"/>
  <c r="K55" i="1"/>
  <c r="K57" i="1"/>
  <c r="M57" i="1"/>
  <c r="N58" i="1"/>
  <c r="M58" i="1"/>
  <c r="N56" i="1"/>
  <c r="H71" i="1"/>
  <c r="K75" i="1"/>
  <c r="M75" i="1"/>
  <c r="N73" i="1"/>
  <c r="M73" i="1"/>
  <c r="N74" i="1"/>
  <c r="M74" i="1"/>
  <c r="H87" i="1"/>
  <c r="N90" i="1"/>
  <c r="N88" i="1"/>
  <c r="K88" i="1"/>
  <c r="K107" i="1"/>
  <c r="M107" i="1"/>
  <c r="N106" i="1"/>
  <c r="M106" i="1"/>
  <c r="N32" i="1"/>
  <c r="H11" i="1"/>
  <c r="K15" i="1"/>
  <c r="N15" i="1"/>
  <c r="M15" i="1"/>
  <c r="N13" i="1"/>
  <c r="K13" i="1"/>
  <c r="H43" i="1"/>
  <c r="K44" i="1"/>
  <c r="N44" i="1"/>
  <c r="M44" i="1"/>
  <c r="K47" i="1"/>
  <c r="N68" i="1"/>
  <c r="K68" i="1"/>
  <c r="M68" i="1"/>
  <c r="H68" i="1"/>
  <c r="L71" i="1"/>
  <c r="K10" i="1"/>
  <c r="M10" i="1"/>
  <c r="N29" i="1"/>
  <c r="K45" i="1"/>
  <c r="N69" i="1"/>
  <c r="N109" i="1"/>
  <c r="N30" i="1"/>
  <c r="N70" i="1"/>
  <c r="M70" i="1"/>
  <c r="N102" i="1"/>
  <c r="M102" i="1"/>
  <c r="K61" i="1"/>
  <c r="N93" i="1"/>
  <c r="K71" i="1"/>
  <c r="N65" i="1"/>
  <c r="K65" i="1"/>
  <c r="M65" i="1"/>
  <c r="K92" i="1"/>
  <c r="K14" i="1"/>
  <c r="N39" i="1"/>
  <c r="K59" i="1"/>
  <c r="N67" i="1"/>
  <c r="M67" i="1"/>
  <c r="K63" i="1"/>
  <c r="K8" i="1"/>
  <c r="K28" i="1"/>
  <c r="M28" i="1"/>
  <c r="K72" i="1"/>
  <c r="K76" i="1"/>
  <c r="L37" i="1"/>
  <c r="L20" i="1"/>
  <c r="L13" i="1"/>
  <c r="L45" i="1"/>
  <c r="L76" i="1"/>
  <c r="L87" i="1"/>
  <c r="L117" i="1"/>
  <c r="L120" i="1"/>
  <c r="K18" i="1"/>
  <c r="M18" i="1"/>
  <c r="N50" i="1"/>
  <c r="M50" i="1"/>
  <c r="N66" i="1"/>
  <c r="M66" i="1"/>
  <c r="N82" i="1"/>
  <c r="M82" i="1"/>
  <c r="N98" i="1"/>
  <c r="N114" i="1"/>
  <c r="N81" i="1"/>
  <c r="M81" i="1"/>
  <c r="M85" i="1"/>
  <c r="K121" i="1"/>
  <c r="M121" i="1"/>
  <c r="N47" i="1"/>
  <c r="N64" i="1"/>
  <c r="M64" i="1"/>
  <c r="N96" i="1"/>
  <c r="M96" i="1"/>
  <c r="L47" i="1"/>
  <c r="L35" i="1"/>
  <c r="L84" i="1"/>
  <c r="L54" i="1"/>
  <c r="L105" i="1"/>
  <c r="L49" i="1"/>
  <c r="L16" i="1"/>
  <c r="L32" i="1"/>
  <c r="L48" i="1"/>
  <c r="L34" i="1"/>
  <c r="L119" i="1"/>
  <c r="L88" i="1"/>
  <c r="L67" i="1"/>
  <c r="L52" i="1"/>
  <c r="L66" i="1"/>
  <c r="L64" i="1"/>
  <c r="L103" i="1"/>
  <c r="L121" i="1"/>
  <c r="L17" i="1"/>
  <c r="L33" i="1"/>
  <c r="L65" i="1"/>
  <c r="L81" i="1"/>
  <c r="L22" i="1"/>
  <c r="L116" i="1"/>
  <c r="L19" i="1"/>
  <c r="L69" i="1"/>
  <c r="M35" i="1"/>
  <c r="L61" i="1"/>
  <c r="L92" i="1"/>
  <c r="L75" i="1"/>
  <c r="L73" i="1"/>
  <c r="L74" i="1"/>
  <c r="L90" i="1"/>
  <c r="L106" i="1"/>
  <c r="L15" i="1"/>
  <c r="L14" i="1"/>
  <c r="L80" i="1"/>
  <c r="L112" i="1"/>
  <c r="M55" i="1"/>
  <c r="L77" i="1"/>
  <c r="L109" i="1"/>
  <c r="M14" i="1"/>
  <c r="M30" i="1"/>
  <c r="M116" i="1"/>
  <c r="M76" i="1"/>
  <c r="M108" i="1"/>
  <c r="L78" i="1"/>
  <c r="L94" i="1"/>
  <c r="L110" i="1"/>
  <c r="L11" i="1"/>
  <c r="M52" i="1"/>
  <c r="M100" i="1"/>
  <c r="L57" i="1"/>
  <c r="L89" i="1"/>
  <c r="L63" i="1"/>
  <c r="L41" i="1"/>
  <c r="L62" i="1"/>
  <c r="M17" i="1"/>
  <c r="M84" i="1"/>
  <c r="L113" i="1"/>
  <c r="L10" i="1"/>
  <c r="M56" i="1"/>
  <c r="M54" i="1"/>
  <c r="M86" i="1"/>
  <c r="M94" i="1"/>
  <c r="M118" i="1"/>
  <c r="M101" i="1"/>
  <c r="M11" i="1"/>
  <c r="M20" i="1"/>
  <c r="M48" i="1"/>
  <c r="M80" i="1"/>
  <c r="M112" i="1"/>
  <c r="M21" i="1"/>
  <c r="M19" i="1"/>
  <c r="M27" i="1"/>
  <c r="M53" i="1"/>
  <c r="M61" i="1"/>
  <c r="M89" i="1"/>
  <c r="M117" i="1"/>
  <c r="M60" i="1"/>
  <c r="M51" i="1"/>
  <c r="M119" i="1"/>
  <c r="M22" i="1"/>
  <c r="M95" i="1"/>
  <c r="D125" i="1"/>
  <c r="B126" i="1"/>
  <c r="M23" i="1"/>
  <c r="M8" i="1"/>
  <c r="M26" i="1"/>
  <c r="M90" i="1"/>
  <c r="M98" i="1"/>
  <c r="M114" i="1"/>
  <c r="M49" i="1"/>
  <c r="M69" i="1"/>
  <c r="M77" i="1"/>
  <c r="M105" i="1"/>
  <c r="M113" i="1"/>
  <c r="M39" i="1"/>
  <c r="M59" i="1"/>
  <c r="M91" i="1"/>
  <c r="M24" i="1"/>
  <c r="M32" i="1"/>
  <c r="M72" i="1"/>
  <c r="I125" i="1"/>
  <c r="M47" i="1"/>
  <c r="L108" i="1"/>
  <c r="L111" i="1"/>
  <c r="L9" i="1"/>
  <c r="L26" i="1"/>
  <c r="L39" i="1"/>
  <c r="M29" i="1"/>
  <c r="L27" i="1"/>
  <c r="L42" i="1"/>
  <c r="M92" i="1"/>
  <c r="M109" i="1"/>
  <c r="M13" i="1"/>
  <c r="M88" i="1"/>
  <c r="M40" i="1"/>
  <c r="M71" i="1"/>
  <c r="M45" i="1"/>
  <c r="M110" i="1"/>
  <c r="L58" i="1"/>
  <c r="L28" i="1"/>
  <c r="L29" i="1"/>
  <c r="L31" i="1"/>
  <c r="L43" i="1"/>
  <c r="L93" i="1"/>
  <c r="L56" i="1"/>
  <c r="L70" i="1"/>
  <c r="L72" i="1"/>
  <c r="L24" i="1"/>
  <c r="L23" i="1"/>
  <c r="L100" i="1"/>
  <c r="L99" i="1"/>
  <c r="L30" i="1"/>
  <c r="L96" i="1"/>
  <c r="L59" i="1"/>
  <c r="L98" i="1"/>
  <c r="L91" i="1"/>
  <c r="M63" i="1"/>
  <c r="L44" i="1"/>
  <c r="L46" i="1"/>
  <c r="L102" i="1"/>
  <c r="L104" i="1"/>
  <c r="L12" i="1"/>
  <c r="M93" i="1"/>
  <c r="L68" i="1"/>
  <c r="D126" i="1"/>
  <c r="B127" i="1"/>
  <c r="I126" i="1"/>
  <c r="G127" i="1"/>
  <c r="D127" i="1"/>
  <c r="B128" i="1"/>
  <c r="G128" i="1"/>
  <c r="I127" i="1"/>
  <c r="B129" i="1"/>
  <c r="D128" i="1"/>
  <c r="I128" i="1"/>
  <c r="G129" i="1"/>
  <c r="B130" i="1"/>
  <c r="D129" i="1"/>
  <c r="I129" i="1"/>
  <c r="G130" i="1"/>
  <c r="B131" i="1"/>
  <c r="D130" i="1"/>
  <c r="I130" i="1"/>
  <c r="G131" i="1"/>
  <c r="B132" i="1"/>
  <c r="D131" i="1"/>
  <c r="G132" i="1"/>
  <c r="I131" i="1"/>
  <c r="B133" i="1"/>
  <c r="D132" i="1"/>
  <c r="G133" i="1"/>
  <c r="I132" i="1"/>
  <c r="B134" i="1"/>
  <c r="D133" i="1"/>
  <c r="G134" i="1"/>
  <c r="I133" i="1"/>
  <c r="B135" i="1"/>
  <c r="D134" i="1"/>
  <c r="I134" i="1"/>
  <c r="G135" i="1"/>
  <c r="B136" i="1"/>
  <c r="D135" i="1"/>
  <c r="G136" i="1"/>
  <c r="I135" i="1"/>
  <c r="B137" i="1"/>
  <c r="D136" i="1"/>
  <c r="I136" i="1"/>
  <c r="G137" i="1"/>
  <c r="B138" i="1"/>
  <c r="D137" i="1"/>
  <c r="I137" i="1"/>
  <c r="G138" i="1"/>
  <c r="B139" i="1"/>
  <c r="D138" i="1"/>
  <c r="I138" i="1"/>
  <c r="G139" i="1"/>
  <c r="B140" i="1"/>
  <c r="D139" i="1"/>
  <c r="G140" i="1"/>
  <c r="I139" i="1"/>
  <c r="B141" i="1"/>
  <c r="D140" i="1"/>
  <c r="G141" i="1"/>
  <c r="I140" i="1"/>
  <c r="B142" i="1"/>
  <c r="D141" i="1"/>
  <c r="G142" i="1"/>
  <c r="I141" i="1"/>
  <c r="B143" i="1"/>
  <c r="D142" i="1"/>
  <c r="I142" i="1"/>
  <c r="G143" i="1"/>
  <c r="B144" i="1"/>
  <c r="D143" i="1"/>
  <c r="G144" i="1"/>
  <c r="I143" i="1"/>
  <c r="B145" i="1"/>
  <c r="D144" i="1"/>
  <c r="I144" i="1"/>
  <c r="G145" i="1"/>
  <c r="B146" i="1"/>
  <c r="D145" i="1"/>
  <c r="I145" i="1"/>
  <c r="G146" i="1"/>
  <c r="B147" i="1"/>
  <c r="D146" i="1"/>
  <c r="I146" i="1"/>
  <c r="G147" i="1"/>
  <c r="B148" i="1"/>
  <c r="D147" i="1"/>
  <c r="G148" i="1"/>
  <c r="I147" i="1"/>
  <c r="B149" i="1"/>
  <c r="D148" i="1"/>
  <c r="G149" i="1"/>
  <c r="I148" i="1"/>
  <c r="B150" i="1"/>
  <c r="D149" i="1"/>
  <c r="G150" i="1"/>
  <c r="I149" i="1"/>
  <c r="B151" i="1"/>
  <c r="D150" i="1"/>
  <c r="I150" i="1"/>
  <c r="G151" i="1"/>
  <c r="B152" i="1"/>
  <c r="D151" i="1"/>
  <c r="G152" i="1"/>
  <c r="I151" i="1"/>
  <c r="B153" i="1"/>
  <c r="D152" i="1"/>
  <c r="G153" i="1"/>
  <c r="I152" i="1"/>
  <c r="B154" i="1"/>
  <c r="D153" i="1"/>
  <c r="I153" i="1"/>
  <c r="G154" i="1"/>
  <c r="B155" i="1"/>
  <c r="D154" i="1"/>
  <c r="I154" i="1"/>
  <c r="G155" i="1"/>
  <c r="B156" i="1"/>
  <c r="D155" i="1"/>
  <c r="G156" i="1"/>
  <c r="I155" i="1"/>
  <c r="B157" i="1"/>
  <c r="D156" i="1"/>
  <c r="G157" i="1"/>
  <c r="I156" i="1"/>
  <c r="B158" i="1"/>
  <c r="D157" i="1"/>
  <c r="I157" i="1"/>
  <c r="G158" i="1"/>
  <c r="B159" i="1"/>
  <c r="D158" i="1"/>
  <c r="I158" i="1"/>
  <c r="G159" i="1"/>
  <c r="B160" i="1"/>
  <c r="D159" i="1"/>
  <c r="G160" i="1"/>
  <c r="I159" i="1"/>
  <c r="B161" i="1"/>
  <c r="D160" i="1"/>
  <c r="G161" i="1"/>
  <c r="I160" i="1"/>
  <c r="B162" i="1"/>
  <c r="D161" i="1"/>
  <c r="I161" i="1"/>
  <c r="G162" i="1"/>
  <c r="B163" i="1"/>
  <c r="D162" i="1"/>
  <c r="I162" i="1"/>
  <c r="G163" i="1"/>
  <c r="B164" i="1"/>
  <c r="D163" i="1"/>
  <c r="G164" i="1"/>
  <c r="I163" i="1"/>
  <c r="B165" i="1"/>
  <c r="D164" i="1"/>
  <c r="G165" i="1"/>
  <c r="I164" i="1"/>
  <c r="B166" i="1"/>
  <c r="D165" i="1"/>
  <c r="I165" i="1"/>
  <c r="G166" i="1"/>
  <c r="B167" i="1"/>
  <c r="D166" i="1"/>
  <c r="I166" i="1"/>
  <c r="G167" i="1"/>
  <c r="B168" i="1"/>
  <c r="D167" i="1"/>
  <c r="G168" i="1"/>
  <c r="I167" i="1"/>
  <c r="B169" i="1"/>
  <c r="D168" i="1"/>
  <c r="G169" i="1"/>
  <c r="I168" i="1"/>
  <c r="B170" i="1"/>
  <c r="D169" i="1"/>
  <c r="I169" i="1"/>
  <c r="G170" i="1"/>
  <c r="B171" i="1"/>
  <c r="D170" i="1"/>
  <c r="I170" i="1"/>
  <c r="G171" i="1"/>
  <c r="B172" i="1"/>
  <c r="D171" i="1"/>
  <c r="G172" i="1"/>
  <c r="I171" i="1"/>
  <c r="B173" i="1"/>
  <c r="D172" i="1"/>
  <c r="G173" i="1"/>
  <c r="I172" i="1"/>
  <c r="B174" i="1"/>
  <c r="D174" i="1"/>
  <c r="D173" i="1"/>
  <c r="G174" i="1"/>
  <c r="I174" i="1"/>
  <c r="I173" i="1"/>
  <c r="D176" i="1"/>
  <c r="D177" i="1"/>
  <c r="I176" i="1"/>
  <c r="I177" i="1"/>
  <c r="K177" i="1"/>
</calcChain>
</file>

<file path=xl/sharedStrings.xml><?xml version="1.0" encoding="utf-8"?>
<sst xmlns="http://schemas.openxmlformats.org/spreadsheetml/2006/main" count="36" uniqueCount="31">
  <si>
    <t>Perfect Games</t>
  </si>
  <si>
    <t>Games</t>
  </si>
  <si>
    <t>0 perfect games</t>
  </si>
  <si>
    <t>1+ perfect game</t>
  </si>
  <si>
    <t>2+ perfect games</t>
  </si>
  <si>
    <t>Single Season</t>
  </si>
  <si>
    <t>1 Game</t>
  </si>
  <si>
    <t>Outs before first baserunner</t>
  </si>
  <si>
    <t>Over 5 Seasons</t>
  </si>
  <si>
    <t>Game Counts</t>
  </si>
  <si>
    <t>Odds</t>
  </si>
  <si>
    <t>1 Perfect Game</t>
  </si>
  <si>
    <t>No Perfect Games in 50 Random Games</t>
  </si>
  <si>
    <t>One Perfect Game in 50 Random Games</t>
  </si>
  <si>
    <t>Odds of Permutation</t>
  </si>
  <si>
    <t>Total Odds</t>
  </si>
  <si>
    <t>Odds of 2+ Perfect Games</t>
  </si>
  <si>
    <t>Year</t>
  </si>
  <si>
    <t>#Bat</t>
  </si>
  <si>
    <t>G</t>
  </si>
  <si>
    <t>PA</t>
  </si>
  <si>
    <t>AB</t>
  </si>
  <si>
    <t>H</t>
  </si>
  <si>
    <t>BA</t>
  </si>
  <si>
    <t>OBP</t>
  </si>
  <si>
    <t>At Bats</t>
  </si>
  <si>
    <t>Hits</t>
  </si>
  <si>
    <t>Odds of Perfect Game</t>
  </si>
  <si>
    <t>Expected Number of Perfect Games in Five Years</t>
  </si>
  <si>
    <t>Expected</t>
  </si>
  <si>
    <t>Actual (right axis)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</si>
</sst>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65" formatCode="0.0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0" fillId="0" borderId="0" xfId="1" applyNumberFormat="1" applyFon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1" applyNumberFormat="1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791214"/>
      <color rgb="FFDD5426"/>
      <color rgb="FFAACB37"/>
      <color rgb="FF345D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 b="0" i="1">
                <a:latin typeface="Antenna"/>
                <a:cs typeface="Antenna"/>
              </a:defRPr>
            </a:pPr>
            <a:r>
              <a:rPr lang="en-US" sz="1200" b="0" i="1">
                <a:latin typeface="Antenna"/>
                <a:cs typeface="Antenna"/>
              </a:rPr>
              <a:t>At least 1 perfect game</a:t>
            </a:r>
          </a:p>
        </c:rich>
      </c:tx>
      <c:layout>
        <c:manualLayout>
          <c:xMode val="edge"/>
          <c:yMode val="edge"/>
          <c:x val="0.0194821793962277"/>
          <c:y val="0.1926927599959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8826109133976"/>
          <c:y val="0.289673023826567"/>
          <c:w val="0.824431962758192"/>
          <c:h val="0.39243838838327"/>
        </c:manualLayout>
      </c:layout>
      <c:lineChart>
        <c:grouping val="standard"/>
        <c:varyColors val="0"/>
        <c:ser>
          <c:idx val="1"/>
          <c:order val="0"/>
          <c:tx>
            <c:strRef>
              <c:f>Odds!$L$7</c:f>
              <c:strCache>
                <c:ptCount val="1"/>
                <c:pt idx="0">
                  <c:v>1+ perfect game</c:v>
                </c:pt>
              </c:strCache>
            </c:strRef>
          </c:tx>
          <c:spPr>
            <a:ln>
              <a:solidFill>
                <a:srgbClr val="345D63"/>
              </a:solidFill>
            </a:ln>
          </c:spPr>
          <c:marker>
            <c:symbol val="none"/>
          </c:marker>
          <c:cat>
            <c:numRef>
              <c:f>Odds!$J$8:$J$121</c:f>
              <c:numCache>
                <c:formatCode>General</c:formatCode>
                <c:ptCount val="114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  <c:pt idx="111">
                  <c:v>2011.0</c:v>
                </c:pt>
                <c:pt idx="112">
                  <c:v>2012.0</c:v>
                </c:pt>
                <c:pt idx="113">
                  <c:v>2013.0</c:v>
                </c:pt>
              </c:numCache>
            </c:numRef>
          </c:cat>
          <c:val>
            <c:numRef>
              <c:f>Odds!$L$8:$L$121</c:f>
              <c:numCache>
                <c:formatCode>0.0%</c:formatCode>
                <c:ptCount val="1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0.00797762049022721</c:v>
                </c:pt>
                <c:pt idx="5">
                  <c:v>0.00797762049022721</c:v>
                </c:pt>
                <c:pt idx="6">
                  <c:v>0.00797762049022721</c:v>
                </c:pt>
                <c:pt idx="7">
                  <c:v>0.00797762049022721</c:v>
                </c:pt>
                <c:pt idx="8">
                  <c:v>0.0159871894614529</c:v>
                </c:pt>
                <c:pt idx="9">
                  <c:v>0.00800956897122573</c:v>
                </c:pt>
                <c:pt idx="10">
                  <c:v>0.00800956897122573</c:v>
                </c:pt>
                <c:pt idx="11">
                  <c:v>0.00800956897122573</c:v>
                </c:pt>
                <c:pt idx="12">
                  <c:v>0.00800956897122573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0.00804824655539626</c:v>
                </c:pt>
                <c:pt idx="23">
                  <c:v>0.00804824655539626</c:v>
                </c:pt>
                <c:pt idx="24">
                  <c:v>0.00804824655539626</c:v>
                </c:pt>
                <c:pt idx="25">
                  <c:v>0.00804824655539626</c:v>
                </c:pt>
                <c:pt idx="26">
                  <c:v>0.00804824655539626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0.00804177437194608</c:v>
                </c:pt>
                <c:pt idx="57">
                  <c:v>0.00804177437194608</c:v>
                </c:pt>
                <c:pt idx="58">
                  <c:v>0.00804177437194608</c:v>
                </c:pt>
                <c:pt idx="59">
                  <c:v>0.00804177437194608</c:v>
                </c:pt>
                <c:pt idx="60">
                  <c:v>0.00804177437194608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0.00613306891902931</c:v>
                </c:pt>
                <c:pt idx="65">
                  <c:v>0.0122774429635393</c:v>
                </c:pt>
                <c:pt idx="66">
                  <c:v>0.0122774429635393</c:v>
                </c:pt>
                <c:pt idx="67">
                  <c:v>0.0122774429635393</c:v>
                </c:pt>
                <c:pt idx="68">
                  <c:v>0.0184142756325796</c:v>
                </c:pt>
                <c:pt idx="69">
                  <c:v>0.0122812067135503</c:v>
                </c:pt>
                <c:pt idx="70">
                  <c:v>0.0061368326690403</c:v>
                </c:pt>
                <c:pt idx="71">
                  <c:v>0.0061368326690403</c:v>
                </c:pt>
                <c:pt idx="72">
                  <c:v>0.0061368326690403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0.00715048814206798</c:v>
                </c:pt>
                <c:pt idx="82">
                  <c:v>0.00715048814206798</c:v>
                </c:pt>
                <c:pt idx="83">
                  <c:v>0.00715048814206798</c:v>
                </c:pt>
                <c:pt idx="84">
                  <c:v>0.0118909391572978</c:v>
                </c:pt>
                <c:pt idx="85">
                  <c:v>0.0118909391572978</c:v>
                </c:pt>
                <c:pt idx="86">
                  <c:v>0.0047404510152298</c:v>
                </c:pt>
                <c:pt idx="87">
                  <c:v>0.0047404510152298</c:v>
                </c:pt>
                <c:pt idx="88">
                  <c:v>0.0094921646422742</c:v>
                </c:pt>
                <c:pt idx="89">
                  <c:v>0.00475171362704441</c:v>
                </c:pt>
                <c:pt idx="90">
                  <c:v>0.00475171362704441</c:v>
                </c:pt>
                <c:pt idx="91">
                  <c:v>0.00949441289143826</c:v>
                </c:pt>
                <c:pt idx="92">
                  <c:v>0.00949441289143826</c:v>
                </c:pt>
                <c:pt idx="93">
                  <c:v>0.00474269926439386</c:v>
                </c:pt>
                <c:pt idx="94">
                  <c:v>0.0109751504042492</c:v>
                </c:pt>
                <c:pt idx="95">
                  <c:v>0.0109751504042492</c:v>
                </c:pt>
                <c:pt idx="96">
                  <c:v>0.00623245113985538</c:v>
                </c:pt>
                <c:pt idx="97">
                  <c:v>0.00623245113985538</c:v>
                </c:pt>
                <c:pt idx="98">
                  <c:v>0.010336693321035</c:v>
                </c:pt>
                <c:pt idx="99">
                  <c:v>0.00821523335427832</c:v>
                </c:pt>
                <c:pt idx="100">
                  <c:v>0.00821523335427832</c:v>
                </c:pt>
                <c:pt idx="101">
                  <c:v>0.00821523335427832</c:v>
                </c:pt>
                <c:pt idx="102">
                  <c:v>0.00821523335427832</c:v>
                </c:pt>
                <c:pt idx="103">
                  <c:v>0.00411099117309865</c:v>
                </c:pt>
                <c:pt idx="104">
                  <c:v>0.00411099117309865</c:v>
                </c:pt>
                <c:pt idx="105">
                  <c:v>0.00411099117309865</c:v>
                </c:pt>
                <c:pt idx="106">
                  <c:v>0.00411099117309865</c:v>
                </c:pt>
                <c:pt idx="107">
                  <c:v>0.00411099117309865</c:v>
                </c:pt>
                <c:pt idx="108">
                  <c:v>0.00411099117309865</c:v>
                </c:pt>
                <c:pt idx="109">
                  <c:v>0.00410761390492165</c:v>
                </c:pt>
                <c:pt idx="110">
                  <c:v>0.0123076502295452</c:v>
                </c:pt>
                <c:pt idx="111">
                  <c:v>0.0123076502295452</c:v>
                </c:pt>
                <c:pt idx="112">
                  <c:v>0.0245849674503171</c:v>
                </c:pt>
                <c:pt idx="113">
                  <c:v>0.0245849674503171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727208"/>
        <c:axId val="-2103709032"/>
      </c:lineChart>
      <c:catAx>
        <c:axId val="-210372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000">
                <a:latin typeface="Antenna"/>
                <a:cs typeface="Antenna"/>
              </a:defRPr>
            </a:pPr>
            <a:endParaRPr lang="en-US"/>
          </a:p>
        </c:txPr>
        <c:crossAx val="-2103709032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-21037090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Antenna"/>
                <a:cs typeface="Antenna"/>
              </a:defRPr>
            </a:pPr>
            <a:endParaRPr lang="en-US"/>
          </a:p>
        </c:txPr>
        <c:crossAx val="-21037272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 b="0" i="1">
                <a:latin typeface="Antenna"/>
                <a:cs typeface="Antenna"/>
              </a:defRPr>
            </a:pPr>
            <a:r>
              <a:rPr lang="en-US" sz="1200" b="0" i="1">
                <a:latin typeface="Antenna"/>
                <a:cs typeface="Antenna"/>
              </a:rPr>
              <a:t>At least</a:t>
            </a:r>
            <a:r>
              <a:rPr lang="en-US" sz="1200" b="0" i="1" baseline="0">
                <a:latin typeface="Antenna"/>
                <a:cs typeface="Antenna"/>
              </a:rPr>
              <a:t> 2 perfect games</a:t>
            </a:r>
            <a:endParaRPr lang="en-US" sz="1200" b="0" i="1">
              <a:latin typeface="Antenna"/>
              <a:cs typeface="Antenna"/>
            </a:endParaRPr>
          </a:p>
        </c:rich>
      </c:tx>
      <c:layout>
        <c:manualLayout>
          <c:xMode val="edge"/>
          <c:yMode val="edge"/>
          <c:x val="0.00757139453766883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514554909974"/>
          <c:y val="0.177777777777778"/>
          <c:w val="0.830203504904404"/>
          <c:h val="0.634560367454068"/>
        </c:manualLayout>
      </c:layout>
      <c:lineChart>
        <c:grouping val="standard"/>
        <c:varyColors val="0"/>
        <c:ser>
          <c:idx val="2"/>
          <c:order val="0"/>
          <c:tx>
            <c:strRef>
              <c:f>Odds!$M$7</c:f>
              <c:strCache>
                <c:ptCount val="1"/>
                <c:pt idx="0">
                  <c:v>2+ perfect games</c:v>
                </c:pt>
              </c:strCache>
            </c:strRef>
          </c:tx>
          <c:spPr>
            <a:ln>
              <a:solidFill>
                <a:srgbClr val="791214"/>
              </a:solidFill>
            </a:ln>
          </c:spPr>
          <c:marker>
            <c:symbol val="none"/>
          </c:marker>
          <c:cat>
            <c:numRef>
              <c:f>Odds!$J$8:$J$121</c:f>
              <c:numCache>
                <c:formatCode>General</c:formatCode>
                <c:ptCount val="114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  <c:pt idx="111">
                  <c:v>2011.0</c:v>
                </c:pt>
                <c:pt idx="112">
                  <c:v>2012.0</c:v>
                </c:pt>
                <c:pt idx="113">
                  <c:v>2013.0</c:v>
                </c:pt>
              </c:numCache>
            </c:numRef>
          </c:cat>
          <c:val>
            <c:numRef>
              <c:f>Odds!$M$8:$M$121</c:f>
              <c:numCache>
                <c:formatCode>0.000%</c:formatCode>
                <c:ptCount val="1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2.87232185142896E-5</c:v>
                </c:pt>
                <c:pt idx="5">
                  <c:v>2.87232185142896E-5</c:v>
                </c:pt>
                <c:pt idx="6">
                  <c:v>2.87232185142896E-5</c:v>
                </c:pt>
                <c:pt idx="7">
                  <c:v>2.87232185142896E-5</c:v>
                </c:pt>
                <c:pt idx="8">
                  <c:v>0.000121113554400969</c:v>
                </c:pt>
                <c:pt idx="9">
                  <c:v>2.89540796024491E-5</c:v>
                </c:pt>
                <c:pt idx="10">
                  <c:v>2.89540796024491E-5</c:v>
                </c:pt>
                <c:pt idx="11">
                  <c:v>2.89540796024491E-5</c:v>
                </c:pt>
                <c:pt idx="12">
                  <c:v>2.89540796024491E-5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2.92348056419901E-5</c:v>
                </c:pt>
                <c:pt idx="23">
                  <c:v>2.92348056419901E-5</c:v>
                </c:pt>
                <c:pt idx="24">
                  <c:v>2.92348056419901E-5</c:v>
                </c:pt>
                <c:pt idx="25">
                  <c:v>2.92348056419901E-5</c:v>
                </c:pt>
                <c:pt idx="26">
                  <c:v>2.92348056419901E-5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2.91877352089787E-5</c:v>
                </c:pt>
                <c:pt idx="57">
                  <c:v>2.91877352089787E-5</c:v>
                </c:pt>
                <c:pt idx="58">
                  <c:v>2.91877352089787E-5</c:v>
                </c:pt>
                <c:pt idx="59">
                  <c:v>2.91877352089787E-5</c:v>
                </c:pt>
                <c:pt idx="60">
                  <c:v>2.91877352089787E-5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1.69647277618035E-5</c:v>
                </c:pt>
                <c:pt idx="65">
                  <c:v>7.14673280671207E-5</c:v>
                </c:pt>
                <c:pt idx="66">
                  <c:v>7.14673280671207E-5</c:v>
                </c:pt>
                <c:pt idx="67">
                  <c:v>7.14673280671207E-5</c:v>
                </c:pt>
                <c:pt idx="68">
                  <c:v>0.000162919778665047</c:v>
                </c:pt>
                <c:pt idx="69">
                  <c:v>7.15111135488958E-5</c:v>
                </c:pt>
                <c:pt idx="70">
                  <c:v>1.69855795639513E-5</c:v>
                </c:pt>
                <c:pt idx="71">
                  <c:v>1.69855795639513E-5</c:v>
                </c:pt>
                <c:pt idx="72">
                  <c:v>1.69855795639513E-5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2.30688178904344E-5</c:v>
                </c:pt>
                <c:pt idx="82">
                  <c:v>2.30688178904344E-5</c:v>
                </c:pt>
                <c:pt idx="83">
                  <c:v>2.30688178904344E-5</c:v>
                </c:pt>
                <c:pt idx="84">
                  <c:v>6.69135307895495E-5</c:v>
                </c:pt>
                <c:pt idx="85">
                  <c:v>6.69135307895495E-5</c:v>
                </c:pt>
                <c:pt idx="86">
                  <c:v>1.01299649219533E-5</c:v>
                </c:pt>
                <c:pt idx="87">
                  <c:v>1.01299649219533E-5</c:v>
                </c:pt>
                <c:pt idx="88">
                  <c:v>4.27370455379199E-5</c:v>
                </c:pt>
                <c:pt idx="89">
                  <c:v>1.01781988740618E-5</c:v>
                </c:pt>
                <c:pt idx="90">
                  <c:v>1.01781988740618E-5</c:v>
                </c:pt>
                <c:pt idx="91">
                  <c:v>4.27572793042907E-5</c:v>
                </c:pt>
                <c:pt idx="92">
                  <c:v>4.27572793042907E-5</c:v>
                </c:pt>
                <c:pt idx="93">
                  <c:v>1.01395842435669E-5</c:v>
                </c:pt>
                <c:pt idx="94">
                  <c:v>5.7071568177209E-5</c:v>
                </c:pt>
                <c:pt idx="95">
                  <c:v>5.7071568177209E-5</c:v>
                </c:pt>
                <c:pt idx="96">
                  <c:v>1.75196272841158E-5</c:v>
                </c:pt>
                <c:pt idx="97">
                  <c:v>1.75196272841158E-5</c:v>
                </c:pt>
                <c:pt idx="98">
                  <c:v>5.05714908041188E-5</c:v>
                </c:pt>
                <c:pt idx="99">
                  <c:v>3.20182279862739E-5</c:v>
                </c:pt>
                <c:pt idx="100">
                  <c:v>3.20182279862739E-5</c:v>
                </c:pt>
                <c:pt idx="101">
                  <c:v>3.20182279862739E-5</c:v>
                </c:pt>
                <c:pt idx="102">
                  <c:v>3.20182279862739E-5</c:v>
                </c:pt>
                <c:pt idx="103">
                  <c:v>7.61660026428554E-6</c:v>
                </c:pt>
                <c:pt idx="104">
                  <c:v>7.61660026428554E-6</c:v>
                </c:pt>
                <c:pt idx="105">
                  <c:v>7.61660026428554E-6</c:v>
                </c:pt>
                <c:pt idx="106">
                  <c:v>7.61660026428554E-6</c:v>
                </c:pt>
                <c:pt idx="107">
                  <c:v>7.61660026428554E-6</c:v>
                </c:pt>
                <c:pt idx="108">
                  <c:v>7.61660026428554E-6</c:v>
                </c:pt>
                <c:pt idx="109">
                  <c:v>7.60408155780091E-6</c:v>
                </c:pt>
                <c:pt idx="110">
                  <c:v>7.14492851078014E-5</c:v>
                </c:pt>
                <c:pt idx="111">
                  <c:v>7.14492851078014E-5</c:v>
                </c:pt>
                <c:pt idx="112">
                  <c:v>0.000288564126951184</c:v>
                </c:pt>
                <c:pt idx="113">
                  <c:v>0.000288564126951184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964328"/>
        <c:axId val="-2118662056"/>
      </c:lineChart>
      <c:catAx>
        <c:axId val="-210396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18662056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-21186620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0%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1039643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Expected</a:t>
            </a:r>
            <a:r>
              <a:rPr lang="en-US" sz="1400" b="0" baseline="0"/>
              <a:t> </a:t>
            </a:r>
            <a:r>
              <a:rPr lang="en-US" sz="1400" b="0"/>
              <a:t>Number</a:t>
            </a:r>
            <a:r>
              <a:rPr lang="en-US" sz="1400" b="0" baseline="0"/>
              <a:t> of Perfect Games a Year</a:t>
            </a:r>
          </a:p>
        </c:rich>
      </c:tx>
      <c:layout>
        <c:manualLayout>
          <c:xMode val="edge"/>
          <c:yMode val="edge"/>
          <c:x val="0.0367216950778627"/>
          <c:y val="0.043351379340586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611587556013"/>
          <c:y val="0.156731909923658"/>
          <c:w val="0.773008505808988"/>
          <c:h val="0.70320978759137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'Number of Perfect Games'!$Q$1</c:f>
              <c:strCache>
                <c:ptCount val="1"/>
                <c:pt idx="0">
                  <c:v>Actual (right axis)</c:v>
                </c:pt>
              </c:strCache>
            </c:strRef>
          </c:tx>
          <c:spPr>
            <a:solidFill>
              <a:srgbClr val="345D63"/>
            </a:solidFill>
          </c:spPr>
          <c:invertIfNegative val="0"/>
          <c:cat>
            <c:numRef>
              <c:f>'Number of Perfect Games'!$M$6:$M$118</c:f>
              <c:numCache>
                <c:formatCode>General</c:formatCode>
                <c:ptCount val="113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  <c:pt idx="111">
                  <c:v>2011.0</c:v>
                </c:pt>
                <c:pt idx="112">
                  <c:v>2012.0</c:v>
                </c:pt>
              </c:numCache>
            </c:numRef>
          </c:cat>
          <c:val>
            <c:numRef>
              <c:f>'Number of Perfect Games'!$Q$6:$Q$118</c:f>
              <c:numCache>
                <c:formatCode>General</c:formatCode>
                <c:ptCount val="1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1.0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1.0</c:v>
                </c:pt>
                <c:pt idx="99">
                  <c:v>1.0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1.0</c:v>
                </c:pt>
                <c:pt idx="110">
                  <c:v>2.0</c:v>
                </c:pt>
                <c:pt idx="111">
                  <c:v>0.0</c:v>
                </c:pt>
                <c:pt idx="11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95778920"/>
        <c:axId val="2095775976"/>
      </c:barChart>
      <c:lineChart>
        <c:grouping val="standard"/>
        <c:varyColors val="0"/>
        <c:ser>
          <c:idx val="1"/>
          <c:order val="0"/>
          <c:tx>
            <c:strRef>
              <c:f>'Number of Perfect Games'!$O$1</c:f>
              <c:strCache>
                <c:ptCount val="1"/>
                <c:pt idx="0">
                  <c:v>Expected</c:v>
                </c:pt>
              </c:strCache>
            </c:strRef>
          </c:tx>
          <c:marker>
            <c:symbol val="none"/>
          </c:marker>
          <c:cat>
            <c:numRef>
              <c:f>'Number of Perfect Games'!$M$6:$M$118</c:f>
              <c:numCache>
                <c:formatCode>General</c:formatCode>
                <c:ptCount val="113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  <c:pt idx="111">
                  <c:v>2011.0</c:v>
                </c:pt>
                <c:pt idx="112">
                  <c:v>2012.0</c:v>
                </c:pt>
              </c:numCache>
            </c:numRef>
          </c:cat>
          <c:val>
            <c:numRef>
              <c:f>'Number of Perfect Games'!$O$6:$O$118</c:f>
              <c:numCache>
                <c:formatCode>General</c:formatCode>
                <c:ptCount val="113"/>
                <c:pt idx="0">
                  <c:v>0.015906757789614</c:v>
                </c:pt>
                <c:pt idx="1">
                  <c:v>0.0504382149923525</c:v>
                </c:pt>
                <c:pt idx="2">
                  <c:v>0.0619847570313106</c:v>
                </c:pt>
                <c:pt idx="3">
                  <c:v>0.0753831334672943</c:v>
                </c:pt>
                <c:pt idx="4">
                  <c:v>0.157934197926929</c:v>
                </c:pt>
                <c:pt idx="5">
                  <c:v>0.123935872867993</c:v>
                </c:pt>
                <c:pt idx="6">
                  <c:v>0.127918708128307</c:v>
                </c:pt>
                <c:pt idx="7">
                  <c:v>0.133531213625267</c:v>
                </c:pt>
                <c:pt idx="8">
                  <c:v>0.183503415281822</c:v>
                </c:pt>
                <c:pt idx="9">
                  <c:v>0.129272896406538</c:v>
                </c:pt>
                <c:pt idx="10">
                  <c:v>0.0812401187901288</c:v>
                </c:pt>
                <c:pt idx="11">
                  <c:v>0.039078495765733</c:v>
                </c:pt>
                <c:pt idx="12">
                  <c:v>0.0373685262548703</c:v>
                </c:pt>
                <c:pt idx="13">
                  <c:v>0.0607501034468504</c:v>
                </c:pt>
                <c:pt idx="14">
                  <c:v>0.108560478903353</c:v>
                </c:pt>
                <c:pt idx="15">
                  <c:v>0.121242258946998</c:v>
                </c:pt>
                <c:pt idx="16">
                  <c:v>0.102750579874174</c:v>
                </c:pt>
                <c:pt idx="17">
                  <c:v>0.106860066631887</c:v>
                </c:pt>
                <c:pt idx="18">
                  <c:v>0.0687515831263653</c:v>
                </c:pt>
                <c:pt idx="19">
                  <c:v>0.0620402492041229</c:v>
                </c:pt>
                <c:pt idx="20">
                  <c:v>0.0406003314025102</c:v>
                </c:pt>
                <c:pt idx="21">
                  <c:v>0.0237283185081707</c:v>
                </c:pt>
                <c:pt idx="22">
                  <c:v>0.0239020816217374</c:v>
                </c:pt>
                <c:pt idx="23">
                  <c:v>0.0248112683927779</c:v>
                </c:pt>
                <c:pt idx="24">
                  <c:v>0.0237669325334077</c:v>
                </c:pt>
                <c:pt idx="25">
                  <c:v>0.0184716779584408</c:v>
                </c:pt>
                <c:pt idx="26">
                  <c:v>0.0269687150851412</c:v>
                </c:pt>
                <c:pt idx="27">
                  <c:v>0.0270124245099146</c:v>
                </c:pt>
                <c:pt idx="28">
                  <c:v>0.0280344287961594</c:v>
                </c:pt>
                <c:pt idx="29">
                  <c:v>0.019275136249006</c:v>
                </c:pt>
                <c:pt idx="30">
                  <c:v>0.017071181276352</c:v>
                </c:pt>
                <c:pt idx="31">
                  <c:v>0.0345531680632037</c:v>
                </c:pt>
                <c:pt idx="32">
                  <c:v>0.0373988578508564</c:v>
                </c:pt>
                <c:pt idx="33">
                  <c:v>0.0493787553433482</c:v>
                </c:pt>
                <c:pt idx="34">
                  <c:v>0.0302381752882923</c:v>
                </c:pt>
                <c:pt idx="35">
                  <c:v>0.0316325757351879</c:v>
                </c:pt>
                <c:pt idx="36">
                  <c:v>0.0229317570334027</c:v>
                </c:pt>
                <c:pt idx="37">
                  <c:v>0.0294012828497525</c:v>
                </c:pt>
                <c:pt idx="38">
                  <c:v>0.0290216052665435</c:v>
                </c:pt>
                <c:pt idx="39">
                  <c:v>0.0280344287961594</c:v>
                </c:pt>
                <c:pt idx="40">
                  <c:v>0.0423499258254993</c:v>
                </c:pt>
                <c:pt idx="41">
                  <c:v>0.0426240353777679</c:v>
                </c:pt>
                <c:pt idx="42">
                  <c:v>0.0652687759431818</c:v>
                </c:pt>
                <c:pt idx="43">
                  <c:v>0.0660153142301136</c:v>
                </c:pt>
                <c:pt idx="44">
                  <c:v>0.058744714566408</c:v>
                </c:pt>
                <c:pt idx="45">
                  <c:v>0.0515754649336462</c:v>
                </c:pt>
                <c:pt idx="46">
                  <c:v>0.0542153123182637</c:v>
                </c:pt>
                <c:pt idx="47">
                  <c:v>0.0392680438454375</c:v>
                </c:pt>
                <c:pt idx="48">
                  <c:v>0.0318644105736379</c:v>
                </c:pt>
                <c:pt idx="49">
                  <c:v>0.0282393921261069</c:v>
                </c:pt>
                <c:pt idx="50">
                  <c:v>0.0259626994034379</c:v>
                </c:pt>
                <c:pt idx="51">
                  <c:v>0.0391416784589678</c:v>
                </c:pt>
                <c:pt idx="52">
                  <c:v>0.0562999534914637</c:v>
                </c:pt>
                <c:pt idx="53">
                  <c:v>0.0391732698055852</c:v>
                </c:pt>
                <c:pt idx="54">
                  <c:v>0.044136430909312</c:v>
                </c:pt>
                <c:pt idx="55">
                  <c:v>0.0458468648051817</c:v>
                </c:pt>
                <c:pt idx="56">
                  <c:v>0.0479298954621073</c:v>
                </c:pt>
                <c:pt idx="57">
                  <c:v>0.0632787284509825</c:v>
                </c:pt>
                <c:pt idx="58">
                  <c:v>0.060799333676548</c:v>
                </c:pt>
                <c:pt idx="59">
                  <c:v>0.0634324419613897</c:v>
                </c:pt>
                <c:pt idx="60">
                  <c:v>0.0633299662877849</c:v>
                </c:pt>
                <c:pt idx="61">
                  <c:v>0.0624218169203841</c:v>
                </c:pt>
                <c:pt idx="62">
                  <c:v>0.0766708392207306</c:v>
                </c:pt>
                <c:pt idx="63">
                  <c:v>0.150032077679364</c:v>
                </c:pt>
                <c:pt idx="64">
                  <c:v>0.128819745711739</c:v>
                </c:pt>
                <c:pt idx="65">
                  <c:v>0.139080904686089</c:v>
                </c:pt>
                <c:pt idx="66">
                  <c:v>0.143922260713705</c:v>
                </c:pt>
                <c:pt idx="67">
                  <c:v>0.168752693133434</c:v>
                </c:pt>
                <c:pt idx="68">
                  <c:v>0.221957511013214</c:v>
                </c:pt>
                <c:pt idx="69">
                  <c:v>0.116926641258804</c:v>
                </c:pt>
                <c:pt idx="70">
                  <c:v>0.0919482488865516</c:v>
                </c:pt>
                <c:pt idx="71">
                  <c:v>0.131142291435921</c:v>
                </c:pt>
                <c:pt idx="72">
                  <c:v>0.159304622188195</c:v>
                </c:pt>
                <c:pt idx="73">
                  <c:v>0.0956543363024557</c:v>
                </c:pt>
                <c:pt idx="74">
                  <c:v>0.099657592580697</c:v>
                </c:pt>
                <c:pt idx="75">
                  <c:v>0.087880637653342</c:v>
                </c:pt>
                <c:pt idx="76">
                  <c:v>0.116506041829816</c:v>
                </c:pt>
                <c:pt idx="77">
                  <c:v>0.0881814656548438</c:v>
                </c:pt>
                <c:pt idx="78">
                  <c:v>0.112087391366477</c:v>
                </c:pt>
                <c:pt idx="79">
                  <c:v>0.0845399734630406</c:v>
                </c:pt>
                <c:pt idx="80">
                  <c:v>0.0995633044784934</c:v>
                </c:pt>
                <c:pt idx="81">
                  <c:v>0.0837593720014251</c:v>
                </c:pt>
                <c:pt idx="82">
                  <c:v>0.107958122142688</c:v>
                </c:pt>
                <c:pt idx="83">
                  <c:v>0.103826554432259</c:v>
                </c:pt>
                <c:pt idx="84">
                  <c:v>0.112247363856534</c:v>
                </c:pt>
                <c:pt idx="85">
                  <c:v>0.112140715529829</c:v>
                </c:pt>
                <c:pt idx="86">
                  <c:v>0.0994687075146184</c:v>
                </c:pt>
                <c:pt idx="87">
                  <c:v>0.0814305326454688</c:v>
                </c:pt>
                <c:pt idx="88">
                  <c:v>0.136592673706381</c:v>
                </c:pt>
                <c:pt idx="89">
                  <c:v>0.126540342492827</c:v>
                </c:pt>
                <c:pt idx="90">
                  <c:v>0.103629633513469</c:v>
                </c:pt>
                <c:pt idx="91">
                  <c:v>0.112194039693182</c:v>
                </c:pt>
                <c:pt idx="92">
                  <c:v>0.11686651594265</c:v>
                </c:pt>
                <c:pt idx="93">
                  <c:v>0.0843002724821371</c:v>
                </c:pt>
                <c:pt idx="94">
                  <c:v>0.044729020146542</c:v>
                </c:pt>
                <c:pt idx="95">
                  <c:v>0.0587356269408513</c:v>
                </c:pt>
                <c:pt idx="96">
                  <c:v>0.0608369979664621</c:v>
                </c:pt>
                <c:pt idx="97">
                  <c:v>0.0687313965044937</c:v>
                </c:pt>
                <c:pt idx="98">
                  <c:v>0.0800162122940882</c:v>
                </c:pt>
                <c:pt idx="99">
                  <c:v>0.053063241674816</c:v>
                </c:pt>
                <c:pt idx="100">
                  <c:v>0.0530850963872026</c:v>
                </c:pt>
                <c:pt idx="101">
                  <c:v>0.0902447606254346</c:v>
                </c:pt>
                <c:pt idx="102">
                  <c:v>0.093848205319671</c:v>
                </c:pt>
                <c:pt idx="103">
                  <c:v>0.0867029321823995</c:v>
                </c:pt>
                <c:pt idx="104">
                  <c:v>0.0798846066817624</c:v>
                </c:pt>
                <c:pt idx="105">
                  <c:v>0.0979117081889718</c:v>
                </c:pt>
                <c:pt idx="106">
                  <c:v>0.0736754466502273</c:v>
                </c:pt>
                <c:pt idx="107">
                  <c:v>0.0767985636269175</c:v>
                </c:pt>
                <c:pt idx="108">
                  <c:v>0.0866315717443893</c:v>
                </c:pt>
                <c:pt idx="109">
                  <c:v>0.0867029321823995</c:v>
                </c:pt>
                <c:pt idx="110">
                  <c:v>0.119629458165192</c:v>
                </c:pt>
                <c:pt idx="111">
                  <c:v>0.140262448540555</c:v>
                </c:pt>
                <c:pt idx="112">
                  <c:v>0.151917670004387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769672"/>
        <c:axId val="2095772648"/>
      </c:lineChart>
      <c:catAx>
        <c:axId val="209576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5772648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2095772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5769672"/>
        <c:crosses val="autoZero"/>
        <c:crossBetween val="between"/>
      </c:valAx>
      <c:valAx>
        <c:axId val="2095775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095778920"/>
        <c:crosses val="max"/>
        <c:crossBetween val="between"/>
      </c:valAx>
      <c:catAx>
        <c:axId val="2095778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5775976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253733382164439"/>
          <c:y val="0.152729981561878"/>
          <c:w val="0.232067997314289"/>
          <c:h val="0.19043911717581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ntenna"/>
          <a:cs typeface="Antenna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>
                <a:latin typeface="Antenna"/>
                <a:cs typeface="Antenna"/>
              </a:defRPr>
            </a:pPr>
            <a:r>
              <a:rPr lang="en-US" sz="1400" b="0">
                <a:latin typeface="Antenna"/>
                <a:cs typeface="Antenna"/>
              </a:rPr>
              <a:t>Excitement</a:t>
            </a:r>
            <a:r>
              <a:rPr lang="en-US" sz="1400" b="0" baseline="0">
                <a:latin typeface="Antenna"/>
                <a:cs typeface="Antenna"/>
              </a:rPr>
              <a:t> After Leaving a Baseball Game</a:t>
            </a:r>
            <a:endParaRPr lang="en-US" sz="1400" b="0">
              <a:latin typeface="Antenna"/>
              <a:cs typeface="Antenna"/>
            </a:endParaRPr>
          </a:p>
        </c:rich>
      </c:tx>
      <c:layout>
        <c:manualLayout>
          <c:xMode val="edge"/>
          <c:yMode val="edge"/>
          <c:x val="0.0147014532761115"/>
          <c:y val="0.014947683109118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9617772927643"/>
          <c:y val="0.150099690453492"/>
          <c:w val="0.837124266434981"/>
          <c:h val="0.611362357732189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Feelings!$C$1</c:f>
              <c:strCache>
                <c:ptCount val="1"/>
              </c:strCache>
            </c:strRef>
          </c:tx>
          <c:spPr>
            <a:pattFill prst="lgCheck">
              <a:fgClr>
                <a:schemeClr val="bg1"/>
              </a:fgClr>
              <a:bgClr>
                <a:schemeClr val="bg1">
                  <a:lumMod val="65000"/>
                </a:schemeClr>
              </a:bgClr>
            </a:pattFill>
          </c:spPr>
          <c:invertIfNegative val="0"/>
          <c:cat>
            <c:numRef>
              <c:f>Feelings!$A$2:$A$35</c:f>
              <c:numCache>
                <c:formatCode>General</c:formatCode>
                <c:ptCount val="3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</c:numCache>
            </c:numRef>
          </c:cat>
          <c:val>
            <c:numRef>
              <c:f>Feelings!$C$2:$C$35</c:f>
              <c:numCache>
                <c:formatCode>General</c:formatCode>
                <c:ptCount val="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20564120"/>
        <c:axId val="2057797112"/>
      </c:barChart>
      <c:lineChart>
        <c:grouping val="standard"/>
        <c:varyColors val="0"/>
        <c:ser>
          <c:idx val="0"/>
          <c:order val="0"/>
          <c:tx>
            <c:strRef>
              <c:f>Feelings!$B$1</c:f>
              <c:strCache>
                <c:ptCount val="1"/>
                <c:pt idx="0">
                  <c:v>Outs before first baserunner</c:v>
                </c:pt>
              </c:strCache>
            </c:strRef>
          </c:tx>
          <c:spPr>
            <a:ln w="57150">
              <a:solidFill>
                <a:srgbClr val="345D63"/>
              </a:solidFill>
            </a:ln>
          </c:spPr>
          <c:marker>
            <c:symbol val="none"/>
          </c:marker>
          <c:cat>
            <c:numRef>
              <c:f>Feelings!$A$2:$A$35</c:f>
              <c:numCache>
                <c:formatCode>General</c:formatCode>
                <c:ptCount val="3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</c:numCache>
            </c:numRef>
          </c:cat>
          <c:val>
            <c:numRef>
              <c:f>Feelings!$B$2:$B$35</c:f>
              <c:numCache>
                <c:formatCode>General</c:formatCode>
                <c:ptCount val="34"/>
                <c:pt idx="0">
                  <c:v>10.0</c:v>
                </c:pt>
                <c:pt idx="1">
                  <c:v>3.0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3.0</c:v>
                </c:pt>
                <c:pt idx="11">
                  <c:v>5.0</c:v>
                </c:pt>
                <c:pt idx="12">
                  <c:v>10.0</c:v>
                </c:pt>
                <c:pt idx="13">
                  <c:v>18.0</c:v>
                </c:pt>
                <c:pt idx="14">
                  <c:v>30.0</c:v>
                </c:pt>
                <c:pt idx="15">
                  <c:v>45.0</c:v>
                </c:pt>
                <c:pt idx="16">
                  <c:v>60.0</c:v>
                </c:pt>
                <c:pt idx="17">
                  <c:v>70.0</c:v>
                </c:pt>
                <c:pt idx="18">
                  <c:v>75.0</c:v>
                </c:pt>
                <c:pt idx="19">
                  <c:v>70.0</c:v>
                </c:pt>
                <c:pt idx="20">
                  <c:v>60.0</c:v>
                </c:pt>
                <c:pt idx="21">
                  <c:v>50.0</c:v>
                </c:pt>
                <c:pt idx="22">
                  <c:v>35.0</c:v>
                </c:pt>
                <c:pt idx="23">
                  <c:v>15.0</c:v>
                </c:pt>
                <c:pt idx="24">
                  <c:v>-5.0</c:v>
                </c:pt>
                <c:pt idx="25">
                  <c:v>-40.0</c:v>
                </c:pt>
                <c:pt idx="26">
                  <c:v>-200.0</c:v>
                </c:pt>
                <c:pt idx="27">
                  <c:v>200.0</c:v>
                </c:pt>
                <c:pt idx="28">
                  <c:v>-22.0</c:v>
                </c:pt>
                <c:pt idx="29">
                  <c:v>14.0</c:v>
                </c:pt>
                <c:pt idx="30">
                  <c:v>-9.0</c:v>
                </c:pt>
                <c:pt idx="31">
                  <c:v>55.0</c:v>
                </c:pt>
                <c:pt idx="32">
                  <c:v>-52.0</c:v>
                </c:pt>
                <c:pt idx="33">
                  <c:v>45.0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742120"/>
        <c:axId val="2057790776"/>
      </c:lineChart>
      <c:catAx>
        <c:axId val="205674212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>
                    <a:latin typeface="Antenna"/>
                    <a:cs typeface="Antenna"/>
                  </a:defRPr>
                </a:pPr>
                <a:r>
                  <a:rPr lang="en-US" sz="1000" b="0">
                    <a:latin typeface="Antenna"/>
                    <a:cs typeface="Antenna"/>
                  </a:rPr>
                  <a:t>Outs recorded</a:t>
                </a:r>
                <a:r>
                  <a:rPr lang="en-US" sz="1000" b="0" baseline="0">
                    <a:latin typeface="Antenna"/>
                    <a:cs typeface="Antenna"/>
                  </a:rPr>
                  <a:t> before the first baserunner</a:t>
                </a:r>
                <a:endParaRPr lang="en-US" sz="1000" b="0">
                  <a:latin typeface="Antenna"/>
                  <a:cs typeface="Antenna"/>
                </a:endParaRPr>
              </a:p>
            </c:rich>
          </c:tx>
          <c:layout>
            <c:manualLayout>
              <c:xMode val="edge"/>
              <c:yMode val="edge"/>
              <c:x val="0.36481245156498"/>
              <c:y val="0.82842766851453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Antenna"/>
                <a:cs typeface="Antenna"/>
              </a:defRPr>
            </a:pPr>
            <a:endParaRPr lang="en-US"/>
          </a:p>
        </c:txPr>
        <c:crossAx val="205779077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057790776"/>
        <c:scaling>
          <c:orientation val="minMax"/>
          <c:max val="100.0"/>
          <c:min val="-100.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Antenna"/>
                <a:cs typeface="Antenna"/>
              </a:defRPr>
            </a:pPr>
            <a:endParaRPr lang="en-US"/>
          </a:p>
        </c:txPr>
        <c:crossAx val="2056742120"/>
        <c:crosses val="autoZero"/>
        <c:crossBetween val="between"/>
      </c:valAx>
      <c:valAx>
        <c:axId val="2057797112"/>
        <c:scaling>
          <c:orientation val="minMax"/>
          <c:max val="1.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2020564120"/>
        <c:crosses val="max"/>
        <c:crossBetween val="between"/>
      </c:valAx>
      <c:catAx>
        <c:axId val="2020564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779711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128</xdr:row>
      <xdr:rowOff>139700</xdr:rowOff>
    </xdr:from>
    <xdr:to>
      <xdr:col>22</xdr:col>
      <xdr:colOff>190500</xdr:colOff>
      <xdr:row>150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</xdr:colOff>
      <xdr:row>145</xdr:row>
      <xdr:rowOff>171450</xdr:rowOff>
    </xdr:from>
    <xdr:to>
      <xdr:col>22</xdr:col>
      <xdr:colOff>203200</xdr:colOff>
      <xdr:row>161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0.04545</cdr:y>
    </cdr:from>
    <cdr:to>
      <cdr:x>0.94266</cdr:x>
      <cdr:y>0.21436</cdr:y>
    </cdr:to>
    <cdr:sp macro="" textlink="">
      <cdr:nvSpPr>
        <cdr:cNvPr id="27" name="Rectangle 26"/>
        <cdr:cNvSpPr/>
      </cdr:nvSpPr>
      <cdr:spPr>
        <a:xfrm xmlns:a="http://schemas.openxmlformats.org/drawingml/2006/main">
          <a:off x="0" y="177800"/>
          <a:ext cx="8039039" cy="6607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1400" b="0" i="0" baseline="0">
              <a:solidFill>
                <a:schemeClr val="tx1"/>
              </a:solidFill>
              <a:effectLst/>
              <a:latin typeface="Antenna"/>
              <a:ea typeface="+mn-ea"/>
              <a:cs typeface="Antenna"/>
            </a:rPr>
            <a:t>Likelihood of Seeing Perfect Games by Going to 10 Games a Year for 5 Years </a:t>
          </a:r>
          <a:endParaRPr lang="en-US" sz="1400">
            <a:solidFill>
              <a:schemeClr val="tx1"/>
            </a:solidFill>
            <a:effectLst/>
            <a:latin typeface="Antenna"/>
            <a:cs typeface="Antenna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647700</xdr:colOff>
      <xdr:row>103</xdr:row>
      <xdr:rowOff>26986</xdr:rowOff>
    </xdr:from>
    <xdr:to>
      <xdr:col>29</xdr:col>
      <xdr:colOff>444500</xdr:colOff>
      <xdr:row>124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10</xdr:row>
      <xdr:rowOff>120650</xdr:rowOff>
    </xdr:from>
    <xdr:to>
      <xdr:col>17</xdr:col>
      <xdr:colOff>482600</xdr:colOff>
      <xdr:row>34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17</xdr:row>
      <xdr:rowOff>38100</xdr:rowOff>
    </xdr:from>
    <xdr:to>
      <xdr:col>6</xdr:col>
      <xdr:colOff>160020</xdr:colOff>
      <xdr:row>24</xdr:row>
      <xdr:rowOff>121920</xdr:rowOff>
    </xdr:to>
    <xdr:cxnSp macro="">
      <xdr:nvCxnSpPr>
        <xdr:cNvPr id="5" name="Straight Connector 4"/>
        <xdr:cNvCxnSpPr/>
      </xdr:nvCxnSpPr>
      <xdr:spPr>
        <a:xfrm flipH="1" flipV="1">
          <a:off x="4191000" y="3060700"/>
          <a:ext cx="7620" cy="1328420"/>
        </a:xfrm>
        <a:prstGeom prst="line">
          <a:avLst/>
        </a:prstGeom>
        <a:ln w="50800">
          <a:solidFill>
            <a:srgbClr val="DD5426"/>
          </a:solidFill>
          <a:tailEnd type="stealth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622300</xdr:colOff>
      <xdr:row>21</xdr:row>
      <xdr:rowOff>139700</xdr:rowOff>
    </xdr:from>
    <xdr:to>
      <xdr:col>7</xdr:col>
      <xdr:colOff>215900</xdr:colOff>
      <xdr:row>24</xdr:row>
      <xdr:rowOff>139700</xdr:rowOff>
    </xdr:to>
    <xdr:cxnSp macro="">
      <xdr:nvCxnSpPr>
        <xdr:cNvPr id="7" name="Straight Connector 6"/>
        <xdr:cNvCxnSpPr/>
      </xdr:nvCxnSpPr>
      <xdr:spPr>
        <a:xfrm>
          <a:off x="4660900" y="3873500"/>
          <a:ext cx="266700" cy="533400"/>
        </a:xfrm>
        <a:prstGeom prst="line">
          <a:avLst/>
        </a:prstGeom>
        <a:ln w="12700">
          <a:solidFill>
            <a:schemeClr val="tx1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469900</xdr:colOff>
      <xdr:row>16</xdr:row>
      <xdr:rowOff>152400</xdr:rowOff>
    </xdr:from>
    <xdr:to>
      <xdr:col>11</xdr:col>
      <xdr:colOff>292100</xdr:colOff>
      <xdr:row>16</xdr:row>
      <xdr:rowOff>165100</xdr:rowOff>
    </xdr:to>
    <xdr:cxnSp macro="">
      <xdr:nvCxnSpPr>
        <xdr:cNvPr id="10" name="Straight Connector 9"/>
        <xdr:cNvCxnSpPr/>
      </xdr:nvCxnSpPr>
      <xdr:spPr>
        <a:xfrm>
          <a:off x="7200900" y="2997200"/>
          <a:ext cx="495300" cy="12700"/>
        </a:xfrm>
        <a:prstGeom prst="line">
          <a:avLst/>
        </a:prstGeom>
        <a:ln w="12700">
          <a:solidFill>
            <a:schemeClr val="tx1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0.30396</cdr:x>
      <cdr:y>0.2003</cdr:y>
    </cdr:from>
    <cdr:to>
      <cdr:x>0.45356</cdr:x>
      <cdr:y>0.31211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571478" y="850900"/>
          <a:ext cx="1265510" cy="47498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00000"/>
              </a:solidFill>
              <a:latin typeface="Antenna"/>
              <a:cs typeface="Antenna"/>
            </a:rPr>
            <a:t>Now </a:t>
          </a:r>
          <a:r>
            <a:rPr lang="en-US" sz="1000" baseline="0">
              <a:solidFill>
                <a:srgbClr val="000000"/>
              </a:solidFill>
              <a:latin typeface="Antenna"/>
              <a:cs typeface="Antenna"/>
            </a:rPr>
            <a:t>it's just an excellent game</a:t>
          </a:r>
          <a:endParaRPr lang="en-US" sz="1000">
            <a:solidFill>
              <a:srgbClr val="000000"/>
            </a:solidFill>
            <a:latin typeface="Antenna"/>
            <a:cs typeface="Antenna"/>
          </a:endParaRPr>
        </a:p>
      </cdr:txBody>
    </cdr:sp>
  </cdr:relSizeAnchor>
  <cdr:relSizeAnchor xmlns:cdr="http://schemas.openxmlformats.org/drawingml/2006/chartDrawing">
    <cdr:from>
      <cdr:x>0.17104</cdr:x>
      <cdr:y>0.53812</cdr:y>
    </cdr:from>
    <cdr:to>
      <cdr:x>0.33496</cdr:x>
      <cdr:y>0.64723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446980" y="2286000"/>
          <a:ext cx="1386708" cy="4635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00000"/>
              </a:solidFill>
              <a:latin typeface="Antenna"/>
              <a:cs typeface="Antenna"/>
            </a:rPr>
            <a:t>Bad</a:t>
          </a:r>
          <a:r>
            <a:rPr lang="en-US" sz="1000" baseline="0">
              <a:solidFill>
                <a:srgbClr val="000000"/>
              </a:solidFill>
              <a:latin typeface="Antenna"/>
              <a:cs typeface="Antenna"/>
            </a:rPr>
            <a:t> starts are kinda funny I guess</a:t>
          </a:r>
          <a:endParaRPr lang="en-US" sz="1000">
            <a:solidFill>
              <a:srgbClr val="000000"/>
            </a:solidFill>
            <a:latin typeface="Antenna"/>
            <a:cs typeface="Antenna"/>
          </a:endParaRPr>
        </a:p>
      </cdr:txBody>
    </cdr:sp>
  </cdr:relSizeAnchor>
  <cdr:relSizeAnchor xmlns:cdr="http://schemas.openxmlformats.org/drawingml/2006/chartDrawing">
    <cdr:from>
      <cdr:x>0.44349</cdr:x>
      <cdr:y>0.49626</cdr:y>
    </cdr:from>
    <cdr:to>
      <cdr:x>0.61869</cdr:x>
      <cdr:y>0.66517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3751870" y="2108200"/>
          <a:ext cx="1482118" cy="7175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00000"/>
              </a:solidFill>
              <a:latin typeface="Antenna"/>
              <a:cs typeface="Antenna"/>
            </a:rPr>
            <a:t>The possibility of a perfect</a:t>
          </a:r>
          <a:r>
            <a:rPr lang="en-US" sz="1000" baseline="0">
              <a:solidFill>
                <a:srgbClr val="000000"/>
              </a:solidFill>
              <a:latin typeface="Antenna"/>
              <a:cs typeface="Antenna"/>
            </a:rPr>
            <a:t> game - and the disappointment - becomes real</a:t>
          </a:r>
          <a:endParaRPr lang="en-US" sz="1000">
            <a:solidFill>
              <a:srgbClr val="000000"/>
            </a:solidFill>
            <a:latin typeface="Antenna"/>
            <a:cs typeface="Antenna"/>
          </a:endParaRPr>
        </a:p>
      </cdr:txBody>
    </cdr:sp>
  </cdr:relSizeAnchor>
  <cdr:relSizeAnchor xmlns:cdr="http://schemas.openxmlformats.org/drawingml/2006/chartDrawing">
    <cdr:from>
      <cdr:x>0.65076</cdr:x>
      <cdr:y>0.64275</cdr:y>
    </cdr:from>
    <cdr:to>
      <cdr:x>0.72816</cdr:x>
      <cdr:y>0.71599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505257" y="2730500"/>
          <a:ext cx="654835" cy="3111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00000"/>
              </a:solidFill>
              <a:latin typeface="Antenna"/>
              <a:cs typeface="Antenna"/>
            </a:rPr>
            <a:t>Agony</a:t>
          </a:r>
        </a:p>
      </cdr:txBody>
    </cdr:sp>
  </cdr:relSizeAnchor>
  <cdr:relSizeAnchor xmlns:cdr="http://schemas.openxmlformats.org/drawingml/2006/chartDrawing">
    <cdr:from>
      <cdr:x>0.67247</cdr:x>
      <cdr:y>0.18236</cdr:y>
    </cdr:from>
    <cdr:to>
      <cdr:x>0.76851</cdr:x>
      <cdr:y>0.23169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5688936" y="774700"/>
          <a:ext cx="812514" cy="2095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00000"/>
              </a:solidFill>
              <a:latin typeface="Antenna"/>
              <a:cs typeface="Antenna"/>
            </a:rPr>
            <a:t>Ecstasy</a:t>
          </a:r>
        </a:p>
      </cdr:txBody>
    </cdr:sp>
  </cdr:relSizeAnchor>
  <cdr:relSizeAnchor xmlns:cdr="http://schemas.openxmlformats.org/drawingml/2006/chartDrawing">
    <cdr:from>
      <cdr:x>0.06159</cdr:x>
      <cdr:y>0.70553</cdr:y>
    </cdr:from>
    <cdr:to>
      <cdr:x>0.12004</cdr:x>
      <cdr:y>0.77877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521017" y="2997200"/>
          <a:ext cx="494501" cy="311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DD5426"/>
              </a:solidFill>
              <a:latin typeface="Antenna"/>
              <a:cs typeface="Antenna"/>
            </a:rPr>
            <a:t>Bad</a:t>
          </a:r>
        </a:p>
      </cdr:txBody>
    </cdr:sp>
  </cdr:relSizeAnchor>
  <cdr:relSizeAnchor xmlns:cdr="http://schemas.openxmlformats.org/drawingml/2006/chartDrawing">
    <cdr:from>
      <cdr:x>0.71362</cdr:x>
      <cdr:y>0.71001</cdr:y>
    </cdr:from>
    <cdr:to>
      <cdr:x>0.73567</cdr:x>
      <cdr:y>0.75486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6037112" y="3016250"/>
          <a:ext cx="186479" cy="1905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0.74629</cdr:x>
      <cdr:y>0.15994</cdr:y>
    </cdr:from>
    <cdr:to>
      <cdr:x>0.77122</cdr:x>
      <cdr:y>0.19283</cdr:y>
    </cdr:to>
    <cdr:cxnSp macro="">
      <cdr:nvCxnSpPr>
        <cdr:cNvPr id="12" name="Straight Connector 11"/>
        <cdr:cNvCxnSpPr/>
      </cdr:nvCxnSpPr>
      <cdr:spPr>
        <a:xfrm xmlns:a="http://schemas.openxmlformats.org/drawingml/2006/main" flipH="1">
          <a:off x="6313488" y="679450"/>
          <a:ext cx="210882" cy="1397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0.61897</cdr:x>
      <cdr:y>0.44395</cdr:y>
    </cdr:from>
    <cdr:to>
      <cdr:x>0.69375</cdr:x>
      <cdr:y>0.52167</cdr:y>
    </cdr:to>
    <cdr:cxnSp macro="">
      <cdr:nvCxnSpPr>
        <cdr:cNvPr id="16" name="Straight Connector 15"/>
        <cdr:cNvCxnSpPr/>
      </cdr:nvCxnSpPr>
      <cdr:spPr>
        <a:xfrm xmlns:a="http://schemas.openxmlformats.org/drawingml/2006/main" flipH="1">
          <a:off x="5236379" y="1885950"/>
          <a:ext cx="632609" cy="3302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0.05207</cdr:x>
      <cdr:y>0.13752</cdr:y>
    </cdr:from>
    <cdr:to>
      <cdr:x>0.13099</cdr:x>
      <cdr:y>0.21076</cdr:y>
    </cdr:to>
    <cdr:sp macro="" textlink="">
      <cdr:nvSpPr>
        <cdr:cNvPr id="24" name="Rectangle 23"/>
        <cdr:cNvSpPr/>
      </cdr:nvSpPr>
      <cdr:spPr>
        <a:xfrm xmlns:a="http://schemas.openxmlformats.org/drawingml/2006/main">
          <a:off x="440478" y="584200"/>
          <a:ext cx="667660" cy="311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DD5426"/>
              </a:solidFill>
              <a:latin typeface="Antenna"/>
              <a:cs typeface="Antenna"/>
            </a:rPr>
            <a:t>Good</a:t>
          </a:r>
        </a:p>
      </cdr:txBody>
    </cdr:sp>
  </cdr:relSizeAnchor>
  <cdr:relSizeAnchor xmlns:cdr="http://schemas.openxmlformats.org/drawingml/2006/chartDrawing">
    <cdr:from>
      <cdr:x>0.69825</cdr:x>
      <cdr:y>0</cdr:y>
    </cdr:from>
    <cdr:to>
      <cdr:x>0.97598</cdr:x>
      <cdr:y>0.16891</cdr:y>
    </cdr:to>
    <cdr:sp macro="" textlink="">
      <cdr:nvSpPr>
        <cdr:cNvPr id="27" name="Rectangle 26"/>
        <cdr:cNvSpPr/>
      </cdr:nvSpPr>
      <cdr:spPr>
        <a:xfrm xmlns:a="http://schemas.openxmlformats.org/drawingml/2006/main">
          <a:off x="5907088" y="0"/>
          <a:ext cx="2349500" cy="717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00000"/>
              </a:solidFill>
              <a:latin typeface="Antenna"/>
              <a:cs typeface="Antenna"/>
            </a:rPr>
            <a:t>You've crossed over into the extra-inning</a:t>
          </a:r>
          <a:r>
            <a:rPr lang="en-US" sz="1000" baseline="0">
              <a:solidFill>
                <a:srgbClr val="000000"/>
              </a:solidFill>
              <a:latin typeface="Antenna"/>
              <a:cs typeface="Antenna"/>
            </a:rPr>
            <a:t> twilight zone - nobody knows what happens here</a:t>
          </a:r>
          <a:endParaRPr lang="en-US" sz="1000">
            <a:solidFill>
              <a:srgbClr val="000000"/>
            </a:solidFill>
            <a:latin typeface="Antenna"/>
            <a:cs typeface="Antenna"/>
          </a:endParaRPr>
        </a:p>
      </cdr:txBody>
    </cdr:sp>
  </cdr:relSizeAnchor>
  <cdr:relSizeAnchor xmlns:cdr="http://schemas.openxmlformats.org/drawingml/2006/chartDrawing">
    <cdr:from>
      <cdr:x>0.84688</cdr:x>
      <cdr:y>0.13303</cdr:y>
    </cdr:from>
    <cdr:to>
      <cdr:x>0.85738</cdr:x>
      <cdr:y>0.37818</cdr:y>
    </cdr:to>
    <cdr:cxnSp macro="">
      <cdr:nvCxnSpPr>
        <cdr:cNvPr id="28" name="Straight Connector 27"/>
        <cdr:cNvCxnSpPr/>
      </cdr:nvCxnSpPr>
      <cdr:spPr>
        <a:xfrm xmlns:a="http://schemas.openxmlformats.org/drawingml/2006/main">
          <a:off x="7164388" y="565150"/>
          <a:ext cx="88900" cy="10414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topLeftCell="E121" workbookViewId="0">
      <selection activeCell="T126" sqref="T126"/>
    </sheetView>
  </sheetViews>
  <sheetFormatPr baseColWidth="10" defaultColWidth="8.83203125" defaultRowHeight="14" x14ac:dyDescent="0"/>
  <cols>
    <col min="2" max="4" width="12" bestFit="1" customWidth="1"/>
    <col min="7" max="8" width="12" bestFit="1" customWidth="1"/>
    <col min="9" max="9" width="11" bestFit="1" customWidth="1"/>
    <col min="11" max="11" width="12" bestFit="1" customWidth="1"/>
    <col min="13" max="13" width="9.5" customWidth="1"/>
  </cols>
  <sheetData>
    <row r="1" spans="1:15">
      <c r="A1" s="7" t="s">
        <v>9</v>
      </c>
      <c r="B1" s="7"/>
      <c r="C1" s="7"/>
      <c r="E1" s="7" t="s">
        <v>10</v>
      </c>
      <c r="F1" s="7"/>
      <c r="G1" s="7"/>
      <c r="H1" s="7"/>
      <c r="I1" s="7"/>
      <c r="J1" s="7"/>
      <c r="K1" s="7"/>
      <c r="L1" s="7"/>
      <c r="M1" s="7"/>
      <c r="N1" s="7"/>
    </row>
    <row r="2" spans="1:15">
      <c r="F2" s="7" t="s">
        <v>5</v>
      </c>
      <c r="G2" s="7"/>
      <c r="H2" s="7"/>
      <c r="I2" s="1"/>
      <c r="J2" s="1"/>
      <c r="K2" s="1"/>
    </row>
    <row r="3" spans="1:15">
      <c r="B3" t="s">
        <v>0</v>
      </c>
      <c r="C3" t="s">
        <v>1</v>
      </c>
      <c r="F3" t="s">
        <v>2</v>
      </c>
      <c r="G3" t="s">
        <v>6</v>
      </c>
      <c r="H3" t="s">
        <v>4</v>
      </c>
      <c r="I3" t="s">
        <v>6</v>
      </c>
      <c r="J3" s="1"/>
      <c r="K3" s="1"/>
    </row>
    <row r="4" spans="1:15">
      <c r="A4">
        <v>1896</v>
      </c>
      <c r="B4">
        <v>0</v>
      </c>
      <c r="C4">
        <v>792</v>
      </c>
      <c r="E4">
        <v>1896</v>
      </c>
      <c r="F4">
        <f t="shared" ref="F4:F63" si="0">((C4-B4)/C4)^10</f>
        <v>1</v>
      </c>
      <c r="G4">
        <f t="shared" ref="G4:G63" si="1">(((C4-B4)/C4)^9)*(B4/C4)*10</f>
        <v>0</v>
      </c>
      <c r="H4">
        <f>1-F4-G4</f>
        <v>0</v>
      </c>
    </row>
    <row r="5" spans="1:15">
      <c r="A5">
        <v>1897</v>
      </c>
      <c r="B5">
        <v>0</v>
      </c>
      <c r="C5">
        <v>811</v>
      </c>
      <c r="E5">
        <v>1897</v>
      </c>
      <c r="F5">
        <f t="shared" si="0"/>
        <v>1</v>
      </c>
      <c r="G5">
        <f t="shared" si="1"/>
        <v>0</v>
      </c>
      <c r="H5">
        <f t="shared" ref="H5:H68" si="2">1-F5-G5</f>
        <v>0</v>
      </c>
    </row>
    <row r="6" spans="1:15">
      <c r="A6">
        <v>1898</v>
      </c>
      <c r="B6">
        <v>0</v>
      </c>
      <c r="C6">
        <v>921</v>
      </c>
      <c r="E6">
        <v>1898</v>
      </c>
      <c r="F6">
        <f t="shared" si="0"/>
        <v>1</v>
      </c>
      <c r="G6">
        <f t="shared" si="1"/>
        <v>0</v>
      </c>
      <c r="H6">
        <f t="shared" si="2"/>
        <v>0</v>
      </c>
      <c r="K6" s="7" t="s">
        <v>8</v>
      </c>
      <c r="L6" s="7"/>
      <c r="M6" s="7"/>
      <c r="N6" s="7"/>
    </row>
    <row r="7" spans="1:15">
      <c r="A7">
        <v>1899</v>
      </c>
      <c r="B7">
        <v>0</v>
      </c>
      <c r="C7">
        <v>923</v>
      </c>
      <c r="E7">
        <v>1899</v>
      </c>
      <c r="F7">
        <f t="shared" si="0"/>
        <v>1</v>
      </c>
      <c r="G7">
        <f t="shared" si="1"/>
        <v>0</v>
      </c>
      <c r="H7">
        <f t="shared" si="2"/>
        <v>0</v>
      </c>
      <c r="K7" t="s">
        <v>2</v>
      </c>
      <c r="L7" t="s">
        <v>3</v>
      </c>
      <c r="M7" t="s">
        <v>4</v>
      </c>
      <c r="N7" t="s">
        <v>11</v>
      </c>
    </row>
    <row r="8" spans="1:15">
      <c r="A8">
        <v>1900</v>
      </c>
      <c r="B8">
        <v>0</v>
      </c>
      <c r="C8">
        <v>569</v>
      </c>
      <c r="E8">
        <v>1900</v>
      </c>
      <c r="F8">
        <f t="shared" si="0"/>
        <v>1</v>
      </c>
      <c r="G8">
        <f t="shared" si="1"/>
        <v>0</v>
      </c>
      <c r="H8">
        <f t="shared" si="2"/>
        <v>0</v>
      </c>
      <c r="J8">
        <v>1900</v>
      </c>
      <c r="K8" s="2">
        <f>PRODUCT(F4:F8)</f>
        <v>1</v>
      </c>
      <c r="L8" s="8">
        <f>SUM(G4:H8)</f>
        <v>0</v>
      </c>
      <c r="M8" s="2">
        <f>1-K8-N8</f>
        <v>0</v>
      </c>
      <c r="N8">
        <f>SUM(PRODUCT(F8,F7,F6,F5,G4),PRODUCT(F8,F7,F6,G5,F4),PRODUCT(F8,F7,G6,F5,F4),PRODUCT(F8,G7,F6,F5,F4),PRODUCT(G8,F7,F6,F5,F4))</f>
        <v>0</v>
      </c>
      <c r="O8" s="4"/>
    </row>
    <row r="9" spans="1:15">
      <c r="A9">
        <v>1901</v>
      </c>
      <c r="B9">
        <v>0</v>
      </c>
      <c r="C9">
        <v>1110</v>
      </c>
      <c r="E9">
        <v>1901</v>
      </c>
      <c r="F9">
        <f t="shared" si="0"/>
        <v>1</v>
      </c>
      <c r="G9">
        <f t="shared" si="1"/>
        <v>0</v>
      </c>
      <c r="H9">
        <f t="shared" si="2"/>
        <v>0</v>
      </c>
      <c r="J9">
        <v>1901</v>
      </c>
      <c r="K9" s="2">
        <f t="shared" ref="K9:K72" si="3">PRODUCT(F5:F9)</f>
        <v>1</v>
      </c>
      <c r="L9" s="8">
        <f t="shared" ref="L9:L72" si="4">SUM(G5:H9)</f>
        <v>0</v>
      </c>
      <c r="M9" s="2">
        <f t="shared" ref="M9:M72" si="5">1-K9-N9</f>
        <v>0</v>
      </c>
      <c r="N9">
        <f t="shared" ref="N9:N72" si="6">SUM(PRODUCT(F9,F8,F7,F6,G5),PRODUCT(F9,F8,F7,G6,F5),PRODUCT(F9,F8,G7,F6,F5),PRODUCT(F9,G8,F7,F6,F5),PRODUCT(G9,F8,F7,F6,F5))</f>
        <v>0</v>
      </c>
      <c r="O9" s="4"/>
    </row>
    <row r="10" spans="1:15">
      <c r="A10">
        <v>1902</v>
      </c>
      <c r="B10">
        <v>0</v>
      </c>
      <c r="C10">
        <v>1117</v>
      </c>
      <c r="E10">
        <v>1902</v>
      </c>
      <c r="F10">
        <f t="shared" si="0"/>
        <v>1</v>
      </c>
      <c r="G10">
        <f t="shared" si="1"/>
        <v>0</v>
      </c>
      <c r="H10">
        <f t="shared" si="2"/>
        <v>0</v>
      </c>
      <c r="J10">
        <v>1902</v>
      </c>
      <c r="K10" s="2">
        <f t="shared" si="3"/>
        <v>1</v>
      </c>
      <c r="L10" s="8">
        <f t="shared" si="4"/>
        <v>0</v>
      </c>
      <c r="M10" s="2">
        <f t="shared" si="5"/>
        <v>0</v>
      </c>
      <c r="N10">
        <f t="shared" si="6"/>
        <v>0</v>
      </c>
      <c r="O10" s="4"/>
    </row>
    <row r="11" spans="1:15">
      <c r="A11">
        <v>1903</v>
      </c>
      <c r="B11">
        <v>0</v>
      </c>
      <c r="C11">
        <v>1114</v>
      </c>
      <c r="E11">
        <v>1903</v>
      </c>
      <c r="F11">
        <f t="shared" si="0"/>
        <v>1</v>
      </c>
      <c r="G11">
        <f t="shared" si="1"/>
        <v>0</v>
      </c>
      <c r="H11">
        <f t="shared" si="2"/>
        <v>0</v>
      </c>
      <c r="J11">
        <v>1903</v>
      </c>
      <c r="K11" s="2">
        <f t="shared" si="3"/>
        <v>1</v>
      </c>
      <c r="L11" s="8">
        <f t="shared" si="4"/>
        <v>0</v>
      </c>
      <c r="M11" s="2">
        <f t="shared" si="5"/>
        <v>0</v>
      </c>
      <c r="N11">
        <f t="shared" si="6"/>
        <v>0</v>
      </c>
      <c r="O11" s="4"/>
    </row>
    <row r="12" spans="1:15">
      <c r="A12">
        <v>1904</v>
      </c>
      <c r="B12">
        <v>1</v>
      </c>
      <c r="C12">
        <v>1249</v>
      </c>
      <c r="E12">
        <v>1904</v>
      </c>
      <c r="F12">
        <f t="shared" si="0"/>
        <v>0.99202237950977279</v>
      </c>
      <c r="G12">
        <f t="shared" si="1"/>
        <v>7.9488972717129212E-3</v>
      </c>
      <c r="H12">
        <f t="shared" si="2"/>
        <v>2.8723218514289592E-5</v>
      </c>
      <c r="J12">
        <v>1904</v>
      </c>
      <c r="K12" s="2">
        <f t="shared" si="3"/>
        <v>0.99202237950977279</v>
      </c>
      <c r="L12" s="8">
        <f t="shared" si="4"/>
        <v>7.9776204902272108E-3</v>
      </c>
      <c r="M12" s="2">
        <f t="shared" si="5"/>
        <v>2.8723218514289592E-5</v>
      </c>
      <c r="N12">
        <f t="shared" si="6"/>
        <v>7.9488972717129212E-3</v>
      </c>
      <c r="O12" s="4"/>
    </row>
    <row r="13" spans="1:15">
      <c r="A13">
        <v>1905</v>
      </c>
      <c r="B13">
        <v>0</v>
      </c>
      <c r="C13">
        <v>1237</v>
      </c>
      <c r="E13">
        <v>1905</v>
      </c>
      <c r="F13">
        <f t="shared" si="0"/>
        <v>1</v>
      </c>
      <c r="G13">
        <f t="shared" si="1"/>
        <v>0</v>
      </c>
      <c r="H13">
        <f t="shared" si="2"/>
        <v>0</v>
      </c>
      <c r="J13">
        <v>1905</v>
      </c>
      <c r="K13" s="2">
        <f t="shared" si="3"/>
        <v>0.99202237950977279</v>
      </c>
      <c r="L13" s="8">
        <f t="shared" si="4"/>
        <v>7.9776204902272108E-3</v>
      </c>
      <c r="M13" s="2">
        <f t="shared" si="5"/>
        <v>2.8723218514289592E-5</v>
      </c>
      <c r="N13">
        <f t="shared" si="6"/>
        <v>7.9488972717129212E-3</v>
      </c>
      <c r="O13" s="4"/>
    </row>
    <row r="14" spans="1:15">
      <c r="A14">
        <v>1906</v>
      </c>
      <c r="B14">
        <v>0</v>
      </c>
      <c r="C14">
        <v>1228</v>
      </c>
      <c r="E14">
        <v>1906</v>
      </c>
      <c r="F14">
        <f t="shared" si="0"/>
        <v>1</v>
      </c>
      <c r="G14">
        <f t="shared" si="1"/>
        <v>0</v>
      </c>
      <c r="H14">
        <f t="shared" si="2"/>
        <v>0</v>
      </c>
      <c r="J14">
        <v>1906</v>
      </c>
      <c r="K14" s="2">
        <f t="shared" si="3"/>
        <v>0.99202237950977279</v>
      </c>
      <c r="L14" s="8">
        <f t="shared" si="4"/>
        <v>7.9776204902272108E-3</v>
      </c>
      <c r="M14" s="2">
        <f t="shared" si="5"/>
        <v>2.8723218514289592E-5</v>
      </c>
      <c r="N14">
        <f t="shared" si="6"/>
        <v>7.9488972717129212E-3</v>
      </c>
      <c r="O14" s="4"/>
    </row>
    <row r="15" spans="1:15">
      <c r="A15">
        <v>1907</v>
      </c>
      <c r="B15">
        <v>0</v>
      </c>
      <c r="C15">
        <v>1233</v>
      </c>
      <c r="E15">
        <v>1907</v>
      </c>
      <c r="F15">
        <f t="shared" si="0"/>
        <v>1</v>
      </c>
      <c r="G15">
        <f t="shared" si="1"/>
        <v>0</v>
      </c>
      <c r="H15">
        <f t="shared" si="2"/>
        <v>0</v>
      </c>
      <c r="J15">
        <v>1907</v>
      </c>
      <c r="K15" s="2">
        <f t="shared" si="3"/>
        <v>0.99202237950977279</v>
      </c>
      <c r="L15" s="8">
        <f t="shared" si="4"/>
        <v>7.9776204902272108E-3</v>
      </c>
      <c r="M15" s="2">
        <f t="shared" si="5"/>
        <v>2.8723218514289592E-5</v>
      </c>
      <c r="N15">
        <f t="shared" si="6"/>
        <v>7.9488972717129212E-3</v>
      </c>
      <c r="O15" s="4"/>
    </row>
    <row r="16" spans="1:15">
      <c r="A16">
        <v>1908</v>
      </c>
      <c r="B16">
        <v>1</v>
      </c>
      <c r="C16">
        <v>1244</v>
      </c>
      <c r="E16">
        <v>1908</v>
      </c>
      <c r="F16">
        <f t="shared" si="0"/>
        <v>0.99199043102877427</v>
      </c>
      <c r="G16">
        <f t="shared" si="1"/>
        <v>7.9806148916232843E-3</v>
      </c>
      <c r="H16">
        <f t="shared" si="2"/>
        <v>2.895407960244907E-5</v>
      </c>
      <c r="J16">
        <v>1908</v>
      </c>
      <c r="K16" s="2">
        <f t="shared" si="3"/>
        <v>0.98407670784008983</v>
      </c>
      <c r="L16" s="8">
        <f t="shared" si="4"/>
        <v>1.5987189461452944E-2</v>
      </c>
      <c r="M16" s="2">
        <f t="shared" si="5"/>
        <v>1.2111355440096866E-4</v>
      </c>
      <c r="N16">
        <f t="shared" si="6"/>
        <v>1.5802178605509205E-2</v>
      </c>
      <c r="O16" s="4"/>
    </row>
    <row r="17" spans="1:15">
      <c r="A17">
        <v>1909</v>
      </c>
      <c r="B17">
        <v>0</v>
      </c>
      <c r="C17">
        <v>1241</v>
      </c>
      <c r="E17">
        <v>1909</v>
      </c>
      <c r="F17">
        <f t="shared" si="0"/>
        <v>1</v>
      </c>
      <c r="G17">
        <f t="shared" si="1"/>
        <v>0</v>
      </c>
      <c r="H17">
        <f t="shared" si="2"/>
        <v>0</v>
      </c>
      <c r="J17">
        <v>1909</v>
      </c>
      <c r="K17" s="2">
        <f t="shared" si="3"/>
        <v>0.99199043102877427</v>
      </c>
      <c r="L17" s="8">
        <f t="shared" si="4"/>
        <v>8.0095689712257334E-3</v>
      </c>
      <c r="M17" s="2">
        <f t="shared" si="5"/>
        <v>2.895407960244907E-5</v>
      </c>
      <c r="N17">
        <f t="shared" si="6"/>
        <v>7.9806148916232843E-3</v>
      </c>
      <c r="O17" s="4"/>
    </row>
    <row r="18" spans="1:15">
      <c r="A18">
        <v>1910</v>
      </c>
      <c r="B18">
        <v>0</v>
      </c>
      <c r="C18">
        <v>1249</v>
      </c>
      <c r="E18">
        <v>1910</v>
      </c>
      <c r="F18">
        <f t="shared" si="0"/>
        <v>1</v>
      </c>
      <c r="G18">
        <f t="shared" si="1"/>
        <v>0</v>
      </c>
      <c r="H18">
        <f t="shared" si="2"/>
        <v>0</v>
      </c>
      <c r="J18">
        <v>1910</v>
      </c>
      <c r="K18" s="2">
        <f t="shared" si="3"/>
        <v>0.99199043102877427</v>
      </c>
      <c r="L18" s="8">
        <f t="shared" si="4"/>
        <v>8.0095689712257334E-3</v>
      </c>
      <c r="M18" s="2">
        <f t="shared" si="5"/>
        <v>2.895407960244907E-5</v>
      </c>
      <c r="N18">
        <f t="shared" si="6"/>
        <v>7.9806148916232843E-3</v>
      </c>
      <c r="O18" s="4"/>
    </row>
    <row r="19" spans="1:15">
      <c r="A19">
        <v>1911</v>
      </c>
      <c r="B19">
        <v>0</v>
      </c>
      <c r="C19">
        <v>1237</v>
      </c>
      <c r="E19">
        <v>1911</v>
      </c>
      <c r="F19">
        <f t="shared" si="0"/>
        <v>1</v>
      </c>
      <c r="G19">
        <f t="shared" si="1"/>
        <v>0</v>
      </c>
      <c r="H19">
        <f t="shared" si="2"/>
        <v>0</v>
      </c>
      <c r="J19">
        <v>1911</v>
      </c>
      <c r="K19" s="2">
        <f t="shared" si="3"/>
        <v>0.99199043102877427</v>
      </c>
      <c r="L19" s="8">
        <f t="shared" si="4"/>
        <v>8.0095689712257334E-3</v>
      </c>
      <c r="M19" s="2">
        <f t="shared" si="5"/>
        <v>2.895407960244907E-5</v>
      </c>
      <c r="N19">
        <f t="shared" si="6"/>
        <v>7.9806148916232843E-3</v>
      </c>
      <c r="O19" s="4"/>
    </row>
    <row r="20" spans="1:15">
      <c r="A20">
        <v>1912</v>
      </c>
      <c r="B20">
        <v>0</v>
      </c>
      <c r="C20">
        <v>1232</v>
      </c>
      <c r="E20">
        <v>1912</v>
      </c>
      <c r="F20">
        <f t="shared" si="0"/>
        <v>1</v>
      </c>
      <c r="G20">
        <f t="shared" si="1"/>
        <v>0</v>
      </c>
      <c r="H20">
        <f t="shared" si="2"/>
        <v>0</v>
      </c>
      <c r="J20">
        <v>1912</v>
      </c>
      <c r="K20" s="2">
        <f t="shared" si="3"/>
        <v>0.99199043102877427</v>
      </c>
      <c r="L20" s="8">
        <f t="shared" si="4"/>
        <v>8.0095689712257334E-3</v>
      </c>
      <c r="M20" s="2">
        <f t="shared" si="5"/>
        <v>2.895407960244907E-5</v>
      </c>
      <c r="N20">
        <f t="shared" si="6"/>
        <v>7.9806148916232843E-3</v>
      </c>
      <c r="O20" s="4"/>
    </row>
    <row r="21" spans="1:15">
      <c r="A21">
        <v>1913</v>
      </c>
      <c r="B21">
        <v>0</v>
      </c>
      <c r="C21">
        <v>1234</v>
      </c>
      <c r="E21">
        <v>1913</v>
      </c>
      <c r="F21">
        <f t="shared" si="0"/>
        <v>1</v>
      </c>
      <c r="G21">
        <f t="shared" si="1"/>
        <v>0</v>
      </c>
      <c r="H21">
        <f t="shared" si="2"/>
        <v>0</v>
      </c>
      <c r="J21">
        <v>1913</v>
      </c>
      <c r="K21" s="2">
        <f t="shared" si="3"/>
        <v>1</v>
      </c>
      <c r="L21" s="8">
        <f t="shared" si="4"/>
        <v>0</v>
      </c>
      <c r="M21" s="2">
        <f t="shared" si="5"/>
        <v>0</v>
      </c>
      <c r="N21">
        <f t="shared" si="6"/>
        <v>0</v>
      </c>
      <c r="O21" s="4"/>
    </row>
    <row r="22" spans="1:15">
      <c r="A22">
        <v>1914</v>
      </c>
      <c r="B22">
        <v>0</v>
      </c>
      <c r="C22">
        <v>1880</v>
      </c>
      <c r="E22">
        <v>1914</v>
      </c>
      <c r="F22">
        <f t="shared" si="0"/>
        <v>1</v>
      </c>
      <c r="G22">
        <f t="shared" si="1"/>
        <v>0</v>
      </c>
      <c r="H22">
        <f t="shared" si="2"/>
        <v>0</v>
      </c>
      <c r="J22">
        <v>1914</v>
      </c>
      <c r="K22" s="2">
        <f t="shared" si="3"/>
        <v>1</v>
      </c>
      <c r="L22" s="8">
        <f t="shared" si="4"/>
        <v>0</v>
      </c>
      <c r="M22" s="2">
        <f t="shared" si="5"/>
        <v>0</v>
      </c>
      <c r="N22">
        <f t="shared" si="6"/>
        <v>0</v>
      </c>
      <c r="O22" s="4"/>
    </row>
    <row r="23" spans="1:15">
      <c r="A23">
        <v>1915</v>
      </c>
      <c r="B23">
        <v>0</v>
      </c>
      <c r="C23">
        <v>1864</v>
      </c>
      <c r="E23">
        <v>1915</v>
      </c>
      <c r="F23">
        <f t="shared" si="0"/>
        <v>1</v>
      </c>
      <c r="G23">
        <f t="shared" si="1"/>
        <v>0</v>
      </c>
      <c r="H23">
        <f t="shared" si="2"/>
        <v>0</v>
      </c>
      <c r="J23">
        <v>1915</v>
      </c>
      <c r="K23" s="2">
        <f t="shared" si="3"/>
        <v>1</v>
      </c>
      <c r="L23" s="8">
        <f t="shared" si="4"/>
        <v>0</v>
      </c>
      <c r="M23" s="2">
        <f t="shared" si="5"/>
        <v>0</v>
      </c>
      <c r="N23">
        <f t="shared" si="6"/>
        <v>0</v>
      </c>
      <c r="O23" s="4"/>
    </row>
    <row r="24" spans="1:15">
      <c r="A24">
        <v>1916</v>
      </c>
      <c r="B24">
        <v>0</v>
      </c>
      <c r="C24">
        <v>1247</v>
      </c>
      <c r="E24">
        <v>1916</v>
      </c>
      <c r="F24">
        <f t="shared" si="0"/>
        <v>1</v>
      </c>
      <c r="G24">
        <f t="shared" si="1"/>
        <v>0</v>
      </c>
      <c r="H24">
        <f t="shared" si="2"/>
        <v>0</v>
      </c>
      <c r="J24">
        <v>1916</v>
      </c>
      <c r="K24" s="2">
        <f t="shared" si="3"/>
        <v>1</v>
      </c>
      <c r="L24" s="8">
        <f t="shared" si="4"/>
        <v>0</v>
      </c>
      <c r="M24" s="2">
        <f t="shared" si="5"/>
        <v>0</v>
      </c>
      <c r="N24">
        <f t="shared" si="6"/>
        <v>0</v>
      </c>
      <c r="O24" s="4"/>
    </row>
    <row r="25" spans="1:15">
      <c r="A25">
        <v>1917</v>
      </c>
      <c r="B25">
        <v>0</v>
      </c>
      <c r="C25">
        <v>1247</v>
      </c>
      <c r="E25">
        <v>1917</v>
      </c>
      <c r="F25">
        <f t="shared" si="0"/>
        <v>1</v>
      </c>
      <c r="G25">
        <f t="shared" si="1"/>
        <v>0</v>
      </c>
      <c r="H25">
        <f t="shared" si="2"/>
        <v>0</v>
      </c>
      <c r="J25">
        <v>1917</v>
      </c>
      <c r="K25" s="2">
        <f t="shared" si="3"/>
        <v>1</v>
      </c>
      <c r="L25" s="8">
        <f t="shared" si="4"/>
        <v>0</v>
      </c>
      <c r="M25" s="2">
        <f t="shared" si="5"/>
        <v>0</v>
      </c>
      <c r="N25">
        <f t="shared" si="6"/>
        <v>0</v>
      </c>
      <c r="O25" s="4"/>
    </row>
    <row r="26" spans="1:15">
      <c r="A26">
        <v>1918</v>
      </c>
      <c r="B26">
        <v>0</v>
      </c>
      <c r="C26">
        <v>1016</v>
      </c>
      <c r="E26">
        <v>1918</v>
      </c>
      <c r="F26">
        <f t="shared" si="0"/>
        <v>1</v>
      </c>
      <c r="G26">
        <f t="shared" si="1"/>
        <v>0</v>
      </c>
      <c r="H26">
        <f t="shared" si="2"/>
        <v>0</v>
      </c>
      <c r="J26">
        <v>1918</v>
      </c>
      <c r="K26" s="2">
        <f t="shared" si="3"/>
        <v>1</v>
      </c>
      <c r="L26" s="8">
        <f t="shared" si="4"/>
        <v>0</v>
      </c>
      <c r="M26" s="2">
        <f t="shared" si="5"/>
        <v>0</v>
      </c>
      <c r="N26">
        <f t="shared" si="6"/>
        <v>0</v>
      </c>
      <c r="O26" s="4"/>
    </row>
    <row r="27" spans="1:15">
      <c r="A27">
        <v>1919</v>
      </c>
      <c r="B27">
        <v>0</v>
      </c>
      <c r="C27">
        <v>1118</v>
      </c>
      <c r="E27">
        <v>1919</v>
      </c>
      <c r="F27">
        <f t="shared" si="0"/>
        <v>1</v>
      </c>
      <c r="G27">
        <f t="shared" si="1"/>
        <v>0</v>
      </c>
      <c r="H27">
        <f t="shared" si="2"/>
        <v>0</v>
      </c>
      <c r="J27">
        <v>1919</v>
      </c>
      <c r="K27" s="2">
        <f t="shared" si="3"/>
        <v>1</v>
      </c>
      <c r="L27" s="8">
        <f t="shared" si="4"/>
        <v>0</v>
      </c>
      <c r="M27" s="2">
        <f t="shared" si="5"/>
        <v>0</v>
      </c>
      <c r="N27">
        <f t="shared" si="6"/>
        <v>0</v>
      </c>
      <c r="O27" s="4"/>
    </row>
    <row r="28" spans="1:15">
      <c r="A28">
        <v>1920</v>
      </c>
      <c r="B28">
        <v>0</v>
      </c>
      <c r="C28">
        <v>1234</v>
      </c>
      <c r="E28">
        <v>1920</v>
      </c>
      <c r="F28">
        <f t="shared" si="0"/>
        <v>1</v>
      </c>
      <c r="G28">
        <f t="shared" si="1"/>
        <v>0</v>
      </c>
      <c r="H28">
        <f t="shared" si="2"/>
        <v>0</v>
      </c>
      <c r="J28">
        <v>1920</v>
      </c>
      <c r="K28" s="2">
        <f t="shared" si="3"/>
        <v>1</v>
      </c>
      <c r="L28" s="8">
        <f t="shared" si="4"/>
        <v>0</v>
      </c>
      <c r="M28" s="2">
        <f t="shared" si="5"/>
        <v>0</v>
      </c>
      <c r="N28">
        <f t="shared" si="6"/>
        <v>0</v>
      </c>
      <c r="O28" s="4"/>
    </row>
    <row r="29" spans="1:15">
      <c r="A29">
        <v>1921</v>
      </c>
      <c r="B29">
        <v>0</v>
      </c>
      <c r="C29">
        <v>1229</v>
      </c>
      <c r="E29">
        <v>1921</v>
      </c>
      <c r="F29">
        <f t="shared" si="0"/>
        <v>1</v>
      </c>
      <c r="G29">
        <f t="shared" si="1"/>
        <v>0</v>
      </c>
      <c r="H29">
        <f t="shared" si="2"/>
        <v>0</v>
      </c>
      <c r="J29">
        <v>1921</v>
      </c>
      <c r="K29" s="2">
        <f t="shared" si="3"/>
        <v>1</v>
      </c>
      <c r="L29" s="8">
        <f t="shared" si="4"/>
        <v>0</v>
      </c>
      <c r="M29" s="2">
        <f t="shared" si="5"/>
        <v>0</v>
      </c>
      <c r="N29">
        <f t="shared" si="6"/>
        <v>0</v>
      </c>
      <c r="O29" s="4"/>
    </row>
    <row r="30" spans="1:15">
      <c r="A30">
        <v>1922</v>
      </c>
      <c r="B30">
        <v>1</v>
      </c>
      <c r="C30">
        <v>1238</v>
      </c>
      <c r="E30">
        <v>1922</v>
      </c>
      <c r="F30">
        <f t="shared" si="0"/>
        <v>0.99195175344460373</v>
      </c>
      <c r="G30">
        <f t="shared" si="1"/>
        <v>8.0190117497542755E-3</v>
      </c>
      <c r="H30">
        <f t="shared" si="2"/>
        <v>2.923480564199013E-5</v>
      </c>
      <c r="J30">
        <v>1922</v>
      </c>
      <c r="K30" s="2">
        <f t="shared" si="3"/>
        <v>0.99195175344460373</v>
      </c>
      <c r="L30" s="8">
        <f t="shared" si="4"/>
        <v>8.0482465553962657E-3</v>
      </c>
      <c r="M30" s="2">
        <f t="shared" si="5"/>
        <v>2.923480564199013E-5</v>
      </c>
      <c r="N30">
        <f t="shared" si="6"/>
        <v>8.0190117497542755E-3</v>
      </c>
      <c r="O30" s="4"/>
    </row>
    <row r="31" spans="1:15">
      <c r="A31">
        <v>1923</v>
      </c>
      <c r="B31">
        <v>0</v>
      </c>
      <c r="C31">
        <v>1233</v>
      </c>
      <c r="E31">
        <v>1923</v>
      </c>
      <c r="F31">
        <f t="shared" si="0"/>
        <v>1</v>
      </c>
      <c r="G31">
        <f t="shared" si="1"/>
        <v>0</v>
      </c>
      <c r="H31">
        <f t="shared" si="2"/>
        <v>0</v>
      </c>
      <c r="J31">
        <v>1923</v>
      </c>
      <c r="K31" s="2">
        <f t="shared" si="3"/>
        <v>0.99195175344460373</v>
      </c>
      <c r="L31" s="8">
        <f t="shared" si="4"/>
        <v>8.0482465553962657E-3</v>
      </c>
      <c r="M31" s="2">
        <f t="shared" si="5"/>
        <v>2.923480564199013E-5</v>
      </c>
      <c r="N31">
        <f t="shared" si="6"/>
        <v>8.0190117497542755E-3</v>
      </c>
      <c r="O31" s="4"/>
    </row>
    <row r="32" spans="1:15">
      <c r="A32">
        <v>1924</v>
      </c>
      <c r="B32">
        <v>0</v>
      </c>
      <c r="C32">
        <v>1231</v>
      </c>
      <c r="E32">
        <v>1924</v>
      </c>
      <c r="F32">
        <f t="shared" si="0"/>
        <v>1</v>
      </c>
      <c r="G32">
        <f t="shared" si="1"/>
        <v>0</v>
      </c>
      <c r="H32">
        <f t="shared" si="2"/>
        <v>0</v>
      </c>
      <c r="J32">
        <v>1924</v>
      </c>
      <c r="K32" s="2">
        <f t="shared" si="3"/>
        <v>0.99195175344460373</v>
      </c>
      <c r="L32" s="8">
        <f t="shared" si="4"/>
        <v>8.0482465553962657E-3</v>
      </c>
      <c r="M32" s="2">
        <f t="shared" si="5"/>
        <v>2.923480564199013E-5</v>
      </c>
      <c r="N32">
        <f t="shared" si="6"/>
        <v>8.0190117497542755E-3</v>
      </c>
      <c r="O32" s="4"/>
    </row>
    <row r="33" spans="1:15">
      <c r="A33">
        <v>1925</v>
      </c>
      <c r="B33">
        <v>0</v>
      </c>
      <c r="C33">
        <v>1228</v>
      </c>
      <c r="E33">
        <v>1925</v>
      </c>
      <c r="F33">
        <f t="shared" si="0"/>
        <v>1</v>
      </c>
      <c r="G33">
        <f t="shared" si="1"/>
        <v>0</v>
      </c>
      <c r="H33">
        <f t="shared" si="2"/>
        <v>0</v>
      </c>
      <c r="J33">
        <v>1925</v>
      </c>
      <c r="K33" s="2">
        <f t="shared" si="3"/>
        <v>0.99195175344460373</v>
      </c>
      <c r="L33" s="8">
        <f t="shared" si="4"/>
        <v>8.0482465553962657E-3</v>
      </c>
      <c r="M33" s="2">
        <f t="shared" si="5"/>
        <v>2.923480564199013E-5</v>
      </c>
      <c r="N33">
        <f t="shared" si="6"/>
        <v>8.0190117497542755E-3</v>
      </c>
      <c r="O33" s="4"/>
    </row>
    <row r="34" spans="1:15">
      <c r="A34">
        <v>1926</v>
      </c>
      <c r="B34">
        <v>0</v>
      </c>
      <c r="C34">
        <v>1234</v>
      </c>
      <c r="E34">
        <v>1926</v>
      </c>
      <c r="F34">
        <f t="shared" si="0"/>
        <v>1</v>
      </c>
      <c r="G34">
        <f t="shared" si="1"/>
        <v>0</v>
      </c>
      <c r="H34">
        <f t="shared" si="2"/>
        <v>0</v>
      </c>
      <c r="J34">
        <v>1926</v>
      </c>
      <c r="K34" s="2">
        <f t="shared" si="3"/>
        <v>0.99195175344460373</v>
      </c>
      <c r="L34" s="8">
        <f t="shared" si="4"/>
        <v>8.0482465553962657E-3</v>
      </c>
      <c r="M34" s="2">
        <f t="shared" si="5"/>
        <v>2.923480564199013E-5</v>
      </c>
      <c r="N34">
        <f t="shared" si="6"/>
        <v>8.0190117497542755E-3</v>
      </c>
      <c r="O34" s="4"/>
    </row>
    <row r="35" spans="1:15">
      <c r="A35">
        <v>1927</v>
      </c>
      <c r="B35">
        <v>0</v>
      </c>
      <c r="C35">
        <v>1236</v>
      </c>
      <c r="E35">
        <v>1927</v>
      </c>
      <c r="F35">
        <f t="shared" si="0"/>
        <v>1</v>
      </c>
      <c r="G35">
        <f t="shared" si="1"/>
        <v>0</v>
      </c>
      <c r="H35">
        <f t="shared" si="2"/>
        <v>0</v>
      </c>
      <c r="J35">
        <v>1927</v>
      </c>
      <c r="K35" s="2">
        <f t="shared" si="3"/>
        <v>1</v>
      </c>
      <c r="L35" s="8">
        <f t="shared" si="4"/>
        <v>0</v>
      </c>
      <c r="M35" s="2">
        <f t="shared" si="5"/>
        <v>0</v>
      </c>
      <c r="N35">
        <f t="shared" si="6"/>
        <v>0</v>
      </c>
      <c r="O35" s="4"/>
    </row>
    <row r="36" spans="1:15">
      <c r="A36">
        <v>1928</v>
      </c>
      <c r="B36">
        <v>0</v>
      </c>
      <c r="C36">
        <v>1231</v>
      </c>
      <c r="E36">
        <v>1928</v>
      </c>
      <c r="F36">
        <f t="shared" si="0"/>
        <v>1</v>
      </c>
      <c r="G36">
        <f t="shared" si="1"/>
        <v>0</v>
      </c>
      <c r="H36">
        <f t="shared" si="2"/>
        <v>0</v>
      </c>
      <c r="J36">
        <v>1928</v>
      </c>
      <c r="K36" s="2">
        <f t="shared" si="3"/>
        <v>1</v>
      </c>
      <c r="L36" s="8">
        <f t="shared" si="4"/>
        <v>0</v>
      </c>
      <c r="M36" s="2">
        <f t="shared" si="5"/>
        <v>0</v>
      </c>
      <c r="N36">
        <f t="shared" si="6"/>
        <v>0</v>
      </c>
      <c r="O36" s="4"/>
    </row>
    <row r="37" spans="1:15">
      <c r="A37">
        <v>1929</v>
      </c>
      <c r="B37">
        <v>0</v>
      </c>
      <c r="C37">
        <v>1229</v>
      </c>
      <c r="E37">
        <v>1929</v>
      </c>
      <c r="F37">
        <f t="shared" si="0"/>
        <v>1</v>
      </c>
      <c r="G37">
        <f t="shared" si="1"/>
        <v>0</v>
      </c>
      <c r="H37">
        <f t="shared" si="2"/>
        <v>0</v>
      </c>
      <c r="J37">
        <v>1929</v>
      </c>
      <c r="K37" s="2">
        <f t="shared" si="3"/>
        <v>1</v>
      </c>
      <c r="L37" s="8">
        <f t="shared" si="4"/>
        <v>0</v>
      </c>
      <c r="M37" s="2">
        <f t="shared" si="5"/>
        <v>0</v>
      </c>
      <c r="N37">
        <f t="shared" si="6"/>
        <v>0</v>
      </c>
      <c r="O37" s="4"/>
    </row>
    <row r="38" spans="1:15">
      <c r="A38">
        <v>1930</v>
      </c>
      <c r="B38">
        <v>0</v>
      </c>
      <c r="C38">
        <v>1234</v>
      </c>
      <c r="E38">
        <v>1930</v>
      </c>
      <c r="F38">
        <f t="shared" si="0"/>
        <v>1</v>
      </c>
      <c r="G38">
        <f t="shared" si="1"/>
        <v>0</v>
      </c>
      <c r="H38">
        <f t="shared" si="2"/>
        <v>0</v>
      </c>
      <c r="J38">
        <v>1930</v>
      </c>
      <c r="K38" s="2">
        <f t="shared" si="3"/>
        <v>1</v>
      </c>
      <c r="L38" s="8">
        <f t="shared" si="4"/>
        <v>0</v>
      </c>
      <c r="M38" s="2">
        <f t="shared" si="5"/>
        <v>0</v>
      </c>
      <c r="N38">
        <f t="shared" si="6"/>
        <v>0</v>
      </c>
      <c r="O38" s="4"/>
    </row>
    <row r="39" spans="1:15">
      <c r="A39">
        <v>1931</v>
      </c>
      <c r="B39">
        <v>0</v>
      </c>
      <c r="C39">
        <v>1236</v>
      </c>
      <c r="E39">
        <v>1931</v>
      </c>
      <c r="F39">
        <f t="shared" si="0"/>
        <v>1</v>
      </c>
      <c r="G39">
        <f t="shared" si="1"/>
        <v>0</v>
      </c>
      <c r="H39">
        <f t="shared" si="2"/>
        <v>0</v>
      </c>
      <c r="J39">
        <v>1931</v>
      </c>
      <c r="K39" s="2">
        <f t="shared" si="3"/>
        <v>1</v>
      </c>
      <c r="L39" s="8">
        <f t="shared" si="4"/>
        <v>0</v>
      </c>
      <c r="M39" s="2">
        <f t="shared" si="5"/>
        <v>0</v>
      </c>
      <c r="N39">
        <f t="shared" si="6"/>
        <v>0</v>
      </c>
      <c r="O39" s="4"/>
    </row>
    <row r="40" spans="1:15">
      <c r="A40">
        <v>1932</v>
      </c>
      <c r="B40">
        <v>0</v>
      </c>
      <c r="C40">
        <v>1233</v>
      </c>
      <c r="E40">
        <v>1932</v>
      </c>
      <c r="F40">
        <f t="shared" si="0"/>
        <v>1</v>
      </c>
      <c r="G40">
        <f t="shared" si="1"/>
        <v>0</v>
      </c>
      <c r="H40">
        <f t="shared" si="2"/>
        <v>0</v>
      </c>
      <c r="J40">
        <v>1932</v>
      </c>
      <c r="K40" s="2">
        <f t="shared" si="3"/>
        <v>1</v>
      </c>
      <c r="L40" s="8">
        <f t="shared" si="4"/>
        <v>0</v>
      </c>
      <c r="M40" s="2">
        <f t="shared" si="5"/>
        <v>0</v>
      </c>
      <c r="N40">
        <f t="shared" si="6"/>
        <v>0</v>
      </c>
      <c r="O40" s="4"/>
    </row>
    <row r="41" spans="1:15">
      <c r="A41">
        <v>1933</v>
      </c>
      <c r="B41">
        <v>0</v>
      </c>
      <c r="C41">
        <v>1226</v>
      </c>
      <c r="E41">
        <v>1933</v>
      </c>
      <c r="F41">
        <f t="shared" si="0"/>
        <v>1</v>
      </c>
      <c r="G41">
        <f t="shared" si="1"/>
        <v>0</v>
      </c>
      <c r="H41">
        <f t="shared" si="2"/>
        <v>0</v>
      </c>
      <c r="J41">
        <v>1933</v>
      </c>
      <c r="K41" s="2">
        <f t="shared" si="3"/>
        <v>1</v>
      </c>
      <c r="L41" s="8">
        <f t="shared" si="4"/>
        <v>0</v>
      </c>
      <c r="M41" s="2">
        <f t="shared" si="5"/>
        <v>0</v>
      </c>
      <c r="N41">
        <f t="shared" si="6"/>
        <v>0</v>
      </c>
      <c r="O41" s="4"/>
    </row>
    <row r="42" spans="1:15">
      <c r="A42">
        <v>1934</v>
      </c>
      <c r="B42">
        <v>0</v>
      </c>
      <c r="C42">
        <v>1223</v>
      </c>
      <c r="E42">
        <v>1934</v>
      </c>
      <c r="F42">
        <f t="shared" si="0"/>
        <v>1</v>
      </c>
      <c r="G42">
        <f t="shared" si="1"/>
        <v>0</v>
      </c>
      <c r="H42">
        <f t="shared" si="2"/>
        <v>0</v>
      </c>
      <c r="J42">
        <v>1934</v>
      </c>
      <c r="K42" s="2">
        <f t="shared" si="3"/>
        <v>1</v>
      </c>
      <c r="L42" s="8">
        <f t="shared" si="4"/>
        <v>0</v>
      </c>
      <c r="M42" s="2">
        <f t="shared" si="5"/>
        <v>0</v>
      </c>
      <c r="N42">
        <f t="shared" si="6"/>
        <v>0</v>
      </c>
      <c r="O42" s="4"/>
    </row>
    <row r="43" spans="1:15">
      <c r="A43">
        <v>1935</v>
      </c>
      <c r="B43">
        <v>0</v>
      </c>
      <c r="C43">
        <v>1228</v>
      </c>
      <c r="E43">
        <v>1935</v>
      </c>
      <c r="F43">
        <f t="shared" si="0"/>
        <v>1</v>
      </c>
      <c r="G43">
        <f t="shared" si="1"/>
        <v>0</v>
      </c>
      <c r="H43">
        <f t="shared" si="2"/>
        <v>0</v>
      </c>
      <c r="J43">
        <v>1935</v>
      </c>
      <c r="K43" s="2">
        <f t="shared" si="3"/>
        <v>1</v>
      </c>
      <c r="L43" s="8">
        <f t="shared" si="4"/>
        <v>0</v>
      </c>
      <c r="M43" s="2">
        <f t="shared" si="5"/>
        <v>0</v>
      </c>
      <c r="N43">
        <f t="shared" si="6"/>
        <v>0</v>
      </c>
      <c r="O43" s="4"/>
    </row>
    <row r="44" spans="1:15">
      <c r="A44">
        <v>1936</v>
      </c>
      <c r="B44">
        <v>0</v>
      </c>
      <c r="C44">
        <v>1238</v>
      </c>
      <c r="E44">
        <v>1936</v>
      </c>
      <c r="F44">
        <f t="shared" si="0"/>
        <v>1</v>
      </c>
      <c r="G44">
        <f t="shared" si="1"/>
        <v>0</v>
      </c>
      <c r="H44">
        <f t="shared" si="2"/>
        <v>0</v>
      </c>
      <c r="J44">
        <v>1936</v>
      </c>
      <c r="K44" s="2">
        <f t="shared" si="3"/>
        <v>1</v>
      </c>
      <c r="L44" s="8">
        <f t="shared" si="4"/>
        <v>0</v>
      </c>
      <c r="M44" s="2">
        <f t="shared" si="5"/>
        <v>0</v>
      </c>
      <c r="N44">
        <f t="shared" si="6"/>
        <v>0</v>
      </c>
      <c r="O44" s="4"/>
    </row>
    <row r="45" spans="1:15">
      <c r="A45">
        <v>1937</v>
      </c>
      <c r="B45">
        <v>0</v>
      </c>
      <c r="C45">
        <v>1239</v>
      </c>
      <c r="E45">
        <v>1937</v>
      </c>
      <c r="F45">
        <f t="shared" si="0"/>
        <v>1</v>
      </c>
      <c r="G45">
        <f t="shared" si="1"/>
        <v>0</v>
      </c>
      <c r="H45">
        <f t="shared" si="2"/>
        <v>0</v>
      </c>
      <c r="J45">
        <v>1937</v>
      </c>
      <c r="K45" s="2">
        <f t="shared" si="3"/>
        <v>1</v>
      </c>
      <c r="L45" s="8">
        <f t="shared" si="4"/>
        <v>0</v>
      </c>
      <c r="M45" s="2">
        <f t="shared" si="5"/>
        <v>0</v>
      </c>
      <c r="N45">
        <f t="shared" si="6"/>
        <v>0</v>
      </c>
      <c r="O45" s="4"/>
    </row>
    <row r="46" spans="1:15">
      <c r="A46">
        <v>1938</v>
      </c>
      <c r="B46">
        <v>0</v>
      </c>
      <c r="C46">
        <v>1223</v>
      </c>
      <c r="E46">
        <v>1938</v>
      </c>
      <c r="F46">
        <f t="shared" si="0"/>
        <v>1</v>
      </c>
      <c r="G46">
        <f t="shared" si="1"/>
        <v>0</v>
      </c>
      <c r="H46">
        <f t="shared" si="2"/>
        <v>0</v>
      </c>
      <c r="J46">
        <v>1938</v>
      </c>
      <c r="K46" s="2">
        <f t="shared" si="3"/>
        <v>1</v>
      </c>
      <c r="L46" s="8">
        <f t="shared" si="4"/>
        <v>0</v>
      </c>
      <c r="M46" s="2">
        <f t="shared" si="5"/>
        <v>0</v>
      </c>
      <c r="N46">
        <f t="shared" si="6"/>
        <v>0</v>
      </c>
      <c r="O46" s="4"/>
    </row>
    <row r="47" spans="1:15">
      <c r="A47">
        <v>1939</v>
      </c>
      <c r="B47">
        <v>0</v>
      </c>
      <c r="C47">
        <v>1231</v>
      </c>
      <c r="E47">
        <v>1939</v>
      </c>
      <c r="F47">
        <f t="shared" si="0"/>
        <v>1</v>
      </c>
      <c r="G47">
        <f t="shared" si="1"/>
        <v>0</v>
      </c>
      <c r="H47">
        <f t="shared" si="2"/>
        <v>0</v>
      </c>
      <c r="J47">
        <v>1939</v>
      </c>
      <c r="K47" s="2">
        <f t="shared" si="3"/>
        <v>1</v>
      </c>
      <c r="L47" s="8">
        <f t="shared" si="4"/>
        <v>0</v>
      </c>
      <c r="M47" s="2">
        <f t="shared" si="5"/>
        <v>0</v>
      </c>
      <c r="N47">
        <f t="shared" si="6"/>
        <v>0</v>
      </c>
      <c r="O47" s="4"/>
    </row>
    <row r="48" spans="1:15">
      <c r="A48">
        <v>1940</v>
      </c>
      <c r="B48">
        <v>0</v>
      </c>
      <c r="C48">
        <v>1236</v>
      </c>
      <c r="E48">
        <v>1940</v>
      </c>
      <c r="F48">
        <f t="shared" si="0"/>
        <v>1</v>
      </c>
      <c r="G48">
        <f t="shared" si="1"/>
        <v>0</v>
      </c>
      <c r="H48">
        <f t="shared" si="2"/>
        <v>0</v>
      </c>
      <c r="J48">
        <v>1940</v>
      </c>
      <c r="K48" s="2">
        <f t="shared" si="3"/>
        <v>1</v>
      </c>
      <c r="L48" s="8">
        <f t="shared" si="4"/>
        <v>0</v>
      </c>
      <c r="M48" s="2">
        <f t="shared" si="5"/>
        <v>0</v>
      </c>
      <c r="N48">
        <f t="shared" si="6"/>
        <v>0</v>
      </c>
      <c r="O48" s="4"/>
    </row>
    <row r="49" spans="1:15">
      <c r="A49">
        <v>1941</v>
      </c>
      <c r="B49">
        <v>0</v>
      </c>
      <c r="C49">
        <v>1244</v>
      </c>
      <c r="E49">
        <v>1941</v>
      </c>
      <c r="F49">
        <f t="shared" si="0"/>
        <v>1</v>
      </c>
      <c r="G49">
        <f t="shared" si="1"/>
        <v>0</v>
      </c>
      <c r="H49">
        <f t="shared" si="2"/>
        <v>0</v>
      </c>
      <c r="J49">
        <v>1941</v>
      </c>
      <c r="K49" s="2">
        <f t="shared" si="3"/>
        <v>1</v>
      </c>
      <c r="L49" s="8">
        <f t="shared" si="4"/>
        <v>0</v>
      </c>
      <c r="M49" s="2">
        <f t="shared" si="5"/>
        <v>0</v>
      </c>
      <c r="N49">
        <f t="shared" si="6"/>
        <v>0</v>
      </c>
      <c r="O49" s="4"/>
    </row>
    <row r="50" spans="1:15">
      <c r="A50">
        <v>1942</v>
      </c>
      <c r="B50">
        <v>0</v>
      </c>
      <c r="C50">
        <v>1224</v>
      </c>
      <c r="E50">
        <v>1942</v>
      </c>
      <c r="F50">
        <f t="shared" si="0"/>
        <v>1</v>
      </c>
      <c r="G50">
        <f t="shared" si="1"/>
        <v>0</v>
      </c>
      <c r="H50">
        <f t="shared" si="2"/>
        <v>0</v>
      </c>
      <c r="J50">
        <v>1942</v>
      </c>
      <c r="K50" s="2">
        <f t="shared" si="3"/>
        <v>1</v>
      </c>
      <c r="L50" s="8">
        <f t="shared" si="4"/>
        <v>0</v>
      </c>
      <c r="M50" s="2">
        <f t="shared" si="5"/>
        <v>0</v>
      </c>
      <c r="N50">
        <f t="shared" si="6"/>
        <v>0</v>
      </c>
      <c r="O50" s="4"/>
    </row>
    <row r="51" spans="1:15">
      <c r="A51">
        <v>1943</v>
      </c>
      <c r="B51">
        <v>0</v>
      </c>
      <c r="C51">
        <v>1238</v>
      </c>
      <c r="E51">
        <v>1943</v>
      </c>
      <c r="F51">
        <f t="shared" si="0"/>
        <v>1</v>
      </c>
      <c r="G51">
        <f t="shared" si="1"/>
        <v>0</v>
      </c>
      <c r="H51">
        <f t="shared" si="2"/>
        <v>0</v>
      </c>
      <c r="J51">
        <v>1943</v>
      </c>
      <c r="K51" s="2">
        <f t="shared" si="3"/>
        <v>1</v>
      </c>
      <c r="L51" s="8">
        <f t="shared" si="4"/>
        <v>0</v>
      </c>
      <c r="M51" s="2">
        <f t="shared" si="5"/>
        <v>0</v>
      </c>
      <c r="N51">
        <f t="shared" si="6"/>
        <v>0</v>
      </c>
      <c r="O51" s="4"/>
    </row>
    <row r="52" spans="1:15">
      <c r="A52">
        <v>1944</v>
      </c>
      <c r="B52">
        <v>0</v>
      </c>
      <c r="C52">
        <v>1242</v>
      </c>
      <c r="E52">
        <v>1944</v>
      </c>
      <c r="F52">
        <f t="shared" si="0"/>
        <v>1</v>
      </c>
      <c r="G52">
        <f t="shared" si="1"/>
        <v>0</v>
      </c>
      <c r="H52">
        <f t="shared" si="2"/>
        <v>0</v>
      </c>
      <c r="J52">
        <v>1944</v>
      </c>
      <c r="K52" s="2">
        <f t="shared" si="3"/>
        <v>1</v>
      </c>
      <c r="L52" s="8">
        <f t="shared" si="4"/>
        <v>0</v>
      </c>
      <c r="M52" s="2">
        <f t="shared" si="5"/>
        <v>0</v>
      </c>
      <c r="N52">
        <f t="shared" si="6"/>
        <v>0</v>
      </c>
      <c r="O52" s="4"/>
    </row>
    <row r="53" spans="1:15">
      <c r="A53">
        <v>1945</v>
      </c>
      <c r="B53">
        <v>0</v>
      </c>
      <c r="C53">
        <v>1230</v>
      </c>
      <c r="E53">
        <v>1945</v>
      </c>
      <c r="F53">
        <f t="shared" si="0"/>
        <v>1</v>
      </c>
      <c r="G53">
        <f t="shared" si="1"/>
        <v>0</v>
      </c>
      <c r="H53">
        <f t="shared" si="2"/>
        <v>0</v>
      </c>
      <c r="J53">
        <v>1945</v>
      </c>
      <c r="K53" s="2">
        <f t="shared" si="3"/>
        <v>1</v>
      </c>
      <c r="L53" s="8">
        <f t="shared" si="4"/>
        <v>0</v>
      </c>
      <c r="M53" s="2">
        <f t="shared" si="5"/>
        <v>0</v>
      </c>
      <c r="N53">
        <f t="shared" si="6"/>
        <v>0</v>
      </c>
      <c r="O53" s="4"/>
    </row>
    <row r="54" spans="1:15">
      <c r="A54">
        <v>1946</v>
      </c>
      <c r="B54">
        <v>0</v>
      </c>
      <c r="C54">
        <v>1242</v>
      </c>
      <c r="E54">
        <v>1946</v>
      </c>
      <c r="F54">
        <f t="shared" si="0"/>
        <v>1</v>
      </c>
      <c r="G54">
        <f t="shared" si="1"/>
        <v>0</v>
      </c>
      <c r="H54">
        <f t="shared" si="2"/>
        <v>0</v>
      </c>
      <c r="J54">
        <v>1946</v>
      </c>
      <c r="K54" s="2">
        <f t="shared" si="3"/>
        <v>1</v>
      </c>
      <c r="L54" s="8">
        <f t="shared" si="4"/>
        <v>0</v>
      </c>
      <c r="M54" s="2">
        <f t="shared" si="5"/>
        <v>0</v>
      </c>
      <c r="N54">
        <f t="shared" si="6"/>
        <v>0</v>
      </c>
      <c r="O54" s="4"/>
    </row>
    <row r="55" spans="1:15">
      <c r="A55">
        <v>1947</v>
      </c>
      <c r="B55">
        <v>0</v>
      </c>
      <c r="C55">
        <v>1243</v>
      </c>
      <c r="E55">
        <v>1947</v>
      </c>
      <c r="F55">
        <f t="shared" si="0"/>
        <v>1</v>
      </c>
      <c r="G55">
        <f t="shared" si="1"/>
        <v>0</v>
      </c>
      <c r="H55">
        <f t="shared" si="2"/>
        <v>0</v>
      </c>
      <c r="J55">
        <v>1947</v>
      </c>
      <c r="K55" s="2">
        <f t="shared" si="3"/>
        <v>1</v>
      </c>
      <c r="L55" s="8">
        <f t="shared" si="4"/>
        <v>0</v>
      </c>
      <c r="M55" s="2">
        <f t="shared" si="5"/>
        <v>0</v>
      </c>
      <c r="N55">
        <f t="shared" si="6"/>
        <v>0</v>
      </c>
      <c r="O55" s="4"/>
    </row>
    <row r="56" spans="1:15">
      <c r="A56">
        <v>1948</v>
      </c>
      <c r="B56">
        <v>0</v>
      </c>
      <c r="C56">
        <v>1237</v>
      </c>
      <c r="E56">
        <v>1948</v>
      </c>
      <c r="F56">
        <f t="shared" si="0"/>
        <v>1</v>
      </c>
      <c r="G56">
        <f t="shared" si="1"/>
        <v>0</v>
      </c>
      <c r="H56">
        <f t="shared" si="2"/>
        <v>0</v>
      </c>
      <c r="J56">
        <v>1948</v>
      </c>
      <c r="K56" s="2">
        <f t="shared" si="3"/>
        <v>1</v>
      </c>
      <c r="L56" s="8">
        <f t="shared" si="4"/>
        <v>0</v>
      </c>
      <c r="M56" s="2">
        <f t="shared" si="5"/>
        <v>0</v>
      </c>
      <c r="N56">
        <f t="shared" si="6"/>
        <v>0</v>
      </c>
      <c r="O56" s="4"/>
    </row>
    <row r="57" spans="1:15">
      <c r="A57">
        <v>1949</v>
      </c>
      <c r="B57">
        <v>0</v>
      </c>
      <c r="C57">
        <v>1240</v>
      </c>
      <c r="E57">
        <v>1949</v>
      </c>
      <c r="F57">
        <f t="shared" si="0"/>
        <v>1</v>
      </c>
      <c r="G57">
        <f t="shared" si="1"/>
        <v>0</v>
      </c>
      <c r="H57">
        <f t="shared" si="2"/>
        <v>0</v>
      </c>
      <c r="J57">
        <v>1949</v>
      </c>
      <c r="K57" s="2">
        <f t="shared" si="3"/>
        <v>1</v>
      </c>
      <c r="L57" s="8">
        <f t="shared" si="4"/>
        <v>0</v>
      </c>
      <c r="M57" s="2">
        <f t="shared" si="5"/>
        <v>0</v>
      </c>
      <c r="N57">
        <f t="shared" si="6"/>
        <v>0</v>
      </c>
      <c r="O57" s="4"/>
    </row>
    <row r="58" spans="1:15">
      <c r="A58">
        <v>1950</v>
      </c>
      <c r="B58">
        <v>0</v>
      </c>
      <c r="C58">
        <v>1238</v>
      </c>
      <c r="E58">
        <v>1950</v>
      </c>
      <c r="F58">
        <f t="shared" si="0"/>
        <v>1</v>
      </c>
      <c r="G58">
        <f t="shared" si="1"/>
        <v>0</v>
      </c>
      <c r="H58">
        <f t="shared" si="2"/>
        <v>0</v>
      </c>
      <c r="J58">
        <v>1950</v>
      </c>
      <c r="K58" s="2">
        <f t="shared" si="3"/>
        <v>1</v>
      </c>
      <c r="L58" s="8">
        <f t="shared" si="4"/>
        <v>0</v>
      </c>
      <c r="M58" s="2">
        <f t="shared" si="5"/>
        <v>0</v>
      </c>
      <c r="N58">
        <f t="shared" si="6"/>
        <v>0</v>
      </c>
      <c r="O58" s="4"/>
    </row>
    <row r="59" spans="1:15">
      <c r="A59">
        <v>1951</v>
      </c>
      <c r="B59">
        <v>0</v>
      </c>
      <c r="C59">
        <v>1239</v>
      </c>
      <c r="E59">
        <v>1951</v>
      </c>
      <c r="F59">
        <f t="shared" si="0"/>
        <v>1</v>
      </c>
      <c r="G59">
        <f t="shared" si="1"/>
        <v>0</v>
      </c>
      <c r="H59">
        <f t="shared" si="2"/>
        <v>0</v>
      </c>
      <c r="J59">
        <v>1951</v>
      </c>
      <c r="K59" s="2">
        <f t="shared" si="3"/>
        <v>1</v>
      </c>
      <c r="L59" s="8">
        <f t="shared" si="4"/>
        <v>0</v>
      </c>
      <c r="M59" s="2">
        <f t="shared" si="5"/>
        <v>0</v>
      </c>
      <c r="N59">
        <f t="shared" si="6"/>
        <v>0</v>
      </c>
      <c r="O59" s="4"/>
    </row>
    <row r="60" spans="1:15">
      <c r="A60">
        <v>1952</v>
      </c>
      <c r="B60">
        <v>0</v>
      </c>
      <c r="C60">
        <v>1239</v>
      </c>
      <c r="E60">
        <v>1952</v>
      </c>
      <c r="F60">
        <f t="shared" si="0"/>
        <v>1</v>
      </c>
      <c r="G60">
        <f t="shared" si="1"/>
        <v>0</v>
      </c>
      <c r="H60">
        <f t="shared" si="2"/>
        <v>0</v>
      </c>
      <c r="J60">
        <v>1952</v>
      </c>
      <c r="K60" s="2">
        <f t="shared" si="3"/>
        <v>1</v>
      </c>
      <c r="L60" s="8">
        <f t="shared" si="4"/>
        <v>0</v>
      </c>
      <c r="M60" s="2">
        <f t="shared" si="5"/>
        <v>0</v>
      </c>
      <c r="N60">
        <f t="shared" si="6"/>
        <v>0</v>
      </c>
      <c r="O60" s="4"/>
    </row>
    <row r="61" spans="1:15">
      <c r="A61">
        <v>1953</v>
      </c>
      <c r="B61">
        <v>0</v>
      </c>
      <c r="C61">
        <v>1240</v>
      </c>
      <c r="E61">
        <v>1953</v>
      </c>
      <c r="F61">
        <f t="shared" si="0"/>
        <v>1</v>
      </c>
      <c r="G61">
        <f t="shared" si="1"/>
        <v>0</v>
      </c>
      <c r="H61">
        <f t="shared" si="2"/>
        <v>0</v>
      </c>
      <c r="J61">
        <v>1953</v>
      </c>
      <c r="K61" s="2">
        <f t="shared" si="3"/>
        <v>1</v>
      </c>
      <c r="L61" s="8">
        <f t="shared" si="4"/>
        <v>0</v>
      </c>
      <c r="M61" s="2">
        <f t="shared" si="5"/>
        <v>0</v>
      </c>
      <c r="N61">
        <f t="shared" si="6"/>
        <v>0</v>
      </c>
      <c r="O61" s="4"/>
    </row>
    <row r="62" spans="1:15">
      <c r="A62">
        <v>1954</v>
      </c>
      <c r="B62">
        <v>0</v>
      </c>
      <c r="C62">
        <v>1237</v>
      </c>
      <c r="E62">
        <v>1954</v>
      </c>
      <c r="F62">
        <f t="shared" si="0"/>
        <v>1</v>
      </c>
      <c r="G62">
        <f t="shared" si="1"/>
        <v>0</v>
      </c>
      <c r="H62">
        <f t="shared" si="2"/>
        <v>0</v>
      </c>
      <c r="J62">
        <v>1954</v>
      </c>
      <c r="K62" s="2">
        <f t="shared" si="3"/>
        <v>1</v>
      </c>
      <c r="L62" s="8">
        <f t="shared" si="4"/>
        <v>0</v>
      </c>
      <c r="M62" s="2">
        <f t="shared" si="5"/>
        <v>0</v>
      </c>
      <c r="N62">
        <f t="shared" si="6"/>
        <v>0</v>
      </c>
      <c r="O62" s="4"/>
    </row>
    <row r="63" spans="1:15">
      <c r="A63">
        <v>1955</v>
      </c>
      <c r="B63">
        <v>0</v>
      </c>
      <c r="C63">
        <v>1234</v>
      </c>
      <c r="E63">
        <v>1955</v>
      </c>
      <c r="F63">
        <f t="shared" si="0"/>
        <v>1</v>
      </c>
      <c r="G63">
        <f t="shared" si="1"/>
        <v>0</v>
      </c>
      <c r="H63">
        <f t="shared" si="2"/>
        <v>0</v>
      </c>
      <c r="J63">
        <v>1955</v>
      </c>
      <c r="K63" s="2">
        <f t="shared" si="3"/>
        <v>1</v>
      </c>
      <c r="L63" s="8">
        <f t="shared" si="4"/>
        <v>0</v>
      </c>
      <c r="M63" s="2">
        <f t="shared" si="5"/>
        <v>0</v>
      </c>
      <c r="N63">
        <f t="shared" si="6"/>
        <v>0</v>
      </c>
      <c r="O63" s="4"/>
    </row>
    <row r="64" spans="1:15">
      <c r="A64">
        <v>1956</v>
      </c>
      <c r="B64">
        <v>1</v>
      </c>
      <c r="C64">
        <v>1239</v>
      </c>
      <c r="E64">
        <v>1956</v>
      </c>
      <c r="F64">
        <f t="shared" ref="F64:F121" si="7">((C64-B64)/C64)^10</f>
        <v>0.99195822562805391</v>
      </c>
      <c r="G64">
        <f t="shared" ref="G64:G121" si="8">(((C64-B64)/C64)^9)*(B64/C64)*10</f>
        <v>8.0125866367371078E-3</v>
      </c>
      <c r="H64">
        <f t="shared" si="2"/>
        <v>2.918773520897873E-5</v>
      </c>
      <c r="J64">
        <v>1956</v>
      </c>
      <c r="K64" s="2">
        <f t="shared" si="3"/>
        <v>0.99195822562805391</v>
      </c>
      <c r="L64" s="8">
        <f t="shared" si="4"/>
        <v>8.0417743719460866E-3</v>
      </c>
      <c r="M64" s="2">
        <f t="shared" si="5"/>
        <v>2.918773520897873E-5</v>
      </c>
      <c r="N64">
        <f t="shared" si="6"/>
        <v>8.0125866367371078E-3</v>
      </c>
      <c r="O64" s="4"/>
    </row>
    <row r="65" spans="1:15">
      <c r="A65">
        <v>1957</v>
      </c>
      <c r="B65">
        <v>0</v>
      </c>
      <c r="C65">
        <v>1235</v>
      </c>
      <c r="E65">
        <v>1957</v>
      </c>
      <c r="F65">
        <f t="shared" si="7"/>
        <v>1</v>
      </c>
      <c r="G65">
        <f t="shared" si="8"/>
        <v>0</v>
      </c>
      <c r="H65">
        <f t="shared" si="2"/>
        <v>0</v>
      </c>
      <c r="J65">
        <v>1957</v>
      </c>
      <c r="K65" s="2">
        <f t="shared" si="3"/>
        <v>0.99195822562805391</v>
      </c>
      <c r="L65" s="8">
        <f t="shared" si="4"/>
        <v>8.0417743719460866E-3</v>
      </c>
      <c r="M65" s="2">
        <f t="shared" si="5"/>
        <v>2.918773520897873E-5</v>
      </c>
      <c r="N65">
        <f t="shared" si="6"/>
        <v>8.0125866367371078E-3</v>
      </c>
      <c r="O65" s="4"/>
    </row>
    <row r="66" spans="1:15">
      <c r="A66">
        <v>1958</v>
      </c>
      <c r="B66">
        <v>0</v>
      </c>
      <c r="C66">
        <v>1235</v>
      </c>
      <c r="E66">
        <v>1958</v>
      </c>
      <c r="F66">
        <f t="shared" si="7"/>
        <v>1</v>
      </c>
      <c r="G66">
        <f t="shared" si="8"/>
        <v>0</v>
      </c>
      <c r="H66">
        <f t="shared" si="2"/>
        <v>0</v>
      </c>
      <c r="J66">
        <v>1958</v>
      </c>
      <c r="K66" s="2">
        <f t="shared" si="3"/>
        <v>0.99195822562805391</v>
      </c>
      <c r="L66" s="8">
        <f t="shared" si="4"/>
        <v>8.0417743719460866E-3</v>
      </c>
      <c r="M66" s="2">
        <f t="shared" si="5"/>
        <v>2.918773520897873E-5</v>
      </c>
      <c r="N66">
        <f t="shared" si="6"/>
        <v>8.0125866367371078E-3</v>
      </c>
      <c r="O66" s="4"/>
    </row>
    <row r="67" spans="1:15">
      <c r="A67">
        <v>1959</v>
      </c>
      <c r="B67">
        <v>0</v>
      </c>
      <c r="C67">
        <v>1238</v>
      </c>
      <c r="E67">
        <v>1959</v>
      </c>
      <c r="F67">
        <f t="shared" si="7"/>
        <v>1</v>
      </c>
      <c r="G67">
        <f t="shared" si="8"/>
        <v>0</v>
      </c>
      <c r="H67">
        <f t="shared" si="2"/>
        <v>0</v>
      </c>
      <c r="J67">
        <v>1959</v>
      </c>
      <c r="K67" s="2">
        <f t="shared" si="3"/>
        <v>0.99195822562805391</v>
      </c>
      <c r="L67" s="8">
        <f t="shared" si="4"/>
        <v>8.0417743719460866E-3</v>
      </c>
      <c r="M67" s="2">
        <f t="shared" si="5"/>
        <v>2.918773520897873E-5</v>
      </c>
      <c r="N67">
        <f t="shared" si="6"/>
        <v>8.0125866367371078E-3</v>
      </c>
      <c r="O67" s="4"/>
    </row>
    <row r="68" spans="1:15">
      <c r="A68">
        <v>1960</v>
      </c>
      <c r="B68">
        <v>0</v>
      </c>
      <c r="C68">
        <v>1236</v>
      </c>
      <c r="E68">
        <v>1960</v>
      </c>
      <c r="F68">
        <f t="shared" si="7"/>
        <v>1</v>
      </c>
      <c r="G68">
        <f t="shared" si="8"/>
        <v>0</v>
      </c>
      <c r="H68">
        <f t="shared" si="2"/>
        <v>0</v>
      </c>
      <c r="J68">
        <v>1960</v>
      </c>
      <c r="K68" s="2">
        <f t="shared" si="3"/>
        <v>0.99195822562805391</v>
      </c>
      <c r="L68" s="8">
        <f t="shared" si="4"/>
        <v>8.0417743719460866E-3</v>
      </c>
      <c r="M68" s="2">
        <f t="shared" si="5"/>
        <v>2.918773520897873E-5</v>
      </c>
      <c r="N68">
        <f t="shared" si="6"/>
        <v>8.0125866367371078E-3</v>
      </c>
      <c r="O68" s="4"/>
    </row>
    <row r="69" spans="1:15">
      <c r="A69">
        <v>1961</v>
      </c>
      <c r="B69">
        <v>0</v>
      </c>
      <c r="C69">
        <v>1430</v>
      </c>
      <c r="E69">
        <v>1961</v>
      </c>
      <c r="F69">
        <f t="shared" si="7"/>
        <v>1</v>
      </c>
      <c r="G69">
        <f t="shared" si="8"/>
        <v>0</v>
      </c>
      <c r="H69">
        <f t="shared" ref="H69:H121" si="9">1-F69-G69</f>
        <v>0</v>
      </c>
      <c r="J69">
        <v>1961</v>
      </c>
      <c r="K69" s="2">
        <f t="shared" si="3"/>
        <v>1</v>
      </c>
      <c r="L69" s="8">
        <f t="shared" si="4"/>
        <v>0</v>
      </c>
      <c r="M69" s="2">
        <f t="shared" si="5"/>
        <v>0</v>
      </c>
      <c r="N69">
        <f t="shared" si="6"/>
        <v>0</v>
      </c>
      <c r="O69" s="4"/>
    </row>
    <row r="70" spans="1:15">
      <c r="A70">
        <v>1962</v>
      </c>
      <c r="B70">
        <v>0</v>
      </c>
      <c r="C70">
        <v>1621</v>
      </c>
      <c r="E70">
        <v>1962</v>
      </c>
      <c r="F70">
        <f t="shared" si="7"/>
        <v>1</v>
      </c>
      <c r="G70">
        <f t="shared" si="8"/>
        <v>0</v>
      </c>
      <c r="H70">
        <f t="shared" si="9"/>
        <v>0</v>
      </c>
      <c r="J70">
        <v>1962</v>
      </c>
      <c r="K70" s="2">
        <f t="shared" si="3"/>
        <v>1</v>
      </c>
      <c r="L70" s="8">
        <f t="shared" si="4"/>
        <v>0</v>
      </c>
      <c r="M70" s="2">
        <f t="shared" si="5"/>
        <v>0</v>
      </c>
      <c r="N70">
        <f t="shared" si="6"/>
        <v>0</v>
      </c>
      <c r="O70" s="4"/>
    </row>
    <row r="71" spans="1:15">
      <c r="A71">
        <v>1963</v>
      </c>
      <c r="B71">
        <v>0</v>
      </c>
      <c r="C71">
        <v>1619</v>
      </c>
      <c r="E71">
        <v>1963</v>
      </c>
      <c r="F71">
        <f t="shared" si="7"/>
        <v>1</v>
      </c>
      <c r="G71">
        <f t="shared" si="8"/>
        <v>0</v>
      </c>
      <c r="H71">
        <f t="shared" si="9"/>
        <v>0</v>
      </c>
      <c r="J71">
        <v>1963</v>
      </c>
      <c r="K71" s="2">
        <f t="shared" si="3"/>
        <v>1</v>
      </c>
      <c r="L71" s="8">
        <f t="shared" si="4"/>
        <v>0</v>
      </c>
      <c r="M71" s="2">
        <f t="shared" si="5"/>
        <v>0</v>
      </c>
      <c r="N71">
        <f t="shared" si="6"/>
        <v>0</v>
      </c>
      <c r="O71" s="4"/>
    </row>
    <row r="72" spans="1:15">
      <c r="A72">
        <v>1964</v>
      </c>
      <c r="B72">
        <v>1</v>
      </c>
      <c r="C72">
        <v>1626</v>
      </c>
      <c r="E72">
        <v>1964</v>
      </c>
      <c r="F72">
        <f t="shared" si="7"/>
        <v>0.99386693108097068</v>
      </c>
      <c r="G72">
        <f t="shared" si="8"/>
        <v>6.1161041912675129E-3</v>
      </c>
      <c r="H72">
        <f t="shared" si="9"/>
        <v>1.6964727761803466E-5</v>
      </c>
      <c r="J72">
        <v>1964</v>
      </c>
      <c r="K72" s="2">
        <f t="shared" si="3"/>
        <v>0.99386693108097068</v>
      </c>
      <c r="L72" s="8">
        <f t="shared" si="4"/>
        <v>6.1330689190293164E-3</v>
      </c>
      <c r="M72" s="2">
        <f t="shared" si="5"/>
        <v>1.6964727761803466E-5</v>
      </c>
      <c r="N72">
        <f t="shared" si="6"/>
        <v>6.1161041912675129E-3</v>
      </c>
      <c r="O72" s="4"/>
    </row>
    <row r="73" spans="1:15">
      <c r="A73">
        <v>1965</v>
      </c>
      <c r="B73">
        <v>1</v>
      </c>
      <c r="C73">
        <v>1623</v>
      </c>
      <c r="E73">
        <v>1965</v>
      </c>
      <c r="F73">
        <f t="shared" si="7"/>
        <v>0.99385562595549004</v>
      </c>
      <c r="G73">
        <f t="shared" si="8"/>
        <v>6.1273466458414928E-3</v>
      </c>
      <c r="H73">
        <f t="shared" si="9"/>
        <v>1.7027398668466483E-5</v>
      </c>
      <c r="J73">
        <v>1965</v>
      </c>
      <c r="K73" s="2">
        <f t="shared" ref="K73:K121" si="10">PRODUCT(F69:F73)</f>
        <v>0.98776024090593995</v>
      </c>
      <c r="L73" s="8">
        <f t="shared" ref="L73:L121" si="11">SUM(G69:H73)</f>
        <v>1.2277442963539276E-2</v>
      </c>
      <c r="M73" s="2">
        <f t="shared" ref="M73:M121" si="12">1-K73-N73</f>
        <v>7.146732806712075E-5</v>
      </c>
      <c r="N73">
        <f t="shared" ref="N73:N121" si="13">SUM(PRODUCT(F73,F72,F71,F70,G69),PRODUCT(F73,F72,F71,G70,F69),PRODUCT(F73,F72,G71,F70,F69),PRODUCT(F73,G72,F71,F70,F69),PRODUCT(G73,F72,F71,F70,F69))</f>
        <v>1.2168291765992933E-2</v>
      </c>
      <c r="O73" s="4"/>
    </row>
    <row r="74" spans="1:15">
      <c r="A74">
        <v>1966</v>
      </c>
      <c r="B74">
        <v>0</v>
      </c>
      <c r="C74">
        <v>1615</v>
      </c>
      <c r="E74">
        <v>1966</v>
      </c>
      <c r="F74">
        <f t="shared" si="7"/>
        <v>1</v>
      </c>
      <c r="G74">
        <f t="shared" si="8"/>
        <v>0</v>
      </c>
      <c r="H74">
        <f t="shared" si="9"/>
        <v>0</v>
      </c>
      <c r="J74">
        <v>1966</v>
      </c>
      <c r="K74" s="2">
        <f t="shared" si="10"/>
        <v>0.98776024090593995</v>
      </c>
      <c r="L74" s="8">
        <f t="shared" si="11"/>
        <v>1.2277442963539276E-2</v>
      </c>
      <c r="M74" s="2">
        <f t="shared" si="12"/>
        <v>7.146732806712075E-5</v>
      </c>
      <c r="N74">
        <f t="shared" si="13"/>
        <v>1.2168291765992933E-2</v>
      </c>
      <c r="O74" s="4"/>
    </row>
    <row r="75" spans="1:15">
      <c r="A75">
        <v>1967</v>
      </c>
      <c r="B75">
        <v>0</v>
      </c>
      <c r="C75">
        <v>1620</v>
      </c>
      <c r="E75">
        <v>1967</v>
      </c>
      <c r="F75">
        <f t="shared" si="7"/>
        <v>1</v>
      </c>
      <c r="G75">
        <f t="shared" si="8"/>
        <v>0</v>
      </c>
      <c r="H75">
        <f t="shared" si="9"/>
        <v>0</v>
      </c>
      <c r="J75">
        <v>1967</v>
      </c>
      <c r="K75" s="2">
        <f t="shared" si="10"/>
        <v>0.98776024090593995</v>
      </c>
      <c r="L75" s="8">
        <f t="shared" si="11"/>
        <v>1.2277442963539276E-2</v>
      </c>
      <c r="M75" s="2">
        <f t="shared" si="12"/>
        <v>7.146732806712075E-5</v>
      </c>
      <c r="N75">
        <f t="shared" si="13"/>
        <v>1.2168291765992933E-2</v>
      </c>
      <c r="O75" s="4"/>
    </row>
    <row r="76" spans="1:15">
      <c r="A76">
        <v>1968</v>
      </c>
      <c r="B76">
        <v>1</v>
      </c>
      <c r="C76">
        <v>1625</v>
      </c>
      <c r="E76">
        <v>1968</v>
      </c>
      <c r="F76">
        <f t="shared" si="7"/>
        <v>0.9938631673309597</v>
      </c>
      <c r="G76">
        <f t="shared" si="8"/>
        <v>6.1198470894763528E-3</v>
      </c>
      <c r="H76">
        <f t="shared" si="9"/>
        <v>1.6985579563951261E-5</v>
      </c>
      <c r="J76">
        <v>1968</v>
      </c>
      <c r="K76" s="2">
        <f t="shared" si="10"/>
        <v>0.9816985215903693</v>
      </c>
      <c r="L76" s="8">
        <f t="shared" si="11"/>
        <v>1.841427563257958E-2</v>
      </c>
      <c r="M76" s="2">
        <f t="shared" si="12"/>
        <v>1.6291977866504659E-4</v>
      </c>
      <c r="N76">
        <f t="shared" si="13"/>
        <v>1.8138558630965654E-2</v>
      </c>
      <c r="O76" s="4"/>
    </row>
    <row r="77" spans="1:15">
      <c r="A77">
        <v>1969</v>
      </c>
      <c r="B77">
        <v>0</v>
      </c>
      <c r="C77">
        <v>1946</v>
      </c>
      <c r="E77">
        <v>1969</v>
      </c>
      <c r="F77">
        <f t="shared" si="7"/>
        <v>1</v>
      </c>
      <c r="G77">
        <f t="shared" si="8"/>
        <v>0</v>
      </c>
      <c r="H77">
        <f t="shared" si="9"/>
        <v>0</v>
      </c>
      <c r="J77">
        <v>1969</v>
      </c>
      <c r="K77" s="2">
        <f t="shared" si="10"/>
        <v>0.98775650028181694</v>
      </c>
      <c r="L77" s="8">
        <f t="shared" si="11"/>
        <v>1.2281206713550263E-2</v>
      </c>
      <c r="M77" s="2">
        <f t="shared" si="12"/>
        <v>7.1511113548895777E-5</v>
      </c>
      <c r="N77">
        <f t="shared" si="13"/>
        <v>1.2171988604634164E-2</v>
      </c>
      <c r="O77" s="4"/>
    </row>
    <row r="78" spans="1:15">
      <c r="A78">
        <v>1970</v>
      </c>
      <c r="B78">
        <v>0</v>
      </c>
      <c r="C78">
        <v>1944</v>
      </c>
      <c r="E78">
        <v>1970</v>
      </c>
      <c r="F78">
        <f t="shared" si="7"/>
        <v>1</v>
      </c>
      <c r="G78">
        <f t="shared" si="8"/>
        <v>0</v>
      </c>
      <c r="H78">
        <f t="shared" si="9"/>
        <v>0</v>
      </c>
      <c r="J78">
        <v>1970</v>
      </c>
      <c r="K78" s="2">
        <f t="shared" si="10"/>
        <v>0.9938631673309597</v>
      </c>
      <c r="L78" s="8">
        <f t="shared" si="11"/>
        <v>6.1368326690403041E-3</v>
      </c>
      <c r="M78" s="2">
        <f t="shared" si="12"/>
        <v>1.6985579563951261E-5</v>
      </c>
      <c r="N78">
        <f t="shared" si="13"/>
        <v>6.1198470894763528E-3</v>
      </c>
      <c r="O78" s="4"/>
    </row>
    <row r="79" spans="1:15">
      <c r="A79">
        <v>1971</v>
      </c>
      <c r="B79">
        <v>0</v>
      </c>
      <c r="C79">
        <v>1938</v>
      </c>
      <c r="E79">
        <v>1971</v>
      </c>
      <c r="F79">
        <f t="shared" si="7"/>
        <v>1</v>
      </c>
      <c r="G79">
        <f t="shared" si="8"/>
        <v>0</v>
      </c>
      <c r="H79">
        <f t="shared" si="9"/>
        <v>0</v>
      </c>
      <c r="J79">
        <v>1971</v>
      </c>
      <c r="K79" s="2">
        <f t="shared" si="10"/>
        <v>0.9938631673309597</v>
      </c>
      <c r="L79" s="8">
        <f t="shared" si="11"/>
        <v>6.1368326690403041E-3</v>
      </c>
      <c r="M79" s="2">
        <f t="shared" si="12"/>
        <v>1.6985579563951261E-5</v>
      </c>
      <c r="N79">
        <f t="shared" si="13"/>
        <v>6.1198470894763528E-3</v>
      </c>
      <c r="O79" s="4"/>
    </row>
    <row r="80" spans="1:15">
      <c r="A80">
        <v>1972</v>
      </c>
      <c r="B80">
        <v>0</v>
      </c>
      <c r="C80">
        <v>1859</v>
      </c>
      <c r="E80">
        <v>1972</v>
      </c>
      <c r="F80">
        <f t="shared" si="7"/>
        <v>1</v>
      </c>
      <c r="G80">
        <f t="shared" si="8"/>
        <v>0</v>
      </c>
      <c r="H80">
        <f t="shared" si="9"/>
        <v>0</v>
      </c>
      <c r="J80">
        <v>1972</v>
      </c>
      <c r="K80" s="2">
        <f t="shared" si="10"/>
        <v>0.9938631673309597</v>
      </c>
      <c r="L80" s="8">
        <f t="shared" si="11"/>
        <v>6.1368326690403041E-3</v>
      </c>
      <c r="M80" s="2">
        <f t="shared" si="12"/>
        <v>1.6985579563951261E-5</v>
      </c>
      <c r="N80">
        <f t="shared" si="13"/>
        <v>6.1198470894763528E-3</v>
      </c>
      <c r="O80" s="4"/>
    </row>
    <row r="81" spans="1:15">
      <c r="A81">
        <v>1973</v>
      </c>
      <c r="B81">
        <v>0</v>
      </c>
      <c r="C81">
        <v>1943</v>
      </c>
      <c r="E81">
        <v>1973</v>
      </c>
      <c r="F81">
        <f t="shared" si="7"/>
        <v>1</v>
      </c>
      <c r="G81">
        <f t="shared" si="8"/>
        <v>0</v>
      </c>
      <c r="H81">
        <f t="shared" si="9"/>
        <v>0</v>
      </c>
      <c r="J81">
        <v>1973</v>
      </c>
      <c r="K81" s="2">
        <f t="shared" si="10"/>
        <v>1</v>
      </c>
      <c r="L81" s="8">
        <f t="shared" si="11"/>
        <v>0</v>
      </c>
      <c r="M81" s="2">
        <f t="shared" si="12"/>
        <v>0</v>
      </c>
      <c r="N81">
        <f t="shared" si="13"/>
        <v>0</v>
      </c>
      <c r="O81" s="4"/>
    </row>
    <row r="82" spans="1:15">
      <c r="A82">
        <v>1974</v>
      </c>
      <c r="B82">
        <v>0</v>
      </c>
      <c r="C82">
        <v>1945</v>
      </c>
      <c r="E82">
        <v>1974</v>
      </c>
      <c r="F82">
        <f t="shared" si="7"/>
        <v>1</v>
      </c>
      <c r="G82">
        <f t="shared" si="8"/>
        <v>0</v>
      </c>
      <c r="H82">
        <f t="shared" si="9"/>
        <v>0</v>
      </c>
      <c r="J82">
        <v>1974</v>
      </c>
      <c r="K82" s="2">
        <f t="shared" si="10"/>
        <v>1</v>
      </c>
      <c r="L82" s="8">
        <f t="shared" si="11"/>
        <v>0</v>
      </c>
      <c r="M82" s="2">
        <f t="shared" si="12"/>
        <v>0</v>
      </c>
      <c r="N82">
        <f t="shared" si="13"/>
        <v>0</v>
      </c>
      <c r="O82" s="4"/>
    </row>
    <row r="83" spans="1:15">
      <c r="A83">
        <v>1975</v>
      </c>
      <c r="B83">
        <v>0</v>
      </c>
      <c r="C83">
        <v>1934</v>
      </c>
      <c r="E83">
        <v>1975</v>
      </c>
      <c r="F83">
        <f t="shared" si="7"/>
        <v>1</v>
      </c>
      <c r="G83">
        <f t="shared" si="8"/>
        <v>0</v>
      </c>
      <c r="H83">
        <f t="shared" si="9"/>
        <v>0</v>
      </c>
      <c r="J83">
        <v>1975</v>
      </c>
      <c r="K83" s="2">
        <f t="shared" si="10"/>
        <v>1</v>
      </c>
      <c r="L83" s="8">
        <f t="shared" si="11"/>
        <v>0</v>
      </c>
      <c r="M83" s="2">
        <f t="shared" si="12"/>
        <v>0</v>
      </c>
      <c r="N83">
        <f t="shared" si="13"/>
        <v>0</v>
      </c>
      <c r="O83" s="4"/>
    </row>
    <row r="84" spans="1:15">
      <c r="A84">
        <v>1976</v>
      </c>
      <c r="B84">
        <v>0</v>
      </c>
      <c r="C84">
        <v>1939</v>
      </c>
      <c r="E84">
        <v>1976</v>
      </c>
      <c r="F84">
        <f t="shared" si="7"/>
        <v>1</v>
      </c>
      <c r="G84">
        <f t="shared" si="8"/>
        <v>0</v>
      </c>
      <c r="H84">
        <f t="shared" si="9"/>
        <v>0</v>
      </c>
      <c r="J84">
        <v>1976</v>
      </c>
      <c r="K84" s="2">
        <f t="shared" si="10"/>
        <v>1</v>
      </c>
      <c r="L84" s="8">
        <f t="shared" si="11"/>
        <v>0</v>
      </c>
      <c r="M84" s="2">
        <f t="shared" si="12"/>
        <v>0</v>
      </c>
      <c r="N84">
        <f t="shared" si="13"/>
        <v>0</v>
      </c>
      <c r="O84" s="4"/>
    </row>
    <row r="85" spans="1:15">
      <c r="A85">
        <v>1977</v>
      </c>
      <c r="B85">
        <v>0</v>
      </c>
      <c r="C85">
        <v>2103</v>
      </c>
      <c r="E85">
        <v>1977</v>
      </c>
      <c r="F85">
        <f t="shared" si="7"/>
        <v>1</v>
      </c>
      <c r="G85">
        <f t="shared" si="8"/>
        <v>0</v>
      </c>
      <c r="H85">
        <f t="shared" si="9"/>
        <v>0</v>
      </c>
      <c r="J85">
        <v>1977</v>
      </c>
      <c r="K85" s="2">
        <f t="shared" si="10"/>
        <v>1</v>
      </c>
      <c r="L85" s="8">
        <f t="shared" si="11"/>
        <v>0</v>
      </c>
      <c r="M85" s="2">
        <f t="shared" si="12"/>
        <v>0</v>
      </c>
      <c r="N85">
        <f t="shared" si="13"/>
        <v>0</v>
      </c>
      <c r="O85" s="4"/>
    </row>
    <row r="86" spans="1:15">
      <c r="A86">
        <v>1978</v>
      </c>
      <c r="B86">
        <v>0</v>
      </c>
      <c r="C86">
        <v>2102</v>
      </c>
      <c r="E86">
        <v>1978</v>
      </c>
      <c r="F86">
        <f t="shared" si="7"/>
        <v>1</v>
      </c>
      <c r="G86">
        <f t="shared" si="8"/>
        <v>0</v>
      </c>
      <c r="H86">
        <f t="shared" si="9"/>
        <v>0</v>
      </c>
      <c r="J86">
        <v>1978</v>
      </c>
      <c r="K86" s="2">
        <f t="shared" si="10"/>
        <v>1</v>
      </c>
      <c r="L86" s="8">
        <f t="shared" si="11"/>
        <v>0</v>
      </c>
      <c r="M86" s="2">
        <f t="shared" si="12"/>
        <v>0</v>
      </c>
      <c r="N86">
        <f t="shared" si="13"/>
        <v>0</v>
      </c>
      <c r="O86" s="4"/>
    </row>
    <row r="87" spans="1:15">
      <c r="A87">
        <v>1979</v>
      </c>
      <c r="B87">
        <v>0</v>
      </c>
      <c r="C87">
        <v>2099</v>
      </c>
      <c r="E87">
        <v>1979</v>
      </c>
      <c r="F87">
        <f t="shared" si="7"/>
        <v>1</v>
      </c>
      <c r="G87">
        <f t="shared" si="8"/>
        <v>0</v>
      </c>
      <c r="H87">
        <f t="shared" si="9"/>
        <v>0</v>
      </c>
      <c r="J87">
        <v>1979</v>
      </c>
      <c r="K87" s="2">
        <f t="shared" si="10"/>
        <v>1</v>
      </c>
      <c r="L87" s="8">
        <f t="shared" si="11"/>
        <v>0</v>
      </c>
      <c r="M87" s="2">
        <f t="shared" si="12"/>
        <v>0</v>
      </c>
      <c r="N87">
        <f t="shared" si="13"/>
        <v>0</v>
      </c>
      <c r="O87" s="4"/>
    </row>
    <row r="88" spans="1:15">
      <c r="A88">
        <v>1980</v>
      </c>
      <c r="B88">
        <v>0</v>
      </c>
      <c r="C88">
        <v>2105</v>
      </c>
      <c r="E88">
        <v>1980</v>
      </c>
      <c r="F88">
        <f t="shared" si="7"/>
        <v>1</v>
      </c>
      <c r="G88">
        <f t="shared" si="8"/>
        <v>0</v>
      </c>
      <c r="H88">
        <f t="shared" si="9"/>
        <v>0</v>
      </c>
      <c r="J88">
        <v>1980</v>
      </c>
      <c r="K88" s="2">
        <f t="shared" si="10"/>
        <v>1</v>
      </c>
      <c r="L88" s="8">
        <f t="shared" si="11"/>
        <v>0</v>
      </c>
      <c r="M88" s="2">
        <f t="shared" si="12"/>
        <v>0</v>
      </c>
      <c r="N88">
        <f t="shared" si="13"/>
        <v>0</v>
      </c>
      <c r="O88" s="4"/>
    </row>
    <row r="89" spans="1:15">
      <c r="A89">
        <v>1981</v>
      </c>
      <c r="B89">
        <v>1</v>
      </c>
      <c r="C89">
        <v>1394</v>
      </c>
      <c r="E89">
        <v>1981</v>
      </c>
      <c r="F89">
        <f t="shared" si="7"/>
        <v>0.99284951185793202</v>
      </c>
      <c r="G89">
        <f t="shared" si="8"/>
        <v>7.1274193241775445E-3</v>
      </c>
      <c r="H89">
        <f t="shared" si="9"/>
        <v>2.3068817890434419E-5</v>
      </c>
      <c r="J89">
        <v>1981</v>
      </c>
      <c r="K89" s="2">
        <f t="shared" si="10"/>
        <v>0.99284951185793202</v>
      </c>
      <c r="L89" s="8">
        <f t="shared" si="11"/>
        <v>7.1504881420679789E-3</v>
      </c>
      <c r="M89" s="2">
        <f t="shared" si="12"/>
        <v>2.3068817890434419E-5</v>
      </c>
      <c r="N89">
        <f t="shared" si="13"/>
        <v>7.1274193241775445E-3</v>
      </c>
      <c r="O89" s="4"/>
    </row>
    <row r="90" spans="1:15">
      <c r="A90">
        <v>1982</v>
      </c>
      <c r="B90">
        <v>0</v>
      </c>
      <c r="C90">
        <v>2107</v>
      </c>
      <c r="E90">
        <v>1982</v>
      </c>
      <c r="F90">
        <f t="shared" si="7"/>
        <v>1</v>
      </c>
      <c r="G90">
        <f t="shared" si="8"/>
        <v>0</v>
      </c>
      <c r="H90">
        <f t="shared" si="9"/>
        <v>0</v>
      </c>
      <c r="J90">
        <v>1982</v>
      </c>
      <c r="K90" s="2">
        <f t="shared" si="10"/>
        <v>0.99284951185793202</v>
      </c>
      <c r="L90" s="8">
        <f t="shared" si="11"/>
        <v>7.1504881420679789E-3</v>
      </c>
      <c r="M90" s="2">
        <f t="shared" si="12"/>
        <v>2.3068817890434419E-5</v>
      </c>
      <c r="N90">
        <f t="shared" si="13"/>
        <v>7.1274193241775445E-3</v>
      </c>
      <c r="O90" s="4"/>
    </row>
    <row r="91" spans="1:15">
      <c r="A91">
        <v>1983</v>
      </c>
      <c r="B91">
        <v>0</v>
      </c>
      <c r="C91">
        <v>2109</v>
      </c>
      <c r="E91">
        <v>1983</v>
      </c>
      <c r="F91">
        <f t="shared" si="7"/>
        <v>1</v>
      </c>
      <c r="G91">
        <f t="shared" si="8"/>
        <v>0</v>
      </c>
      <c r="H91">
        <f t="shared" si="9"/>
        <v>0</v>
      </c>
      <c r="J91">
        <v>1983</v>
      </c>
      <c r="K91" s="2">
        <f t="shared" si="10"/>
        <v>0.99284951185793202</v>
      </c>
      <c r="L91" s="8">
        <f t="shared" si="11"/>
        <v>7.1504881420679789E-3</v>
      </c>
      <c r="M91" s="2">
        <f t="shared" si="12"/>
        <v>2.3068817890434419E-5</v>
      </c>
      <c r="N91">
        <f t="shared" si="13"/>
        <v>7.1274193241775445E-3</v>
      </c>
      <c r="O91" s="4"/>
    </row>
    <row r="92" spans="1:15">
      <c r="A92">
        <v>1984</v>
      </c>
      <c r="B92">
        <v>1</v>
      </c>
      <c r="C92">
        <v>2105</v>
      </c>
      <c r="E92">
        <v>1984</v>
      </c>
      <c r="F92">
        <f t="shared" si="7"/>
        <v>0.9952595489847702</v>
      </c>
      <c r="G92">
        <f t="shared" si="8"/>
        <v>4.730321050307843E-3</v>
      </c>
      <c r="H92">
        <f t="shared" si="9"/>
        <v>1.0129964921953317E-5</v>
      </c>
      <c r="J92">
        <v>1984</v>
      </c>
      <c r="K92" s="2">
        <f t="shared" si="10"/>
        <v>0.98814295738147473</v>
      </c>
      <c r="L92" s="8">
        <f t="shared" si="11"/>
        <v>1.1890939157297775E-2</v>
      </c>
      <c r="M92" s="2">
        <f t="shared" si="12"/>
        <v>6.6913530789549508E-5</v>
      </c>
      <c r="N92">
        <f t="shared" si="13"/>
        <v>1.1790129087735721E-2</v>
      </c>
      <c r="O92" s="4"/>
    </row>
    <row r="93" spans="1:15">
      <c r="A93">
        <v>1985</v>
      </c>
      <c r="B93">
        <v>0</v>
      </c>
      <c r="C93">
        <v>2103</v>
      </c>
      <c r="E93">
        <v>1985</v>
      </c>
      <c r="F93">
        <f t="shared" si="7"/>
        <v>1</v>
      </c>
      <c r="G93">
        <f t="shared" si="8"/>
        <v>0</v>
      </c>
      <c r="H93">
        <f t="shared" si="9"/>
        <v>0</v>
      </c>
      <c r="J93">
        <v>1985</v>
      </c>
      <c r="K93" s="2">
        <f t="shared" si="10"/>
        <v>0.98814295738147473</v>
      </c>
      <c r="L93" s="8">
        <f t="shared" si="11"/>
        <v>1.1890939157297775E-2</v>
      </c>
      <c r="M93" s="2">
        <f t="shared" si="12"/>
        <v>6.6913530789549508E-5</v>
      </c>
      <c r="N93">
        <f t="shared" si="13"/>
        <v>1.1790129087735721E-2</v>
      </c>
      <c r="O93" s="4"/>
    </row>
    <row r="94" spans="1:15">
      <c r="A94">
        <v>1986</v>
      </c>
      <c r="B94">
        <v>0</v>
      </c>
      <c r="C94">
        <v>2103</v>
      </c>
      <c r="E94">
        <v>1986</v>
      </c>
      <c r="F94">
        <f t="shared" si="7"/>
        <v>1</v>
      </c>
      <c r="G94">
        <f t="shared" si="8"/>
        <v>0</v>
      </c>
      <c r="H94">
        <f t="shared" si="9"/>
        <v>0</v>
      </c>
      <c r="J94">
        <v>1986</v>
      </c>
      <c r="K94" s="2">
        <f t="shared" si="10"/>
        <v>0.9952595489847702</v>
      </c>
      <c r="L94" s="8">
        <f t="shared" si="11"/>
        <v>4.7404510152297963E-3</v>
      </c>
      <c r="M94" s="2">
        <f t="shared" si="12"/>
        <v>1.0129964921953317E-5</v>
      </c>
      <c r="N94">
        <f t="shared" si="13"/>
        <v>4.730321050307843E-3</v>
      </c>
      <c r="O94" s="4"/>
    </row>
    <row r="95" spans="1:15">
      <c r="A95">
        <v>1987</v>
      </c>
      <c r="B95">
        <v>0</v>
      </c>
      <c r="C95">
        <v>2105</v>
      </c>
      <c r="E95">
        <v>1987</v>
      </c>
      <c r="F95">
        <f t="shared" si="7"/>
        <v>1</v>
      </c>
      <c r="G95">
        <f t="shared" si="8"/>
        <v>0</v>
      </c>
      <c r="H95">
        <f t="shared" si="9"/>
        <v>0</v>
      </c>
      <c r="J95">
        <v>1987</v>
      </c>
      <c r="K95" s="2">
        <f t="shared" si="10"/>
        <v>0.9952595489847702</v>
      </c>
      <c r="L95" s="8">
        <f t="shared" si="11"/>
        <v>4.7404510152297963E-3</v>
      </c>
      <c r="M95" s="2">
        <f t="shared" si="12"/>
        <v>1.0129964921953317E-5</v>
      </c>
      <c r="N95">
        <f t="shared" si="13"/>
        <v>4.730321050307843E-3</v>
      </c>
      <c r="O95" s="4"/>
    </row>
    <row r="96" spans="1:15">
      <c r="A96">
        <v>1988</v>
      </c>
      <c r="B96">
        <v>1</v>
      </c>
      <c r="C96">
        <v>2100</v>
      </c>
      <c r="E96">
        <v>1988</v>
      </c>
      <c r="F96">
        <f t="shared" si="7"/>
        <v>0.99524828637295559</v>
      </c>
      <c r="G96">
        <f t="shared" si="8"/>
        <v>4.7415354281703454E-3</v>
      </c>
      <c r="H96">
        <f t="shared" si="9"/>
        <v>1.017819887406176E-5</v>
      </c>
      <c r="J96">
        <v>1988</v>
      </c>
      <c r="K96" s="2">
        <f t="shared" si="10"/>
        <v>0.99053036062341315</v>
      </c>
      <c r="L96" s="8">
        <f t="shared" si="11"/>
        <v>9.4921646422742034E-3</v>
      </c>
      <c r="M96" s="2">
        <f t="shared" si="12"/>
        <v>4.2737045537919946E-5</v>
      </c>
      <c r="N96">
        <f t="shared" si="13"/>
        <v>9.426902331048927E-3</v>
      </c>
      <c r="O96" s="4"/>
    </row>
    <row r="97" spans="1:15">
      <c r="A97">
        <v>1989</v>
      </c>
      <c r="B97">
        <v>0</v>
      </c>
      <c r="C97">
        <v>2106</v>
      </c>
      <c r="E97">
        <v>1989</v>
      </c>
      <c r="F97">
        <f t="shared" si="7"/>
        <v>1</v>
      </c>
      <c r="G97">
        <f t="shared" si="8"/>
        <v>0</v>
      </c>
      <c r="H97">
        <f t="shared" si="9"/>
        <v>0</v>
      </c>
      <c r="J97">
        <v>1989</v>
      </c>
      <c r="K97" s="2">
        <f t="shared" si="10"/>
        <v>0.99524828637295559</v>
      </c>
      <c r="L97" s="8">
        <f t="shared" si="11"/>
        <v>4.7517136270444071E-3</v>
      </c>
      <c r="M97" s="2">
        <f t="shared" si="12"/>
        <v>1.017819887406176E-5</v>
      </c>
      <c r="N97">
        <f t="shared" si="13"/>
        <v>4.7415354281703454E-3</v>
      </c>
      <c r="O97" s="4"/>
    </row>
    <row r="98" spans="1:15">
      <c r="A98">
        <v>1990</v>
      </c>
      <c r="B98">
        <v>0</v>
      </c>
      <c r="C98">
        <v>2105</v>
      </c>
      <c r="E98">
        <v>1990</v>
      </c>
      <c r="F98">
        <f t="shared" si="7"/>
        <v>1</v>
      </c>
      <c r="G98">
        <f t="shared" si="8"/>
        <v>0</v>
      </c>
      <c r="H98">
        <f t="shared" si="9"/>
        <v>0</v>
      </c>
      <c r="J98">
        <v>1990</v>
      </c>
      <c r="K98" s="2">
        <f t="shared" si="10"/>
        <v>0.99524828637295559</v>
      </c>
      <c r="L98" s="8">
        <f t="shared" si="11"/>
        <v>4.7517136270444071E-3</v>
      </c>
      <c r="M98" s="2">
        <f t="shared" si="12"/>
        <v>1.017819887406176E-5</v>
      </c>
      <c r="N98">
        <f t="shared" si="13"/>
        <v>4.7415354281703454E-3</v>
      </c>
      <c r="O98" s="4"/>
    </row>
    <row r="99" spans="1:15">
      <c r="A99">
        <v>1991</v>
      </c>
      <c r="B99">
        <v>1</v>
      </c>
      <c r="C99">
        <v>2104</v>
      </c>
      <c r="E99">
        <v>1991</v>
      </c>
      <c r="F99">
        <f t="shared" si="7"/>
        <v>0.99525730073560614</v>
      </c>
      <c r="G99">
        <f t="shared" si="8"/>
        <v>4.7325596801502902E-3</v>
      </c>
      <c r="H99">
        <f t="shared" si="9"/>
        <v>1.0139584243566875E-5</v>
      </c>
      <c r="J99">
        <v>1991</v>
      </c>
      <c r="K99" s="2">
        <f t="shared" si="10"/>
        <v>0.99052812305728533</v>
      </c>
      <c r="L99" s="8">
        <f t="shared" si="11"/>
        <v>9.4944128914382642E-3</v>
      </c>
      <c r="M99" s="2">
        <f t="shared" si="12"/>
        <v>4.2757279304290671E-5</v>
      </c>
      <c r="N99">
        <f t="shared" si="13"/>
        <v>9.4291196634103836E-3</v>
      </c>
      <c r="O99" s="4"/>
    </row>
    <row r="100" spans="1:15">
      <c r="A100">
        <v>1992</v>
      </c>
      <c r="B100">
        <v>0</v>
      </c>
      <c r="C100">
        <v>2106</v>
      </c>
      <c r="E100">
        <v>1992</v>
      </c>
      <c r="F100">
        <f t="shared" si="7"/>
        <v>1</v>
      </c>
      <c r="G100">
        <f t="shared" si="8"/>
        <v>0</v>
      </c>
      <c r="H100">
        <f t="shared" si="9"/>
        <v>0</v>
      </c>
      <c r="J100">
        <v>1992</v>
      </c>
      <c r="K100" s="2">
        <f t="shared" si="10"/>
        <v>0.99052812305728533</v>
      </c>
      <c r="L100" s="8">
        <f t="shared" si="11"/>
        <v>9.4944128914382642E-3</v>
      </c>
      <c r="M100" s="2">
        <f t="shared" si="12"/>
        <v>4.2757279304290671E-5</v>
      </c>
      <c r="N100">
        <f t="shared" si="13"/>
        <v>9.4291196634103836E-3</v>
      </c>
      <c r="O100" s="4"/>
    </row>
    <row r="101" spans="1:15">
      <c r="A101">
        <v>1993</v>
      </c>
      <c r="B101">
        <v>0</v>
      </c>
      <c r="C101">
        <v>2269</v>
      </c>
      <c r="E101">
        <v>1993</v>
      </c>
      <c r="F101">
        <f t="shared" si="7"/>
        <v>1</v>
      </c>
      <c r="G101">
        <f t="shared" si="8"/>
        <v>0</v>
      </c>
      <c r="H101">
        <f t="shared" si="9"/>
        <v>0</v>
      </c>
      <c r="J101">
        <v>1993</v>
      </c>
      <c r="K101" s="2">
        <f t="shared" si="10"/>
        <v>0.99525730073560614</v>
      </c>
      <c r="L101" s="8">
        <f t="shared" si="11"/>
        <v>4.742699264393857E-3</v>
      </c>
      <c r="M101" s="2">
        <f t="shared" si="12"/>
        <v>1.0139584243566875E-5</v>
      </c>
      <c r="N101">
        <f t="shared" si="13"/>
        <v>4.7325596801502902E-3</v>
      </c>
      <c r="O101" s="4"/>
    </row>
    <row r="102" spans="1:15">
      <c r="A102">
        <v>1994</v>
      </c>
      <c r="B102">
        <v>1</v>
      </c>
      <c r="C102">
        <v>1600</v>
      </c>
      <c r="E102">
        <v>1994</v>
      </c>
      <c r="F102">
        <f t="shared" si="7"/>
        <v>0.99376754886014462</v>
      </c>
      <c r="G102">
        <f t="shared" si="8"/>
        <v>6.2149315125712614E-3</v>
      </c>
      <c r="H102">
        <f t="shared" si="9"/>
        <v>1.7519627284115838E-5</v>
      </c>
      <c r="J102">
        <v>1994</v>
      </c>
      <c r="K102" s="2">
        <f t="shared" si="10"/>
        <v>0.98905440823718715</v>
      </c>
      <c r="L102" s="8">
        <f t="shared" si="11"/>
        <v>1.0975150404249234E-2</v>
      </c>
      <c r="M102" s="2">
        <f t="shared" si="12"/>
        <v>5.7071568177208959E-5</v>
      </c>
      <c r="N102">
        <f t="shared" si="13"/>
        <v>1.0888520194635636E-2</v>
      </c>
      <c r="O102" s="4"/>
    </row>
    <row r="103" spans="1:15">
      <c r="A103">
        <v>1995</v>
      </c>
      <c r="B103">
        <v>0</v>
      </c>
      <c r="C103">
        <v>2017</v>
      </c>
      <c r="E103">
        <v>1995</v>
      </c>
      <c r="F103">
        <f t="shared" si="7"/>
        <v>1</v>
      </c>
      <c r="G103">
        <f t="shared" si="8"/>
        <v>0</v>
      </c>
      <c r="H103">
        <f t="shared" si="9"/>
        <v>0</v>
      </c>
      <c r="J103">
        <v>1995</v>
      </c>
      <c r="K103" s="2">
        <f t="shared" si="10"/>
        <v>0.98905440823718715</v>
      </c>
      <c r="L103" s="8">
        <f t="shared" si="11"/>
        <v>1.0975150404249234E-2</v>
      </c>
      <c r="M103" s="2">
        <f t="shared" si="12"/>
        <v>5.7071568177208959E-5</v>
      </c>
      <c r="N103">
        <f t="shared" si="13"/>
        <v>1.0888520194635636E-2</v>
      </c>
      <c r="O103" s="4"/>
    </row>
    <row r="104" spans="1:15">
      <c r="A104">
        <v>1996</v>
      </c>
      <c r="B104">
        <v>0</v>
      </c>
      <c r="C104">
        <v>2267</v>
      </c>
      <c r="E104">
        <v>1996</v>
      </c>
      <c r="F104">
        <f t="shared" si="7"/>
        <v>1</v>
      </c>
      <c r="G104">
        <f t="shared" si="8"/>
        <v>0</v>
      </c>
      <c r="H104">
        <f t="shared" si="9"/>
        <v>0</v>
      </c>
      <c r="J104">
        <v>1996</v>
      </c>
      <c r="K104" s="2">
        <f t="shared" si="10"/>
        <v>0.99376754886014462</v>
      </c>
      <c r="L104" s="8">
        <f t="shared" si="11"/>
        <v>6.2324511398553772E-3</v>
      </c>
      <c r="M104" s="2">
        <f t="shared" si="12"/>
        <v>1.7519627284115838E-5</v>
      </c>
      <c r="N104">
        <f t="shared" si="13"/>
        <v>6.2149315125712614E-3</v>
      </c>
      <c r="O104" s="4"/>
    </row>
    <row r="105" spans="1:15">
      <c r="A105">
        <v>1997</v>
      </c>
      <c r="B105">
        <v>0</v>
      </c>
      <c r="C105">
        <v>2266</v>
      </c>
      <c r="E105">
        <v>1997</v>
      </c>
      <c r="F105">
        <f t="shared" si="7"/>
        <v>1</v>
      </c>
      <c r="G105">
        <f t="shared" si="8"/>
        <v>0</v>
      </c>
      <c r="H105">
        <f t="shared" si="9"/>
        <v>0</v>
      </c>
      <c r="J105">
        <v>1997</v>
      </c>
      <c r="K105" s="2">
        <f t="shared" si="10"/>
        <v>0.99376754886014462</v>
      </c>
      <c r="L105" s="8">
        <f t="shared" si="11"/>
        <v>6.2324511398553772E-3</v>
      </c>
      <c r="M105" s="2">
        <f t="shared" si="12"/>
        <v>1.7519627284115838E-5</v>
      </c>
      <c r="N105">
        <f t="shared" si="13"/>
        <v>6.2149315125712614E-3</v>
      </c>
      <c r="O105" s="4"/>
    </row>
    <row r="106" spans="1:15">
      <c r="A106">
        <v>1998</v>
      </c>
      <c r="B106">
        <v>1</v>
      </c>
      <c r="C106">
        <v>2432</v>
      </c>
      <c r="E106">
        <v>1998</v>
      </c>
      <c r="F106">
        <f t="shared" si="7"/>
        <v>0.99589575781882034</v>
      </c>
      <c r="G106">
        <f t="shared" si="8"/>
        <v>4.0966505874900049E-3</v>
      </c>
      <c r="H106">
        <f t="shared" si="9"/>
        <v>7.5915936896576997E-6</v>
      </c>
      <c r="J106">
        <v>1998</v>
      </c>
      <c r="K106" s="2">
        <f t="shared" si="10"/>
        <v>0.98968888616782524</v>
      </c>
      <c r="L106" s="8">
        <f t="shared" si="11"/>
        <v>1.033669332103504E-2</v>
      </c>
      <c r="M106" s="2">
        <f t="shared" si="12"/>
        <v>5.0571490804118824E-5</v>
      </c>
      <c r="N106">
        <f t="shared" si="13"/>
        <v>1.0260542341370638E-2</v>
      </c>
      <c r="O106" s="4"/>
    </row>
    <row r="107" spans="1:15">
      <c r="A107">
        <v>1999</v>
      </c>
      <c r="B107">
        <v>1</v>
      </c>
      <c r="C107">
        <v>2428</v>
      </c>
      <c r="E107">
        <v>1999</v>
      </c>
      <c r="F107">
        <f t="shared" si="7"/>
        <v>0.99588900882690135</v>
      </c>
      <c r="G107">
        <f t="shared" si="8"/>
        <v>4.1033745728343693E-3</v>
      </c>
      <c r="H107">
        <f t="shared" si="9"/>
        <v>7.616600264285546E-6</v>
      </c>
      <c r="J107">
        <v>1999</v>
      </c>
      <c r="K107" s="2">
        <f t="shared" si="10"/>
        <v>0.9918016391491008</v>
      </c>
      <c r="L107" s="8">
        <f t="shared" si="11"/>
        <v>8.2152333542783174E-3</v>
      </c>
      <c r="M107" s="2">
        <f t="shared" si="12"/>
        <v>3.2018227986273934E-5</v>
      </c>
      <c r="N107">
        <f t="shared" si="13"/>
        <v>8.1663426229129261E-3</v>
      </c>
      <c r="O107" s="4"/>
    </row>
    <row r="108" spans="1:15">
      <c r="A108">
        <v>2000</v>
      </c>
      <c r="B108">
        <v>0</v>
      </c>
      <c r="C108">
        <v>2429</v>
      </c>
      <c r="E108">
        <v>2000</v>
      </c>
      <c r="F108">
        <f t="shared" si="7"/>
        <v>1</v>
      </c>
      <c r="G108">
        <f t="shared" si="8"/>
        <v>0</v>
      </c>
      <c r="H108">
        <f t="shared" si="9"/>
        <v>0</v>
      </c>
      <c r="J108">
        <v>2000</v>
      </c>
      <c r="K108" s="2">
        <f t="shared" si="10"/>
        <v>0.9918016391491008</v>
      </c>
      <c r="L108" s="8">
        <f t="shared" si="11"/>
        <v>8.2152333542783174E-3</v>
      </c>
      <c r="M108" s="2">
        <f t="shared" si="12"/>
        <v>3.2018227986273934E-5</v>
      </c>
      <c r="N108">
        <f t="shared" si="13"/>
        <v>8.1663426229129261E-3</v>
      </c>
      <c r="O108" s="4"/>
    </row>
    <row r="109" spans="1:15">
      <c r="A109">
        <v>2001</v>
      </c>
      <c r="B109">
        <v>0</v>
      </c>
      <c r="C109">
        <v>2429</v>
      </c>
      <c r="E109">
        <v>2001</v>
      </c>
      <c r="F109">
        <f t="shared" si="7"/>
        <v>1</v>
      </c>
      <c r="G109">
        <f t="shared" si="8"/>
        <v>0</v>
      </c>
      <c r="H109">
        <f t="shared" si="9"/>
        <v>0</v>
      </c>
      <c r="J109">
        <v>2001</v>
      </c>
      <c r="K109" s="2">
        <f t="shared" si="10"/>
        <v>0.9918016391491008</v>
      </c>
      <c r="L109" s="8">
        <f t="shared" si="11"/>
        <v>8.2152333542783174E-3</v>
      </c>
      <c r="M109" s="2">
        <f t="shared" si="12"/>
        <v>3.2018227986273934E-5</v>
      </c>
      <c r="N109">
        <f t="shared" si="13"/>
        <v>8.1663426229129261E-3</v>
      </c>
      <c r="O109" s="4"/>
    </row>
    <row r="110" spans="1:15">
      <c r="A110">
        <v>2002</v>
      </c>
      <c r="B110">
        <v>0</v>
      </c>
      <c r="C110">
        <v>2426</v>
      </c>
      <c r="E110">
        <v>2002</v>
      </c>
      <c r="F110">
        <f t="shared" si="7"/>
        <v>1</v>
      </c>
      <c r="G110">
        <f t="shared" si="8"/>
        <v>0</v>
      </c>
      <c r="H110">
        <f t="shared" si="9"/>
        <v>0</v>
      </c>
      <c r="J110">
        <v>2002</v>
      </c>
      <c r="K110" s="2">
        <f t="shared" si="10"/>
        <v>0.9918016391491008</v>
      </c>
      <c r="L110" s="8">
        <f t="shared" si="11"/>
        <v>8.2152333542783174E-3</v>
      </c>
      <c r="M110" s="2">
        <f t="shared" si="12"/>
        <v>3.2018227986273934E-5</v>
      </c>
      <c r="N110">
        <f t="shared" si="13"/>
        <v>8.1663426229129261E-3</v>
      </c>
      <c r="O110" s="4"/>
    </row>
    <row r="111" spans="1:15">
      <c r="A111">
        <v>2003</v>
      </c>
      <c r="B111">
        <v>0</v>
      </c>
      <c r="C111">
        <v>2430</v>
      </c>
      <c r="E111">
        <v>2003</v>
      </c>
      <c r="F111">
        <f t="shared" si="7"/>
        <v>1</v>
      </c>
      <c r="G111">
        <f t="shared" si="8"/>
        <v>0</v>
      </c>
      <c r="H111">
        <f t="shared" si="9"/>
        <v>0</v>
      </c>
      <c r="J111">
        <v>2003</v>
      </c>
      <c r="K111" s="2">
        <f t="shared" si="10"/>
        <v>0.99588900882690135</v>
      </c>
      <c r="L111" s="8">
        <f t="shared" si="11"/>
        <v>4.1109911730986548E-3</v>
      </c>
      <c r="M111" s="2">
        <f t="shared" si="12"/>
        <v>7.616600264285546E-6</v>
      </c>
      <c r="N111">
        <f t="shared" si="13"/>
        <v>4.1033745728343693E-3</v>
      </c>
      <c r="O111" s="4"/>
    </row>
    <row r="112" spans="1:15">
      <c r="A112">
        <v>2004</v>
      </c>
      <c r="B112">
        <v>1</v>
      </c>
      <c r="C112">
        <v>2428</v>
      </c>
      <c r="E112">
        <v>2004</v>
      </c>
      <c r="F112">
        <f t="shared" si="7"/>
        <v>0.99588900882690135</v>
      </c>
      <c r="G112">
        <f t="shared" si="8"/>
        <v>4.1033745728343693E-3</v>
      </c>
      <c r="H112">
        <f t="shared" si="9"/>
        <v>7.616600264285546E-6</v>
      </c>
      <c r="J112">
        <v>2004</v>
      </c>
      <c r="K112" s="2">
        <f t="shared" si="10"/>
        <v>0.99588900882690135</v>
      </c>
      <c r="L112" s="8">
        <f t="shared" si="11"/>
        <v>4.1109911730986548E-3</v>
      </c>
      <c r="M112" s="2">
        <f t="shared" si="12"/>
        <v>7.616600264285546E-6</v>
      </c>
      <c r="N112">
        <f t="shared" si="13"/>
        <v>4.1033745728343693E-3</v>
      </c>
      <c r="O112" s="4"/>
    </row>
    <row r="113" spans="1:15">
      <c r="A113">
        <v>2005</v>
      </c>
      <c r="B113">
        <v>0</v>
      </c>
      <c r="C113">
        <v>2431</v>
      </c>
      <c r="E113">
        <v>2005</v>
      </c>
      <c r="F113">
        <f t="shared" si="7"/>
        <v>1</v>
      </c>
      <c r="G113">
        <f t="shared" si="8"/>
        <v>0</v>
      </c>
      <c r="H113">
        <f t="shared" si="9"/>
        <v>0</v>
      </c>
      <c r="J113">
        <v>2005</v>
      </c>
      <c r="K113" s="2">
        <f t="shared" si="10"/>
        <v>0.99588900882690135</v>
      </c>
      <c r="L113" s="8">
        <f t="shared" si="11"/>
        <v>4.1109911730986548E-3</v>
      </c>
      <c r="M113" s="2">
        <f t="shared" si="12"/>
        <v>7.616600264285546E-6</v>
      </c>
      <c r="N113">
        <f t="shared" si="13"/>
        <v>4.1033745728343693E-3</v>
      </c>
      <c r="O113" s="4"/>
    </row>
    <row r="114" spans="1:15">
      <c r="A114">
        <v>2006</v>
      </c>
      <c r="B114">
        <v>0</v>
      </c>
      <c r="C114">
        <v>2429</v>
      </c>
      <c r="E114">
        <v>2006</v>
      </c>
      <c r="F114">
        <f t="shared" si="7"/>
        <v>1</v>
      </c>
      <c r="G114">
        <f t="shared" si="8"/>
        <v>0</v>
      </c>
      <c r="H114">
        <f t="shared" si="9"/>
        <v>0</v>
      </c>
      <c r="J114">
        <v>2006</v>
      </c>
      <c r="K114" s="2">
        <f t="shared" si="10"/>
        <v>0.99588900882690135</v>
      </c>
      <c r="L114" s="8">
        <f t="shared" si="11"/>
        <v>4.1109911730986548E-3</v>
      </c>
      <c r="M114" s="2">
        <f t="shared" si="12"/>
        <v>7.616600264285546E-6</v>
      </c>
      <c r="N114">
        <f t="shared" si="13"/>
        <v>4.1033745728343693E-3</v>
      </c>
      <c r="O114" s="4"/>
    </row>
    <row r="115" spans="1:15">
      <c r="A115">
        <v>2007</v>
      </c>
      <c r="B115">
        <v>0</v>
      </c>
      <c r="C115">
        <v>2431</v>
      </c>
      <c r="E115">
        <v>2007</v>
      </c>
      <c r="F115">
        <f t="shared" si="7"/>
        <v>1</v>
      </c>
      <c r="G115">
        <f t="shared" si="8"/>
        <v>0</v>
      </c>
      <c r="H115">
        <f t="shared" si="9"/>
        <v>0</v>
      </c>
      <c r="J115">
        <v>2007</v>
      </c>
      <c r="K115" s="2">
        <f t="shared" si="10"/>
        <v>0.99588900882690135</v>
      </c>
      <c r="L115" s="8">
        <f t="shared" si="11"/>
        <v>4.1109911730986548E-3</v>
      </c>
      <c r="M115" s="2">
        <f t="shared" si="12"/>
        <v>7.616600264285546E-6</v>
      </c>
      <c r="N115">
        <f t="shared" si="13"/>
        <v>4.1033745728343693E-3</v>
      </c>
      <c r="O115" s="4"/>
    </row>
    <row r="116" spans="1:15">
      <c r="A116">
        <v>2008</v>
      </c>
      <c r="B116">
        <v>0</v>
      </c>
      <c r="C116">
        <v>2428</v>
      </c>
      <c r="E116">
        <v>2008</v>
      </c>
      <c r="F116">
        <f t="shared" si="7"/>
        <v>1</v>
      </c>
      <c r="G116">
        <f t="shared" si="8"/>
        <v>0</v>
      </c>
      <c r="H116">
        <f t="shared" si="9"/>
        <v>0</v>
      </c>
      <c r="J116">
        <v>2008</v>
      </c>
      <c r="K116" s="2">
        <f t="shared" si="10"/>
        <v>0.99588900882690135</v>
      </c>
      <c r="L116" s="8">
        <f t="shared" si="11"/>
        <v>4.1109911730986548E-3</v>
      </c>
      <c r="M116" s="2">
        <f t="shared" si="12"/>
        <v>7.616600264285546E-6</v>
      </c>
      <c r="N116">
        <f t="shared" si="13"/>
        <v>4.1033745728343693E-3</v>
      </c>
      <c r="O116" s="4"/>
    </row>
    <row r="117" spans="1:15">
      <c r="A117">
        <v>2009</v>
      </c>
      <c r="B117">
        <v>1</v>
      </c>
      <c r="C117">
        <v>2430</v>
      </c>
      <c r="E117">
        <v>2009</v>
      </c>
      <c r="F117">
        <f t="shared" si="7"/>
        <v>0.99589238609507835</v>
      </c>
      <c r="G117">
        <f t="shared" si="8"/>
        <v>4.1000098233638467E-3</v>
      </c>
      <c r="H117">
        <f t="shared" si="9"/>
        <v>7.6040815578009083E-6</v>
      </c>
      <c r="J117">
        <v>2009</v>
      </c>
      <c r="K117" s="2">
        <f t="shared" si="10"/>
        <v>0.99589238609507835</v>
      </c>
      <c r="L117" s="8">
        <f t="shared" si="11"/>
        <v>4.1076139049216476E-3</v>
      </c>
      <c r="M117" s="2">
        <f t="shared" si="12"/>
        <v>7.6040815578009083E-6</v>
      </c>
      <c r="N117">
        <f t="shared" si="13"/>
        <v>4.1000098233638467E-3</v>
      </c>
      <c r="O117" s="4"/>
    </row>
    <row r="118" spans="1:15">
      <c r="A118">
        <v>2010</v>
      </c>
      <c r="B118">
        <v>2</v>
      </c>
      <c r="C118">
        <v>2430</v>
      </c>
      <c r="E118">
        <v>2010</v>
      </c>
      <c r="F118">
        <f t="shared" si="7"/>
        <v>0.99179996367537648</v>
      </c>
      <c r="G118">
        <f t="shared" si="8"/>
        <v>8.1696866859586204E-3</v>
      </c>
      <c r="H118">
        <f t="shared" si="9"/>
        <v>3.034963866489597E-5</v>
      </c>
      <c r="J118">
        <v>2010</v>
      </c>
      <c r="K118" s="2">
        <f t="shared" si="10"/>
        <v>0.98772603235368273</v>
      </c>
      <c r="L118" s="8">
        <f t="shared" si="11"/>
        <v>1.2307650229545164E-2</v>
      </c>
      <c r="M118" s="2">
        <f t="shared" si="12"/>
        <v>7.1449285107801422E-5</v>
      </c>
      <c r="N118">
        <f t="shared" si="13"/>
        <v>1.2202518361209473E-2</v>
      </c>
      <c r="O118" s="4"/>
    </row>
    <row r="119" spans="1:15">
      <c r="A119">
        <v>2011</v>
      </c>
      <c r="B119">
        <v>0</v>
      </c>
      <c r="C119">
        <v>2429</v>
      </c>
      <c r="E119">
        <v>2011</v>
      </c>
      <c r="F119">
        <f t="shared" si="7"/>
        <v>1</v>
      </c>
      <c r="G119">
        <f t="shared" si="8"/>
        <v>0</v>
      </c>
      <c r="H119">
        <f t="shared" si="9"/>
        <v>0</v>
      </c>
      <c r="J119">
        <v>2011</v>
      </c>
      <c r="K119" s="2">
        <f t="shared" si="10"/>
        <v>0.98772603235368273</v>
      </c>
      <c r="L119" s="8">
        <f t="shared" si="11"/>
        <v>1.2307650229545164E-2</v>
      </c>
      <c r="M119" s="2">
        <f t="shared" si="12"/>
        <v>7.1449285107801422E-5</v>
      </c>
      <c r="N119">
        <f t="shared" si="13"/>
        <v>1.2202518361209473E-2</v>
      </c>
      <c r="O119" s="4"/>
    </row>
    <row r="120" spans="1:15">
      <c r="A120">
        <v>2012</v>
      </c>
      <c r="B120">
        <v>3</v>
      </c>
      <c r="C120">
        <v>2430</v>
      </c>
      <c r="E120">
        <v>2012</v>
      </c>
      <c r="F120">
        <f t="shared" si="7"/>
        <v>0.98772268277922803</v>
      </c>
      <c r="G120">
        <f t="shared" si="8"/>
        <v>1.2209180256850779E-2</v>
      </c>
      <c r="H120">
        <f t="shared" si="9"/>
        <v>6.8136963921187552E-5</v>
      </c>
      <c r="J120">
        <v>2012</v>
      </c>
      <c r="K120" s="2">
        <f t="shared" si="10"/>
        <v>0.97559940652726207</v>
      </c>
      <c r="L120" s="8">
        <f t="shared" si="11"/>
        <v>2.458496745031713E-2</v>
      </c>
      <c r="M120" s="2">
        <f t="shared" si="12"/>
        <v>2.8856412695118377E-4</v>
      </c>
      <c r="N120">
        <f t="shared" si="13"/>
        <v>2.4112029345786747E-2</v>
      </c>
      <c r="O120" s="4"/>
    </row>
    <row r="121" spans="1:15">
      <c r="A121">
        <v>2013</v>
      </c>
      <c r="B121">
        <v>0</v>
      </c>
      <c r="C121">
        <v>2122</v>
      </c>
      <c r="E121">
        <v>2013</v>
      </c>
      <c r="F121">
        <f t="shared" si="7"/>
        <v>1</v>
      </c>
      <c r="G121">
        <f t="shared" si="8"/>
        <v>0</v>
      </c>
      <c r="H121">
        <f t="shared" si="9"/>
        <v>0</v>
      </c>
      <c r="J121">
        <v>2013</v>
      </c>
      <c r="K121" s="2">
        <f t="shared" si="10"/>
        <v>0.97559940652726207</v>
      </c>
      <c r="L121" s="8">
        <f t="shared" si="11"/>
        <v>2.458496745031713E-2</v>
      </c>
      <c r="M121" s="2">
        <f t="shared" si="12"/>
        <v>2.8856412695118377E-4</v>
      </c>
      <c r="N121">
        <f t="shared" si="13"/>
        <v>2.4112029345786747E-2</v>
      </c>
      <c r="O121" s="4"/>
    </row>
    <row r="122" spans="1:15">
      <c r="M122" s="2"/>
    </row>
    <row r="123" spans="1:15">
      <c r="A123" s="6" t="s">
        <v>12</v>
      </c>
      <c r="B123" s="6"/>
      <c r="C123" s="6"/>
      <c r="D123" s="6"/>
      <c r="F123" s="6" t="s">
        <v>13</v>
      </c>
      <c r="G123" s="6"/>
      <c r="H123" s="6"/>
      <c r="I123" s="6"/>
      <c r="M123" s="2"/>
    </row>
    <row r="124" spans="1:15">
      <c r="B124">
        <f>SUM(B4:B121)</f>
        <v>21</v>
      </c>
      <c r="C124">
        <f>SUM(C4:C121)</f>
        <v>188897</v>
      </c>
      <c r="G124">
        <f>SUM(B4:B121)</f>
        <v>21</v>
      </c>
      <c r="H124">
        <f>SUM(C4:C121)</f>
        <v>188897</v>
      </c>
    </row>
    <row r="125" spans="1:15">
      <c r="A125">
        <v>1</v>
      </c>
      <c r="B125">
        <f>C124-B124</f>
        <v>188876</v>
      </c>
      <c r="C125">
        <f>C124</f>
        <v>188897</v>
      </c>
      <c r="D125">
        <f>B125/C125</f>
        <v>0.99988882830325521</v>
      </c>
      <c r="F125">
        <v>1</v>
      </c>
      <c r="G125">
        <v>21</v>
      </c>
      <c r="H125">
        <f>H124</f>
        <v>188897</v>
      </c>
      <c r="I125">
        <f>G125/H125</f>
        <v>1.1117169674478684E-4</v>
      </c>
    </row>
    <row r="126" spans="1:15">
      <c r="A126">
        <v>2</v>
      </c>
      <c r="B126">
        <f>B125-1</f>
        <v>188875</v>
      </c>
      <c r="C126">
        <f>C125-1</f>
        <v>188896</v>
      </c>
      <c r="D126">
        <f t="shared" ref="D126:D174" si="14">B126/C126</f>
        <v>0.99988882771472132</v>
      </c>
      <c r="F126">
        <v>2</v>
      </c>
      <c r="G126">
        <f>H124-G124</f>
        <v>188876</v>
      </c>
      <c r="H126">
        <f>H125-1</f>
        <v>188896</v>
      </c>
      <c r="I126">
        <f t="shared" ref="I126:I174" si="15">G126/H126</f>
        <v>0.9998941216330679</v>
      </c>
    </row>
    <row r="127" spans="1:15">
      <c r="A127">
        <v>3</v>
      </c>
      <c r="B127">
        <f t="shared" ref="B127:B174" si="16">B126-1</f>
        <v>188874</v>
      </c>
      <c r="C127">
        <f t="shared" ref="C127:C174" si="17">C126-1</f>
        <v>188895</v>
      </c>
      <c r="D127">
        <f t="shared" si="14"/>
        <v>0.99988882712618121</v>
      </c>
      <c r="F127">
        <v>3</v>
      </c>
      <c r="G127">
        <f t="shared" ref="G127:G174" si="18">G126-1</f>
        <v>188875</v>
      </c>
      <c r="H127">
        <f t="shared" ref="H127:H174" si="19">H126-1</f>
        <v>188895</v>
      </c>
      <c r="I127">
        <f t="shared" si="15"/>
        <v>0.99989412107255349</v>
      </c>
    </row>
    <row r="128" spans="1:15">
      <c r="A128">
        <v>4</v>
      </c>
      <c r="B128">
        <f t="shared" si="16"/>
        <v>188873</v>
      </c>
      <c r="C128">
        <f t="shared" si="17"/>
        <v>188894</v>
      </c>
      <c r="D128">
        <f t="shared" si="14"/>
        <v>0.99988882653763489</v>
      </c>
      <c r="F128">
        <v>4</v>
      </c>
      <c r="G128">
        <f t="shared" si="18"/>
        <v>188874</v>
      </c>
      <c r="H128">
        <f t="shared" si="19"/>
        <v>188894</v>
      </c>
      <c r="I128">
        <f t="shared" si="15"/>
        <v>0.99989412051203319</v>
      </c>
    </row>
    <row r="129" spans="1:9">
      <c r="A129">
        <v>5</v>
      </c>
      <c r="B129">
        <f t="shared" si="16"/>
        <v>188872</v>
      </c>
      <c r="C129">
        <f t="shared" si="17"/>
        <v>188893</v>
      </c>
      <c r="D129">
        <f t="shared" si="14"/>
        <v>0.99988882594908224</v>
      </c>
      <c r="F129">
        <v>5</v>
      </c>
      <c r="G129">
        <f t="shared" si="18"/>
        <v>188873</v>
      </c>
      <c r="H129">
        <f t="shared" si="19"/>
        <v>188893</v>
      </c>
      <c r="I129">
        <f t="shared" si="15"/>
        <v>0.9998941199515069</v>
      </c>
    </row>
    <row r="130" spans="1:9">
      <c r="A130">
        <v>6</v>
      </c>
      <c r="B130">
        <f t="shared" si="16"/>
        <v>188871</v>
      </c>
      <c r="C130">
        <f t="shared" si="17"/>
        <v>188892</v>
      </c>
      <c r="D130">
        <f t="shared" si="14"/>
        <v>0.99988882536052348</v>
      </c>
      <c r="F130">
        <v>6</v>
      </c>
      <c r="G130">
        <f t="shared" si="18"/>
        <v>188872</v>
      </c>
      <c r="H130">
        <f t="shared" si="19"/>
        <v>188892</v>
      </c>
      <c r="I130">
        <f t="shared" si="15"/>
        <v>0.99989411939097472</v>
      </c>
    </row>
    <row r="131" spans="1:9">
      <c r="A131">
        <v>7</v>
      </c>
      <c r="B131">
        <f t="shared" si="16"/>
        <v>188870</v>
      </c>
      <c r="C131">
        <f t="shared" si="17"/>
        <v>188891</v>
      </c>
      <c r="D131">
        <f t="shared" si="14"/>
        <v>0.9998888247719584</v>
      </c>
      <c r="F131">
        <v>7</v>
      </c>
      <c r="G131">
        <f t="shared" si="18"/>
        <v>188871</v>
      </c>
      <c r="H131">
        <f t="shared" si="19"/>
        <v>188891</v>
      </c>
      <c r="I131">
        <f t="shared" si="15"/>
        <v>0.99989411883043655</v>
      </c>
    </row>
    <row r="132" spans="1:9">
      <c r="A132">
        <v>8</v>
      </c>
      <c r="B132">
        <f t="shared" si="16"/>
        <v>188869</v>
      </c>
      <c r="C132">
        <f t="shared" si="17"/>
        <v>188890</v>
      </c>
      <c r="D132">
        <f t="shared" si="14"/>
        <v>0.9998888241833872</v>
      </c>
      <c r="F132">
        <v>8</v>
      </c>
      <c r="G132">
        <f t="shared" si="18"/>
        <v>188870</v>
      </c>
      <c r="H132">
        <f t="shared" si="19"/>
        <v>188890</v>
      </c>
      <c r="I132">
        <f t="shared" si="15"/>
        <v>0.9998941182698925</v>
      </c>
    </row>
    <row r="133" spans="1:9">
      <c r="A133">
        <v>9</v>
      </c>
      <c r="B133">
        <f t="shared" si="16"/>
        <v>188868</v>
      </c>
      <c r="C133">
        <f t="shared" si="17"/>
        <v>188889</v>
      </c>
      <c r="D133">
        <f t="shared" si="14"/>
        <v>0.99988882359480968</v>
      </c>
      <c r="F133">
        <v>9</v>
      </c>
      <c r="G133">
        <f t="shared" si="18"/>
        <v>188869</v>
      </c>
      <c r="H133">
        <f t="shared" si="19"/>
        <v>188889</v>
      </c>
      <c r="I133">
        <f t="shared" si="15"/>
        <v>0.99989411770934256</v>
      </c>
    </row>
    <row r="134" spans="1:9">
      <c r="A134">
        <v>10</v>
      </c>
      <c r="B134">
        <f t="shared" si="16"/>
        <v>188867</v>
      </c>
      <c r="C134">
        <f t="shared" si="17"/>
        <v>188888</v>
      </c>
      <c r="D134">
        <f t="shared" si="14"/>
        <v>0.99988882300622595</v>
      </c>
      <c r="F134">
        <v>10</v>
      </c>
      <c r="G134">
        <f t="shared" si="18"/>
        <v>188868</v>
      </c>
      <c r="H134">
        <f t="shared" si="19"/>
        <v>188888</v>
      </c>
      <c r="I134">
        <f t="shared" si="15"/>
        <v>0.99989411714878662</v>
      </c>
    </row>
    <row r="135" spans="1:9">
      <c r="A135">
        <v>11</v>
      </c>
      <c r="B135">
        <f t="shared" si="16"/>
        <v>188866</v>
      </c>
      <c r="C135">
        <f t="shared" si="17"/>
        <v>188887</v>
      </c>
      <c r="D135">
        <f t="shared" si="14"/>
        <v>0.99988882241763599</v>
      </c>
      <c r="F135">
        <v>11</v>
      </c>
      <c r="G135">
        <f t="shared" si="18"/>
        <v>188867</v>
      </c>
      <c r="H135">
        <f t="shared" si="19"/>
        <v>188887</v>
      </c>
      <c r="I135">
        <f t="shared" si="15"/>
        <v>0.99989411658822469</v>
      </c>
    </row>
    <row r="136" spans="1:9">
      <c r="A136">
        <v>12</v>
      </c>
      <c r="B136">
        <f t="shared" si="16"/>
        <v>188865</v>
      </c>
      <c r="C136">
        <f t="shared" si="17"/>
        <v>188886</v>
      </c>
      <c r="D136">
        <f t="shared" si="14"/>
        <v>0.99988882182903971</v>
      </c>
      <c r="F136">
        <v>12</v>
      </c>
      <c r="G136">
        <f t="shared" si="18"/>
        <v>188866</v>
      </c>
      <c r="H136">
        <f t="shared" si="19"/>
        <v>188886</v>
      </c>
      <c r="I136">
        <f t="shared" si="15"/>
        <v>0.99989411602765688</v>
      </c>
    </row>
    <row r="137" spans="1:9">
      <c r="A137">
        <v>13</v>
      </c>
      <c r="B137">
        <f t="shared" si="16"/>
        <v>188864</v>
      </c>
      <c r="C137">
        <f t="shared" si="17"/>
        <v>188885</v>
      </c>
      <c r="D137">
        <f t="shared" si="14"/>
        <v>0.99988882124043732</v>
      </c>
      <c r="F137">
        <v>13</v>
      </c>
      <c r="G137">
        <f t="shared" si="18"/>
        <v>188865</v>
      </c>
      <c r="H137">
        <f t="shared" si="19"/>
        <v>188885</v>
      </c>
      <c r="I137">
        <f t="shared" si="15"/>
        <v>0.99989411546708318</v>
      </c>
    </row>
    <row r="138" spans="1:9">
      <c r="A138">
        <v>14</v>
      </c>
      <c r="B138">
        <f t="shared" si="16"/>
        <v>188863</v>
      </c>
      <c r="C138">
        <f t="shared" si="17"/>
        <v>188884</v>
      </c>
      <c r="D138">
        <f t="shared" si="14"/>
        <v>0.9998888206518286</v>
      </c>
      <c r="F138">
        <v>14</v>
      </c>
      <c r="G138">
        <f t="shared" si="18"/>
        <v>188864</v>
      </c>
      <c r="H138">
        <f t="shared" si="19"/>
        <v>188884</v>
      </c>
      <c r="I138">
        <f t="shared" si="15"/>
        <v>0.99989411490650348</v>
      </c>
    </row>
    <row r="139" spans="1:9">
      <c r="A139">
        <v>15</v>
      </c>
      <c r="B139">
        <f t="shared" si="16"/>
        <v>188862</v>
      </c>
      <c r="C139">
        <f t="shared" si="17"/>
        <v>188883</v>
      </c>
      <c r="D139">
        <f t="shared" si="14"/>
        <v>0.99988882006321378</v>
      </c>
      <c r="F139">
        <v>15</v>
      </c>
      <c r="G139">
        <f t="shared" si="18"/>
        <v>188863</v>
      </c>
      <c r="H139">
        <f t="shared" si="19"/>
        <v>188883</v>
      </c>
      <c r="I139">
        <f t="shared" si="15"/>
        <v>0.99989411434591779</v>
      </c>
    </row>
    <row r="140" spans="1:9">
      <c r="A140">
        <v>16</v>
      </c>
      <c r="B140">
        <f t="shared" si="16"/>
        <v>188861</v>
      </c>
      <c r="C140">
        <f t="shared" si="17"/>
        <v>188882</v>
      </c>
      <c r="D140">
        <f t="shared" si="14"/>
        <v>0.99988881947459263</v>
      </c>
      <c r="F140">
        <v>16</v>
      </c>
      <c r="G140">
        <f t="shared" si="18"/>
        <v>188862</v>
      </c>
      <c r="H140">
        <f t="shared" si="19"/>
        <v>188882</v>
      </c>
      <c r="I140">
        <f t="shared" si="15"/>
        <v>0.99989411378532633</v>
      </c>
    </row>
    <row r="141" spans="1:9">
      <c r="A141">
        <v>17</v>
      </c>
      <c r="B141">
        <f t="shared" si="16"/>
        <v>188860</v>
      </c>
      <c r="C141">
        <f t="shared" si="17"/>
        <v>188881</v>
      </c>
      <c r="D141">
        <f t="shared" si="14"/>
        <v>0.99988881888596526</v>
      </c>
      <c r="F141">
        <v>17</v>
      </c>
      <c r="G141">
        <f t="shared" si="18"/>
        <v>188861</v>
      </c>
      <c r="H141">
        <f t="shared" si="19"/>
        <v>188881</v>
      </c>
      <c r="I141">
        <f t="shared" si="15"/>
        <v>0.99989411322472876</v>
      </c>
    </row>
    <row r="142" spans="1:9">
      <c r="A142">
        <v>18</v>
      </c>
      <c r="B142">
        <f t="shared" si="16"/>
        <v>188859</v>
      </c>
      <c r="C142">
        <f t="shared" si="17"/>
        <v>188880</v>
      </c>
      <c r="D142">
        <f t="shared" si="14"/>
        <v>0.99988881829733167</v>
      </c>
      <c r="F142">
        <v>18</v>
      </c>
      <c r="G142">
        <f t="shared" si="18"/>
        <v>188860</v>
      </c>
      <c r="H142">
        <f t="shared" si="19"/>
        <v>188880</v>
      </c>
      <c r="I142">
        <f t="shared" si="15"/>
        <v>0.99989411266412542</v>
      </c>
    </row>
    <row r="143" spans="1:9">
      <c r="A143">
        <v>19</v>
      </c>
      <c r="B143">
        <f t="shared" si="16"/>
        <v>188858</v>
      </c>
      <c r="C143">
        <f t="shared" si="17"/>
        <v>188879</v>
      </c>
      <c r="D143">
        <f t="shared" si="14"/>
        <v>0.99988881770869176</v>
      </c>
      <c r="F143">
        <v>19</v>
      </c>
      <c r="G143">
        <f t="shared" si="18"/>
        <v>188859</v>
      </c>
      <c r="H143">
        <f t="shared" si="19"/>
        <v>188879</v>
      </c>
      <c r="I143">
        <f t="shared" si="15"/>
        <v>0.99989411210351598</v>
      </c>
    </row>
    <row r="144" spans="1:9">
      <c r="A144">
        <v>20</v>
      </c>
      <c r="B144">
        <f t="shared" si="16"/>
        <v>188857</v>
      </c>
      <c r="C144">
        <f t="shared" si="17"/>
        <v>188878</v>
      </c>
      <c r="D144">
        <f t="shared" si="14"/>
        <v>0.99988881712004574</v>
      </c>
      <c r="F144">
        <v>20</v>
      </c>
      <c r="G144">
        <f t="shared" si="18"/>
        <v>188858</v>
      </c>
      <c r="H144">
        <f t="shared" si="19"/>
        <v>188878</v>
      </c>
      <c r="I144">
        <f t="shared" si="15"/>
        <v>0.99989411154290075</v>
      </c>
    </row>
    <row r="145" spans="1:9">
      <c r="A145">
        <v>21</v>
      </c>
      <c r="B145">
        <f t="shared" si="16"/>
        <v>188856</v>
      </c>
      <c r="C145">
        <f t="shared" si="17"/>
        <v>188877</v>
      </c>
      <c r="D145">
        <f t="shared" si="14"/>
        <v>0.9998888165313935</v>
      </c>
      <c r="F145">
        <v>21</v>
      </c>
      <c r="G145">
        <f t="shared" si="18"/>
        <v>188857</v>
      </c>
      <c r="H145">
        <f t="shared" si="19"/>
        <v>188877</v>
      </c>
      <c r="I145">
        <f t="shared" si="15"/>
        <v>0.99989411098227943</v>
      </c>
    </row>
    <row r="146" spans="1:9">
      <c r="A146">
        <v>22</v>
      </c>
      <c r="B146">
        <f t="shared" si="16"/>
        <v>188855</v>
      </c>
      <c r="C146">
        <f t="shared" si="17"/>
        <v>188876</v>
      </c>
      <c r="D146">
        <f t="shared" si="14"/>
        <v>0.99988881594273493</v>
      </c>
      <c r="F146">
        <v>22</v>
      </c>
      <c r="G146">
        <f t="shared" si="18"/>
        <v>188856</v>
      </c>
      <c r="H146">
        <f t="shared" si="19"/>
        <v>188876</v>
      </c>
      <c r="I146">
        <f t="shared" si="15"/>
        <v>0.99989411042165233</v>
      </c>
    </row>
    <row r="147" spans="1:9">
      <c r="A147">
        <v>23</v>
      </c>
      <c r="B147">
        <f t="shared" si="16"/>
        <v>188854</v>
      </c>
      <c r="C147">
        <f t="shared" si="17"/>
        <v>188875</v>
      </c>
      <c r="D147">
        <f t="shared" si="14"/>
        <v>0.99988881535407015</v>
      </c>
      <c r="F147">
        <v>23</v>
      </c>
      <c r="G147">
        <f t="shared" si="18"/>
        <v>188855</v>
      </c>
      <c r="H147">
        <f t="shared" si="19"/>
        <v>188875</v>
      </c>
      <c r="I147">
        <f t="shared" si="15"/>
        <v>0.99989410986101923</v>
      </c>
    </row>
    <row r="148" spans="1:9">
      <c r="A148">
        <v>24</v>
      </c>
      <c r="B148">
        <f t="shared" si="16"/>
        <v>188853</v>
      </c>
      <c r="C148">
        <f t="shared" si="17"/>
        <v>188874</v>
      </c>
      <c r="D148">
        <f t="shared" si="14"/>
        <v>0.99988881476539915</v>
      </c>
      <c r="F148">
        <v>24</v>
      </c>
      <c r="G148">
        <f t="shared" si="18"/>
        <v>188854</v>
      </c>
      <c r="H148">
        <f t="shared" si="19"/>
        <v>188874</v>
      </c>
      <c r="I148">
        <f t="shared" si="15"/>
        <v>0.99989410930038014</v>
      </c>
    </row>
    <row r="149" spans="1:9">
      <c r="A149">
        <v>25</v>
      </c>
      <c r="B149">
        <f t="shared" si="16"/>
        <v>188852</v>
      </c>
      <c r="C149">
        <f t="shared" si="17"/>
        <v>188873</v>
      </c>
      <c r="D149">
        <f t="shared" si="14"/>
        <v>0.99988881417672193</v>
      </c>
      <c r="F149">
        <v>25</v>
      </c>
      <c r="G149">
        <f t="shared" si="18"/>
        <v>188853</v>
      </c>
      <c r="H149">
        <f t="shared" si="19"/>
        <v>188873</v>
      </c>
      <c r="I149">
        <f t="shared" si="15"/>
        <v>0.99989410873973517</v>
      </c>
    </row>
    <row r="150" spans="1:9">
      <c r="A150">
        <v>26</v>
      </c>
      <c r="B150">
        <f t="shared" si="16"/>
        <v>188851</v>
      </c>
      <c r="C150">
        <f t="shared" si="17"/>
        <v>188872</v>
      </c>
      <c r="D150">
        <f t="shared" si="14"/>
        <v>0.99988881358803849</v>
      </c>
      <c r="F150">
        <v>26</v>
      </c>
      <c r="G150">
        <f t="shared" si="18"/>
        <v>188852</v>
      </c>
      <c r="H150">
        <f t="shared" si="19"/>
        <v>188872</v>
      </c>
      <c r="I150">
        <f t="shared" si="15"/>
        <v>0.9998941081790842</v>
      </c>
    </row>
    <row r="151" spans="1:9">
      <c r="A151">
        <v>27</v>
      </c>
      <c r="B151">
        <f t="shared" si="16"/>
        <v>188850</v>
      </c>
      <c r="C151">
        <f t="shared" si="17"/>
        <v>188871</v>
      </c>
      <c r="D151">
        <f t="shared" si="14"/>
        <v>0.99988881299934873</v>
      </c>
      <c r="F151">
        <v>27</v>
      </c>
      <c r="G151">
        <f t="shared" si="18"/>
        <v>188851</v>
      </c>
      <c r="H151">
        <f t="shared" si="19"/>
        <v>188871</v>
      </c>
      <c r="I151">
        <f t="shared" si="15"/>
        <v>0.99989410761842734</v>
      </c>
    </row>
    <row r="152" spans="1:9">
      <c r="A152">
        <v>28</v>
      </c>
      <c r="B152">
        <f t="shared" si="16"/>
        <v>188849</v>
      </c>
      <c r="C152">
        <f t="shared" si="17"/>
        <v>188870</v>
      </c>
      <c r="D152">
        <f t="shared" si="14"/>
        <v>0.99988881241065286</v>
      </c>
      <c r="F152">
        <v>28</v>
      </c>
      <c r="G152">
        <f t="shared" si="18"/>
        <v>188850</v>
      </c>
      <c r="H152">
        <f t="shared" si="19"/>
        <v>188870</v>
      </c>
      <c r="I152">
        <f t="shared" si="15"/>
        <v>0.9998941070577646</v>
      </c>
    </row>
    <row r="153" spans="1:9">
      <c r="A153">
        <v>29</v>
      </c>
      <c r="B153">
        <f t="shared" si="16"/>
        <v>188848</v>
      </c>
      <c r="C153">
        <f t="shared" si="17"/>
        <v>188869</v>
      </c>
      <c r="D153">
        <f t="shared" si="14"/>
        <v>0.99988881182195066</v>
      </c>
      <c r="F153">
        <v>29</v>
      </c>
      <c r="G153">
        <f t="shared" si="18"/>
        <v>188849</v>
      </c>
      <c r="H153">
        <f t="shared" si="19"/>
        <v>188869</v>
      </c>
      <c r="I153">
        <f t="shared" si="15"/>
        <v>0.99989410649709587</v>
      </c>
    </row>
    <row r="154" spans="1:9">
      <c r="A154">
        <v>30</v>
      </c>
      <c r="B154">
        <f t="shared" si="16"/>
        <v>188847</v>
      </c>
      <c r="C154">
        <f t="shared" si="17"/>
        <v>188868</v>
      </c>
      <c r="D154">
        <f t="shared" si="14"/>
        <v>0.99988881123324225</v>
      </c>
      <c r="F154">
        <v>30</v>
      </c>
      <c r="G154">
        <f t="shared" si="18"/>
        <v>188848</v>
      </c>
      <c r="H154">
        <f t="shared" si="19"/>
        <v>188868</v>
      </c>
      <c r="I154">
        <f t="shared" si="15"/>
        <v>0.99989410593642125</v>
      </c>
    </row>
    <row r="155" spans="1:9">
      <c r="A155">
        <v>31</v>
      </c>
      <c r="B155">
        <f t="shared" si="16"/>
        <v>188846</v>
      </c>
      <c r="C155">
        <f t="shared" si="17"/>
        <v>188867</v>
      </c>
      <c r="D155">
        <f t="shared" si="14"/>
        <v>0.99988881064452761</v>
      </c>
      <c r="F155">
        <v>31</v>
      </c>
      <c r="G155">
        <f t="shared" si="18"/>
        <v>188847</v>
      </c>
      <c r="H155">
        <f t="shared" si="19"/>
        <v>188867</v>
      </c>
      <c r="I155">
        <f t="shared" si="15"/>
        <v>0.99989410537574064</v>
      </c>
    </row>
    <row r="156" spans="1:9">
      <c r="A156">
        <v>32</v>
      </c>
      <c r="B156">
        <f t="shared" si="16"/>
        <v>188845</v>
      </c>
      <c r="C156">
        <f t="shared" si="17"/>
        <v>188866</v>
      </c>
      <c r="D156">
        <f t="shared" si="14"/>
        <v>0.99988881005580676</v>
      </c>
      <c r="F156">
        <v>32</v>
      </c>
      <c r="G156">
        <f t="shared" si="18"/>
        <v>188846</v>
      </c>
      <c r="H156">
        <f t="shared" si="19"/>
        <v>188866</v>
      </c>
      <c r="I156">
        <f t="shared" si="15"/>
        <v>0.99989410481505403</v>
      </c>
    </row>
    <row r="157" spans="1:9">
      <c r="A157">
        <v>33</v>
      </c>
      <c r="B157">
        <f t="shared" si="16"/>
        <v>188844</v>
      </c>
      <c r="C157">
        <f t="shared" si="17"/>
        <v>188865</v>
      </c>
      <c r="D157">
        <f t="shared" si="14"/>
        <v>0.9998888094670797</v>
      </c>
      <c r="F157">
        <v>33</v>
      </c>
      <c r="G157">
        <f t="shared" si="18"/>
        <v>188845</v>
      </c>
      <c r="H157">
        <f t="shared" si="19"/>
        <v>188865</v>
      </c>
      <c r="I157">
        <f t="shared" si="15"/>
        <v>0.99989410425436154</v>
      </c>
    </row>
    <row r="158" spans="1:9">
      <c r="A158">
        <v>34</v>
      </c>
      <c r="B158">
        <f t="shared" si="16"/>
        <v>188843</v>
      </c>
      <c r="C158">
        <f t="shared" si="17"/>
        <v>188864</v>
      </c>
      <c r="D158">
        <f t="shared" si="14"/>
        <v>0.9998888088783463</v>
      </c>
      <c r="F158">
        <v>34</v>
      </c>
      <c r="G158">
        <f t="shared" si="18"/>
        <v>188844</v>
      </c>
      <c r="H158">
        <f t="shared" si="19"/>
        <v>188864</v>
      </c>
      <c r="I158">
        <f t="shared" si="15"/>
        <v>0.99989410369366316</v>
      </c>
    </row>
    <row r="159" spans="1:9">
      <c r="A159">
        <v>35</v>
      </c>
      <c r="B159">
        <f t="shared" si="16"/>
        <v>188842</v>
      </c>
      <c r="C159">
        <f t="shared" si="17"/>
        <v>188863</v>
      </c>
      <c r="D159">
        <f t="shared" si="14"/>
        <v>0.9998888082896068</v>
      </c>
      <c r="F159">
        <v>35</v>
      </c>
      <c r="G159">
        <f t="shared" si="18"/>
        <v>188843</v>
      </c>
      <c r="H159">
        <f t="shared" si="19"/>
        <v>188863</v>
      </c>
      <c r="I159">
        <f t="shared" si="15"/>
        <v>0.99989410313295879</v>
      </c>
    </row>
    <row r="160" spans="1:9">
      <c r="A160">
        <v>36</v>
      </c>
      <c r="B160">
        <f t="shared" si="16"/>
        <v>188841</v>
      </c>
      <c r="C160">
        <f t="shared" si="17"/>
        <v>188862</v>
      </c>
      <c r="D160">
        <f t="shared" si="14"/>
        <v>0.99988880770086097</v>
      </c>
      <c r="F160">
        <v>36</v>
      </c>
      <c r="G160">
        <f t="shared" si="18"/>
        <v>188842</v>
      </c>
      <c r="H160">
        <f t="shared" si="19"/>
        <v>188862</v>
      </c>
      <c r="I160">
        <f t="shared" si="15"/>
        <v>0.99989410257224853</v>
      </c>
    </row>
    <row r="161" spans="1:11">
      <c r="A161">
        <v>37</v>
      </c>
      <c r="B161">
        <f t="shared" si="16"/>
        <v>188840</v>
      </c>
      <c r="C161">
        <f t="shared" si="17"/>
        <v>188861</v>
      </c>
      <c r="D161">
        <f t="shared" si="14"/>
        <v>0.99988880711210892</v>
      </c>
      <c r="F161">
        <v>37</v>
      </c>
      <c r="G161">
        <f t="shared" si="18"/>
        <v>188841</v>
      </c>
      <c r="H161">
        <f t="shared" si="19"/>
        <v>188861</v>
      </c>
      <c r="I161">
        <f t="shared" si="15"/>
        <v>0.99989410201153228</v>
      </c>
    </row>
    <row r="162" spans="1:11">
      <c r="A162">
        <v>38</v>
      </c>
      <c r="B162">
        <f t="shared" si="16"/>
        <v>188839</v>
      </c>
      <c r="C162">
        <f t="shared" si="17"/>
        <v>188860</v>
      </c>
      <c r="D162">
        <f t="shared" si="14"/>
        <v>0.99988880652335066</v>
      </c>
      <c r="F162">
        <v>38</v>
      </c>
      <c r="G162">
        <f t="shared" si="18"/>
        <v>188840</v>
      </c>
      <c r="H162">
        <f t="shared" si="19"/>
        <v>188860</v>
      </c>
      <c r="I162">
        <f t="shared" si="15"/>
        <v>0.99989410145081015</v>
      </c>
    </row>
    <row r="163" spans="1:11">
      <c r="A163">
        <v>39</v>
      </c>
      <c r="B163">
        <f t="shared" si="16"/>
        <v>188838</v>
      </c>
      <c r="C163">
        <f t="shared" si="17"/>
        <v>188859</v>
      </c>
      <c r="D163">
        <f t="shared" si="14"/>
        <v>0.99988880593458607</v>
      </c>
      <c r="F163">
        <v>39</v>
      </c>
      <c r="G163">
        <f t="shared" si="18"/>
        <v>188839</v>
      </c>
      <c r="H163">
        <f t="shared" si="19"/>
        <v>188859</v>
      </c>
      <c r="I163">
        <f t="shared" si="15"/>
        <v>0.99989410089008202</v>
      </c>
    </row>
    <row r="164" spans="1:11">
      <c r="A164">
        <v>40</v>
      </c>
      <c r="B164">
        <f t="shared" si="16"/>
        <v>188837</v>
      </c>
      <c r="C164">
        <f t="shared" si="17"/>
        <v>188858</v>
      </c>
      <c r="D164">
        <f t="shared" si="14"/>
        <v>0.99988880534581537</v>
      </c>
      <c r="F164">
        <v>40</v>
      </c>
      <c r="G164">
        <f t="shared" si="18"/>
        <v>188838</v>
      </c>
      <c r="H164">
        <f t="shared" si="19"/>
        <v>188858</v>
      </c>
      <c r="I164">
        <f t="shared" si="15"/>
        <v>0.999894100329348</v>
      </c>
    </row>
    <row r="165" spans="1:11">
      <c r="A165">
        <v>41</v>
      </c>
      <c r="B165">
        <f t="shared" si="16"/>
        <v>188836</v>
      </c>
      <c r="C165">
        <f t="shared" si="17"/>
        <v>188857</v>
      </c>
      <c r="D165">
        <f t="shared" si="14"/>
        <v>0.99988880475703834</v>
      </c>
      <c r="F165">
        <v>41</v>
      </c>
      <c r="G165">
        <f t="shared" si="18"/>
        <v>188837</v>
      </c>
      <c r="H165">
        <f t="shared" si="19"/>
        <v>188857</v>
      </c>
      <c r="I165">
        <f t="shared" si="15"/>
        <v>0.99989409976860799</v>
      </c>
    </row>
    <row r="166" spans="1:11">
      <c r="A166">
        <v>42</v>
      </c>
      <c r="B166">
        <f t="shared" si="16"/>
        <v>188835</v>
      </c>
      <c r="C166">
        <f t="shared" si="17"/>
        <v>188856</v>
      </c>
      <c r="D166">
        <f t="shared" si="14"/>
        <v>0.99988880416825521</v>
      </c>
      <c r="F166">
        <v>42</v>
      </c>
      <c r="G166">
        <f t="shared" si="18"/>
        <v>188836</v>
      </c>
      <c r="H166">
        <f t="shared" si="19"/>
        <v>188856</v>
      </c>
      <c r="I166">
        <f t="shared" si="15"/>
        <v>0.9998940992078621</v>
      </c>
    </row>
    <row r="167" spans="1:11">
      <c r="A167">
        <v>43</v>
      </c>
      <c r="B167">
        <f t="shared" si="16"/>
        <v>188834</v>
      </c>
      <c r="C167">
        <f t="shared" si="17"/>
        <v>188855</v>
      </c>
      <c r="D167">
        <f t="shared" si="14"/>
        <v>0.99988880357946575</v>
      </c>
      <c r="F167">
        <v>43</v>
      </c>
      <c r="G167">
        <f t="shared" si="18"/>
        <v>188835</v>
      </c>
      <c r="H167">
        <f t="shared" si="19"/>
        <v>188855</v>
      </c>
      <c r="I167">
        <f t="shared" si="15"/>
        <v>0.99989409864711021</v>
      </c>
    </row>
    <row r="168" spans="1:11">
      <c r="A168">
        <v>44</v>
      </c>
      <c r="B168">
        <f t="shared" si="16"/>
        <v>188833</v>
      </c>
      <c r="C168">
        <f t="shared" si="17"/>
        <v>188854</v>
      </c>
      <c r="D168">
        <f t="shared" si="14"/>
        <v>0.99988880299067007</v>
      </c>
      <c r="F168">
        <v>44</v>
      </c>
      <c r="G168">
        <f t="shared" si="18"/>
        <v>188834</v>
      </c>
      <c r="H168">
        <f t="shared" si="19"/>
        <v>188854</v>
      </c>
      <c r="I168">
        <f t="shared" si="15"/>
        <v>0.99989409808635243</v>
      </c>
    </row>
    <row r="169" spans="1:11">
      <c r="A169">
        <v>45</v>
      </c>
      <c r="B169">
        <f t="shared" si="16"/>
        <v>188832</v>
      </c>
      <c r="C169">
        <f t="shared" si="17"/>
        <v>188853</v>
      </c>
      <c r="D169">
        <f t="shared" si="14"/>
        <v>0.99988880240186817</v>
      </c>
      <c r="F169">
        <v>45</v>
      </c>
      <c r="G169">
        <f t="shared" si="18"/>
        <v>188833</v>
      </c>
      <c r="H169">
        <f t="shared" si="19"/>
        <v>188853</v>
      </c>
      <c r="I169">
        <f t="shared" si="15"/>
        <v>0.99989409752558867</v>
      </c>
    </row>
    <row r="170" spans="1:11">
      <c r="A170">
        <v>46</v>
      </c>
      <c r="B170">
        <f t="shared" si="16"/>
        <v>188831</v>
      </c>
      <c r="C170">
        <f t="shared" si="17"/>
        <v>188852</v>
      </c>
      <c r="D170">
        <f t="shared" si="14"/>
        <v>0.99988880181305995</v>
      </c>
      <c r="F170">
        <v>46</v>
      </c>
      <c r="G170">
        <f t="shared" si="18"/>
        <v>188832</v>
      </c>
      <c r="H170">
        <f t="shared" si="19"/>
        <v>188852</v>
      </c>
      <c r="I170">
        <f t="shared" si="15"/>
        <v>0.99989409696481901</v>
      </c>
    </row>
    <row r="171" spans="1:11">
      <c r="A171">
        <v>47</v>
      </c>
      <c r="B171">
        <f t="shared" si="16"/>
        <v>188830</v>
      </c>
      <c r="C171">
        <f t="shared" si="17"/>
        <v>188851</v>
      </c>
      <c r="D171">
        <f t="shared" si="14"/>
        <v>0.99988880122424562</v>
      </c>
      <c r="F171">
        <v>47</v>
      </c>
      <c r="G171">
        <f t="shared" si="18"/>
        <v>188831</v>
      </c>
      <c r="H171">
        <f t="shared" si="19"/>
        <v>188851</v>
      </c>
      <c r="I171">
        <f t="shared" si="15"/>
        <v>0.99989409640404336</v>
      </c>
    </row>
    <row r="172" spans="1:11">
      <c r="A172">
        <v>48</v>
      </c>
      <c r="B172">
        <f t="shared" si="16"/>
        <v>188829</v>
      </c>
      <c r="C172">
        <f t="shared" si="17"/>
        <v>188850</v>
      </c>
      <c r="D172">
        <f t="shared" si="14"/>
        <v>0.99988880063542496</v>
      </c>
      <c r="F172">
        <v>48</v>
      </c>
      <c r="G172">
        <f t="shared" si="18"/>
        <v>188830</v>
      </c>
      <c r="H172">
        <f t="shared" si="19"/>
        <v>188850</v>
      </c>
      <c r="I172">
        <f t="shared" si="15"/>
        <v>0.99989409584326183</v>
      </c>
    </row>
    <row r="173" spans="1:11">
      <c r="A173">
        <v>49</v>
      </c>
      <c r="B173">
        <f t="shared" si="16"/>
        <v>188828</v>
      </c>
      <c r="C173">
        <f t="shared" si="17"/>
        <v>188849</v>
      </c>
      <c r="D173">
        <f t="shared" si="14"/>
        <v>0.99988880004659808</v>
      </c>
      <c r="F173">
        <v>49</v>
      </c>
      <c r="G173">
        <f t="shared" si="18"/>
        <v>188829</v>
      </c>
      <c r="H173">
        <f t="shared" si="19"/>
        <v>188849</v>
      </c>
      <c r="I173">
        <f t="shared" si="15"/>
        <v>0.9998940952824743</v>
      </c>
    </row>
    <row r="174" spans="1:11">
      <c r="A174">
        <v>50</v>
      </c>
      <c r="B174">
        <f t="shared" si="16"/>
        <v>188827</v>
      </c>
      <c r="C174">
        <f t="shared" si="17"/>
        <v>188848</v>
      </c>
      <c r="D174">
        <f t="shared" si="14"/>
        <v>0.99988879945776499</v>
      </c>
      <c r="F174">
        <v>50</v>
      </c>
      <c r="G174">
        <f t="shared" si="18"/>
        <v>188828</v>
      </c>
      <c r="H174">
        <f t="shared" si="19"/>
        <v>188848</v>
      </c>
      <c r="I174">
        <f t="shared" si="15"/>
        <v>0.99989409472168089</v>
      </c>
    </row>
    <row r="176" spans="1:11">
      <c r="C176" s="5" t="s">
        <v>14</v>
      </c>
      <c r="D176">
        <f>PRODUCT(D125:D174)</f>
        <v>0.99445581106341885</v>
      </c>
      <c r="H176" s="5" t="s">
        <v>14</v>
      </c>
      <c r="I176">
        <f>PRODUCT(I125:I174)</f>
        <v>1.1059632379019833E-4</v>
      </c>
      <c r="K176" s="5" t="s">
        <v>16</v>
      </c>
    </row>
    <row r="177" spans="3:11">
      <c r="C177" s="5" t="s">
        <v>15</v>
      </c>
      <c r="D177">
        <f>D176</f>
        <v>0.99445581106341885</v>
      </c>
      <c r="H177" s="5" t="s">
        <v>15</v>
      </c>
      <c r="I177">
        <f>I176*50</f>
        <v>5.5298161895099163E-3</v>
      </c>
      <c r="K177" s="3">
        <f>1-D177-I177</f>
        <v>1.4372747071235079E-5</v>
      </c>
    </row>
    <row r="178" spans="3:11">
      <c r="I178" s="3"/>
    </row>
  </sheetData>
  <mergeCells count="6">
    <mergeCell ref="A123:D123"/>
    <mergeCell ref="F123:I123"/>
    <mergeCell ref="F2:H2"/>
    <mergeCell ref="K6:N6"/>
    <mergeCell ref="A1:C1"/>
    <mergeCell ref="E1:N1"/>
  </mergeCells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topLeftCell="G123" workbookViewId="0">
      <selection activeCell="O1" sqref="O1"/>
    </sheetView>
  </sheetViews>
  <sheetFormatPr baseColWidth="10" defaultColWidth="8.83203125" defaultRowHeight="14" x14ac:dyDescent="0"/>
  <cols>
    <col min="8" max="8" width="12" bestFit="1" customWidth="1"/>
  </cols>
  <sheetData>
    <row r="1" spans="1:1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J1" t="s">
        <v>25</v>
      </c>
      <c r="K1" t="s">
        <v>26</v>
      </c>
      <c r="N1" t="s">
        <v>27</v>
      </c>
      <c r="O1" t="s">
        <v>29</v>
      </c>
      <c r="P1" t="s">
        <v>28</v>
      </c>
      <c r="Q1" t="s">
        <v>30</v>
      </c>
    </row>
    <row r="2" spans="1:17">
      <c r="A2">
        <v>1896</v>
      </c>
      <c r="B2">
        <v>272</v>
      </c>
      <c r="C2">
        <v>1584</v>
      </c>
      <c r="D2">
        <v>39.29</v>
      </c>
      <c r="E2">
        <v>35.090000000000003</v>
      </c>
      <c r="F2">
        <v>10.19</v>
      </c>
      <c r="G2">
        <v>0.28999999999999998</v>
      </c>
      <c r="H2">
        <v>0.35399999999999998</v>
      </c>
      <c r="J2">
        <f t="shared" ref="J2:J65" si="0">B2*E2</f>
        <v>9544.4800000000014</v>
      </c>
      <c r="K2">
        <f t="shared" ref="K2:K65" si="1">F2*B2</f>
        <v>2771.68</v>
      </c>
      <c r="M2">
        <v>1896</v>
      </c>
      <c r="N2">
        <f>(1-H2)^27</f>
        <v>7.5210415140231444E-6</v>
      </c>
      <c r="O2">
        <f>N2*C2</f>
        <v>1.1913329758212661E-2</v>
      </c>
      <c r="Q2">
        <v>0</v>
      </c>
    </row>
    <row r="3" spans="1:17">
      <c r="A3">
        <v>1897</v>
      </c>
      <c r="B3">
        <v>263</v>
      </c>
      <c r="C3">
        <v>1622</v>
      </c>
      <c r="D3">
        <v>39.01</v>
      </c>
      <c r="E3">
        <v>34.93</v>
      </c>
      <c r="F3">
        <v>10.19</v>
      </c>
      <c r="G3">
        <v>0.29199999999999998</v>
      </c>
      <c r="H3">
        <v>0.35399999999999998</v>
      </c>
      <c r="J3">
        <f t="shared" si="0"/>
        <v>9186.59</v>
      </c>
      <c r="K3">
        <f t="shared" si="1"/>
        <v>2679.97</v>
      </c>
      <c r="M3">
        <v>1897</v>
      </c>
      <c r="N3">
        <f t="shared" ref="N3:N66" si="2">(1-H3)^27</f>
        <v>7.5210415140231444E-6</v>
      </c>
      <c r="O3">
        <f t="shared" ref="O3:O66" si="3">N3*C3</f>
        <v>1.219912933574554E-2</v>
      </c>
      <c r="Q3">
        <v>0</v>
      </c>
    </row>
    <row r="4" spans="1:17">
      <c r="A4">
        <v>1898</v>
      </c>
      <c r="B4">
        <v>299</v>
      </c>
      <c r="C4">
        <v>1842</v>
      </c>
      <c r="D4">
        <v>38.020000000000003</v>
      </c>
      <c r="E4">
        <v>34.020000000000003</v>
      </c>
      <c r="F4">
        <v>9.1999999999999993</v>
      </c>
      <c r="G4">
        <v>0.27100000000000002</v>
      </c>
      <c r="H4">
        <v>0.33400000000000002</v>
      </c>
      <c r="J4">
        <f t="shared" si="0"/>
        <v>10171.980000000001</v>
      </c>
      <c r="K4">
        <f t="shared" si="1"/>
        <v>2750.7999999999997</v>
      </c>
      <c r="M4">
        <v>1898</v>
      </c>
      <c r="N4">
        <f t="shared" si="2"/>
        <v>1.7131847016787732E-5</v>
      </c>
      <c r="O4">
        <f t="shared" si="3"/>
        <v>3.1556862204923E-2</v>
      </c>
      <c r="Q4">
        <v>0</v>
      </c>
    </row>
    <row r="5" spans="1:17">
      <c r="A5">
        <v>1899</v>
      </c>
      <c r="B5">
        <v>310</v>
      </c>
      <c r="C5">
        <v>1846</v>
      </c>
      <c r="D5">
        <v>38.200000000000003</v>
      </c>
      <c r="E5">
        <v>34.04</v>
      </c>
      <c r="F5">
        <v>9.61</v>
      </c>
      <c r="G5">
        <v>0.28199999999999997</v>
      </c>
      <c r="H5">
        <v>0.34300000000000003</v>
      </c>
      <c r="J5">
        <f t="shared" si="0"/>
        <v>10552.4</v>
      </c>
      <c r="K5">
        <f t="shared" si="1"/>
        <v>2979.1</v>
      </c>
      <c r="M5">
        <v>1899</v>
      </c>
      <c r="N5">
        <f t="shared" si="2"/>
        <v>1.186492447528351E-5</v>
      </c>
      <c r="O5">
        <f t="shared" si="3"/>
        <v>2.1902650581373358E-2</v>
      </c>
      <c r="Q5">
        <v>0</v>
      </c>
    </row>
    <row r="6" spans="1:17">
      <c r="A6">
        <v>1900</v>
      </c>
      <c r="B6">
        <v>188</v>
      </c>
      <c r="C6">
        <v>1138</v>
      </c>
      <c r="D6">
        <v>38.21</v>
      </c>
      <c r="E6">
        <v>34.39</v>
      </c>
      <c r="F6">
        <v>9.6</v>
      </c>
      <c r="G6">
        <v>0.27900000000000003</v>
      </c>
      <c r="H6">
        <v>0.33900000000000002</v>
      </c>
      <c r="J6">
        <f t="shared" si="0"/>
        <v>6465.32</v>
      </c>
      <c r="K6">
        <f t="shared" si="1"/>
        <v>1804.8</v>
      </c>
      <c r="M6">
        <v>1900</v>
      </c>
      <c r="N6">
        <f t="shared" si="2"/>
        <v>1.397781879579437E-5</v>
      </c>
      <c r="O6">
        <f t="shared" si="3"/>
        <v>1.5906757789613993E-2</v>
      </c>
      <c r="P6">
        <f>SUM(O2:O6)</f>
        <v>9.347872966986856E-2</v>
      </c>
      <c r="Q6">
        <v>0</v>
      </c>
    </row>
    <row r="7" spans="1:17">
      <c r="A7">
        <v>1901</v>
      </c>
      <c r="B7">
        <v>371</v>
      </c>
      <c r="C7">
        <v>2220</v>
      </c>
      <c r="D7">
        <v>38.32</v>
      </c>
      <c r="E7">
        <v>34.729999999999997</v>
      </c>
      <c r="F7">
        <v>9.44</v>
      </c>
      <c r="G7">
        <v>0.27200000000000002</v>
      </c>
      <c r="H7">
        <v>0.32700000000000001</v>
      </c>
      <c r="J7">
        <f t="shared" si="0"/>
        <v>12884.829999999998</v>
      </c>
      <c r="K7">
        <f t="shared" si="1"/>
        <v>3502.24</v>
      </c>
      <c r="M7">
        <v>1901</v>
      </c>
      <c r="N7">
        <f t="shared" si="2"/>
        <v>2.271991666322183E-5</v>
      </c>
      <c r="O7">
        <f t="shared" si="3"/>
        <v>5.0438214992352466E-2</v>
      </c>
      <c r="P7">
        <f t="shared" ref="P7:P70" si="4">SUM(O3:O7)</f>
        <v>0.13200361490400836</v>
      </c>
      <c r="Q7">
        <v>0</v>
      </c>
    </row>
    <row r="8" spans="1:17">
      <c r="A8">
        <v>1902</v>
      </c>
      <c r="B8">
        <v>390</v>
      </c>
      <c r="C8">
        <v>2234</v>
      </c>
      <c r="D8">
        <v>37.880000000000003</v>
      </c>
      <c r="E8">
        <v>34.14</v>
      </c>
      <c r="F8">
        <v>9.11</v>
      </c>
      <c r="G8">
        <v>0.26700000000000002</v>
      </c>
      <c r="H8">
        <v>0.32200000000000001</v>
      </c>
      <c r="J8">
        <f t="shared" si="0"/>
        <v>13314.6</v>
      </c>
      <c r="K8">
        <f t="shared" si="1"/>
        <v>3552.8999999999996</v>
      </c>
      <c r="M8">
        <v>1902</v>
      </c>
      <c r="N8">
        <f t="shared" si="2"/>
        <v>2.7746086406137245E-5</v>
      </c>
      <c r="O8">
        <f t="shared" si="3"/>
        <v>6.1984757031310608E-2</v>
      </c>
      <c r="P8">
        <f t="shared" si="4"/>
        <v>0.18178924259957341</v>
      </c>
      <c r="Q8">
        <v>0</v>
      </c>
    </row>
    <row r="9" spans="1:17">
      <c r="A9">
        <v>1903</v>
      </c>
      <c r="B9">
        <v>368</v>
      </c>
      <c r="C9">
        <v>2228</v>
      </c>
      <c r="D9">
        <v>37.5</v>
      </c>
      <c r="E9">
        <v>33.86</v>
      </c>
      <c r="F9">
        <v>8.8800000000000008</v>
      </c>
      <c r="G9">
        <v>0.26200000000000001</v>
      </c>
      <c r="H9">
        <v>0.317</v>
      </c>
      <c r="J9">
        <f t="shared" si="0"/>
        <v>12460.48</v>
      </c>
      <c r="K9">
        <f t="shared" si="1"/>
        <v>3267.84</v>
      </c>
      <c r="M9">
        <v>1903</v>
      </c>
      <c r="N9">
        <f t="shared" si="2"/>
        <v>3.3834440514943582E-5</v>
      </c>
      <c r="O9">
        <f t="shared" si="3"/>
        <v>7.5383133467294305E-2</v>
      </c>
      <c r="P9">
        <f t="shared" si="4"/>
        <v>0.22561551386194473</v>
      </c>
      <c r="Q9">
        <v>0</v>
      </c>
    </row>
    <row r="10" spans="1:17">
      <c r="A10">
        <v>1904</v>
      </c>
      <c r="B10">
        <v>364</v>
      </c>
      <c r="C10">
        <v>2498</v>
      </c>
      <c r="D10">
        <v>36.49</v>
      </c>
      <c r="E10">
        <v>33.020000000000003</v>
      </c>
      <c r="F10">
        <v>8.15</v>
      </c>
      <c r="G10">
        <v>0.247</v>
      </c>
      <c r="H10">
        <v>0.30099999999999999</v>
      </c>
      <c r="J10">
        <f t="shared" si="0"/>
        <v>12019.28</v>
      </c>
      <c r="K10">
        <f t="shared" si="1"/>
        <v>2966.6</v>
      </c>
      <c r="M10">
        <v>1904</v>
      </c>
      <c r="N10">
        <f t="shared" si="2"/>
        <v>6.3224258577633795E-5</v>
      </c>
      <c r="O10">
        <f t="shared" si="3"/>
        <v>0.15793419792692923</v>
      </c>
      <c r="P10">
        <f t="shared" si="4"/>
        <v>0.36164706120750056</v>
      </c>
      <c r="Q10">
        <v>1</v>
      </c>
    </row>
    <row r="11" spans="1:17">
      <c r="A11">
        <v>1905</v>
      </c>
      <c r="B11">
        <v>390</v>
      </c>
      <c r="C11">
        <v>2474</v>
      </c>
      <c r="D11">
        <v>37.04</v>
      </c>
      <c r="E11">
        <v>33.08</v>
      </c>
      <c r="F11">
        <v>8.1999999999999993</v>
      </c>
      <c r="G11">
        <v>0.248</v>
      </c>
      <c r="H11">
        <v>0.307</v>
      </c>
      <c r="J11">
        <f t="shared" si="0"/>
        <v>12901.199999999999</v>
      </c>
      <c r="K11">
        <f t="shared" si="1"/>
        <v>3197.9999999999995</v>
      </c>
      <c r="M11">
        <v>1905</v>
      </c>
      <c r="N11">
        <f t="shared" si="2"/>
        <v>5.0095340690377325E-5</v>
      </c>
      <c r="O11">
        <f t="shared" si="3"/>
        <v>0.1239358728679935</v>
      </c>
      <c r="P11">
        <f t="shared" si="4"/>
        <v>0.46967617628588015</v>
      </c>
      <c r="Q11">
        <v>0</v>
      </c>
    </row>
    <row r="12" spans="1:17">
      <c r="A12">
        <v>1906</v>
      </c>
      <c r="B12">
        <v>412</v>
      </c>
      <c r="C12">
        <v>2456</v>
      </c>
      <c r="D12">
        <v>36.51</v>
      </c>
      <c r="E12">
        <v>32.6</v>
      </c>
      <c r="F12">
        <v>8.0399999999999991</v>
      </c>
      <c r="G12">
        <v>0.247</v>
      </c>
      <c r="H12">
        <v>0.30599999999999999</v>
      </c>
      <c r="J12">
        <f t="shared" si="0"/>
        <v>13431.2</v>
      </c>
      <c r="K12">
        <f t="shared" si="1"/>
        <v>3312.4799999999996</v>
      </c>
      <c r="M12">
        <v>1906</v>
      </c>
      <c r="N12">
        <f t="shared" si="2"/>
        <v>5.2084164547356316E-5</v>
      </c>
      <c r="O12">
        <f t="shared" si="3"/>
        <v>0.12791870812830711</v>
      </c>
      <c r="P12">
        <f t="shared" si="4"/>
        <v>0.54715666942183483</v>
      </c>
      <c r="Q12">
        <v>0</v>
      </c>
    </row>
    <row r="13" spans="1:17">
      <c r="A13">
        <v>1907</v>
      </c>
      <c r="B13">
        <v>418</v>
      </c>
      <c r="C13">
        <v>2466</v>
      </c>
      <c r="D13">
        <v>36.39</v>
      </c>
      <c r="E13">
        <v>32.56</v>
      </c>
      <c r="F13">
        <v>7.99</v>
      </c>
      <c r="G13">
        <v>0.245</v>
      </c>
      <c r="H13">
        <v>0.30499999999999999</v>
      </c>
      <c r="J13">
        <f t="shared" si="0"/>
        <v>13610.080000000002</v>
      </c>
      <c r="K13">
        <f t="shared" si="1"/>
        <v>3339.82</v>
      </c>
      <c r="M13">
        <v>1907</v>
      </c>
      <c r="N13">
        <f t="shared" si="2"/>
        <v>5.4148910634739216E-5</v>
      </c>
      <c r="O13">
        <f t="shared" si="3"/>
        <v>0.1335312136252669</v>
      </c>
      <c r="P13">
        <f t="shared" si="4"/>
        <v>0.61870312601579103</v>
      </c>
      <c r="Q13">
        <v>0</v>
      </c>
    </row>
    <row r="14" spans="1:17">
      <c r="A14">
        <v>1908</v>
      </c>
      <c r="B14">
        <v>440</v>
      </c>
      <c r="C14">
        <v>2488</v>
      </c>
      <c r="D14">
        <v>36.39</v>
      </c>
      <c r="E14">
        <v>32.43</v>
      </c>
      <c r="F14">
        <v>7.75</v>
      </c>
      <c r="G14">
        <v>0.23899999999999999</v>
      </c>
      <c r="H14">
        <v>0.29699999999999999</v>
      </c>
      <c r="J14">
        <f t="shared" si="0"/>
        <v>14269.2</v>
      </c>
      <c r="K14">
        <f t="shared" si="1"/>
        <v>3410</v>
      </c>
      <c r="M14">
        <v>1908</v>
      </c>
      <c r="N14">
        <f t="shared" si="2"/>
        <v>7.3755391994301345E-5</v>
      </c>
      <c r="O14">
        <f t="shared" si="3"/>
        <v>0.18350341528182174</v>
      </c>
      <c r="P14">
        <f t="shared" si="4"/>
        <v>0.7268234078303184</v>
      </c>
      <c r="Q14">
        <v>1</v>
      </c>
    </row>
    <row r="15" spans="1:17">
      <c r="A15">
        <v>1909</v>
      </c>
      <c r="B15">
        <v>504</v>
      </c>
      <c r="C15">
        <v>2482</v>
      </c>
      <c r="D15">
        <v>36.659999999999997</v>
      </c>
      <c r="E15">
        <v>32.479999999999997</v>
      </c>
      <c r="F15">
        <v>7.92</v>
      </c>
      <c r="G15">
        <v>0.24399999999999999</v>
      </c>
      <c r="H15">
        <v>0.30599999999999999</v>
      </c>
      <c r="J15">
        <f t="shared" si="0"/>
        <v>16369.919999999998</v>
      </c>
      <c r="K15">
        <f t="shared" si="1"/>
        <v>3991.68</v>
      </c>
      <c r="M15">
        <v>1909</v>
      </c>
      <c r="N15">
        <f t="shared" si="2"/>
        <v>5.2084164547356316E-5</v>
      </c>
      <c r="O15">
        <f t="shared" si="3"/>
        <v>0.12927289640653838</v>
      </c>
      <c r="P15">
        <f t="shared" si="4"/>
        <v>0.6981621063099277</v>
      </c>
      <c r="Q15">
        <v>0</v>
      </c>
    </row>
    <row r="16" spans="1:17">
      <c r="A16">
        <v>1910</v>
      </c>
      <c r="B16">
        <v>508</v>
      </c>
      <c r="C16">
        <v>2498</v>
      </c>
      <c r="D16">
        <v>37.17</v>
      </c>
      <c r="E16">
        <v>32.65</v>
      </c>
      <c r="F16">
        <v>8.14</v>
      </c>
      <c r="G16">
        <v>0.249</v>
      </c>
      <c r="H16">
        <v>0.318</v>
      </c>
      <c r="J16">
        <f t="shared" si="0"/>
        <v>16586.2</v>
      </c>
      <c r="K16">
        <f t="shared" si="1"/>
        <v>4135.12</v>
      </c>
      <c r="M16">
        <v>1910</v>
      </c>
      <c r="N16">
        <f t="shared" si="2"/>
        <v>3.2522065168186058E-5</v>
      </c>
      <c r="O16">
        <f t="shared" si="3"/>
        <v>8.1240118790128768E-2</v>
      </c>
      <c r="P16">
        <f t="shared" si="4"/>
        <v>0.65546635223206295</v>
      </c>
      <c r="Q16">
        <v>0</v>
      </c>
    </row>
    <row r="17" spans="1:17">
      <c r="A17">
        <v>1911</v>
      </c>
      <c r="B17">
        <v>536</v>
      </c>
      <c r="C17">
        <v>2474</v>
      </c>
      <c r="D17">
        <v>37.94</v>
      </c>
      <c r="E17">
        <v>33.25</v>
      </c>
      <c r="F17">
        <v>8.86</v>
      </c>
      <c r="G17">
        <v>0.26600000000000001</v>
      </c>
      <c r="H17">
        <v>0.33600000000000002</v>
      </c>
      <c r="J17">
        <f t="shared" si="0"/>
        <v>17822</v>
      </c>
      <c r="K17">
        <f t="shared" si="1"/>
        <v>4748.96</v>
      </c>
      <c r="M17">
        <v>1911</v>
      </c>
      <c r="N17">
        <f t="shared" si="2"/>
        <v>1.5795673308703727E-5</v>
      </c>
      <c r="O17">
        <f t="shared" si="3"/>
        <v>3.9078495765733023E-2</v>
      </c>
      <c r="P17">
        <f t="shared" si="4"/>
        <v>0.56662613986948895</v>
      </c>
      <c r="Q17">
        <v>0</v>
      </c>
    </row>
    <row r="18" spans="1:17">
      <c r="A18">
        <v>1912</v>
      </c>
      <c r="B18">
        <v>604</v>
      </c>
      <c r="C18">
        <v>2464</v>
      </c>
      <c r="D18">
        <v>37.83</v>
      </c>
      <c r="E18">
        <v>33.299999999999997</v>
      </c>
      <c r="F18">
        <v>8.94</v>
      </c>
      <c r="G18">
        <v>0.26900000000000002</v>
      </c>
      <c r="H18">
        <v>0.33700000000000002</v>
      </c>
      <c r="J18">
        <f t="shared" si="0"/>
        <v>20113.199999999997</v>
      </c>
      <c r="K18">
        <f t="shared" si="1"/>
        <v>5399.7599999999993</v>
      </c>
      <c r="M18">
        <v>1912</v>
      </c>
      <c r="N18">
        <f t="shared" si="2"/>
        <v>1.5165797993048032E-5</v>
      </c>
      <c r="O18">
        <f t="shared" si="3"/>
        <v>3.7368526254870353E-2</v>
      </c>
      <c r="P18">
        <f t="shared" si="4"/>
        <v>0.47046345249909227</v>
      </c>
      <c r="Q18">
        <v>0</v>
      </c>
    </row>
    <row r="19" spans="1:17">
      <c r="A19">
        <v>1913</v>
      </c>
      <c r="B19">
        <v>582</v>
      </c>
      <c r="C19">
        <v>2468</v>
      </c>
      <c r="D19">
        <v>37.18</v>
      </c>
      <c r="E19">
        <v>32.909999999999997</v>
      </c>
      <c r="F19">
        <v>8.52</v>
      </c>
      <c r="G19">
        <v>0.25900000000000001</v>
      </c>
      <c r="H19">
        <v>0.32500000000000001</v>
      </c>
      <c r="J19">
        <f t="shared" si="0"/>
        <v>19153.62</v>
      </c>
      <c r="K19">
        <f t="shared" si="1"/>
        <v>4958.6399999999994</v>
      </c>
      <c r="M19">
        <v>1913</v>
      </c>
      <c r="N19">
        <f t="shared" si="2"/>
        <v>2.4615114848804882E-5</v>
      </c>
      <c r="O19">
        <f t="shared" si="3"/>
        <v>6.0750103446850445E-2</v>
      </c>
      <c r="P19">
        <f t="shared" si="4"/>
        <v>0.34771014066412098</v>
      </c>
      <c r="Q19">
        <v>0</v>
      </c>
    </row>
    <row r="20" spans="1:17">
      <c r="A20">
        <v>1914</v>
      </c>
      <c r="B20">
        <v>740</v>
      </c>
      <c r="C20">
        <v>3760</v>
      </c>
      <c r="D20">
        <v>36.979999999999997</v>
      </c>
      <c r="E20">
        <v>32.6</v>
      </c>
      <c r="F20">
        <v>8.2799999999999994</v>
      </c>
      <c r="G20">
        <v>0.254</v>
      </c>
      <c r="H20">
        <v>0.32100000000000001</v>
      </c>
      <c r="J20">
        <f t="shared" si="0"/>
        <v>24124</v>
      </c>
      <c r="K20">
        <f t="shared" si="1"/>
        <v>6127.2</v>
      </c>
      <c r="M20">
        <v>1914</v>
      </c>
      <c r="N20">
        <f t="shared" si="2"/>
        <v>2.8872467793444844E-5</v>
      </c>
      <c r="O20">
        <f t="shared" si="3"/>
        <v>0.10856047890335262</v>
      </c>
      <c r="P20">
        <f t="shared" si="4"/>
        <v>0.32699772316093523</v>
      </c>
      <c r="Q20">
        <v>0</v>
      </c>
    </row>
    <row r="21" spans="1:17">
      <c r="A21">
        <v>1915</v>
      </c>
      <c r="B21">
        <v>733</v>
      </c>
      <c r="C21">
        <v>3728</v>
      </c>
      <c r="D21">
        <v>37.14</v>
      </c>
      <c r="E21">
        <v>32.65</v>
      </c>
      <c r="F21">
        <v>8.17</v>
      </c>
      <c r="G21">
        <v>0.25</v>
      </c>
      <c r="H21">
        <v>0.318</v>
      </c>
      <c r="J21">
        <f t="shared" si="0"/>
        <v>23932.45</v>
      </c>
      <c r="K21">
        <f t="shared" si="1"/>
        <v>5988.61</v>
      </c>
      <c r="M21">
        <v>1915</v>
      </c>
      <c r="N21">
        <f t="shared" si="2"/>
        <v>3.2522065168186058E-5</v>
      </c>
      <c r="O21">
        <f t="shared" si="3"/>
        <v>0.12124225894699762</v>
      </c>
      <c r="P21">
        <f t="shared" si="4"/>
        <v>0.3669998633178041</v>
      </c>
      <c r="Q21">
        <v>0</v>
      </c>
    </row>
    <row r="22" spans="1:17">
      <c r="A22">
        <v>1916</v>
      </c>
      <c r="B22">
        <v>527</v>
      </c>
      <c r="C22">
        <v>2494</v>
      </c>
      <c r="D22">
        <v>37.119999999999997</v>
      </c>
      <c r="E22">
        <v>32.85</v>
      </c>
      <c r="F22">
        <v>8.1300000000000008</v>
      </c>
      <c r="G22">
        <v>0.248</v>
      </c>
      <c r="H22">
        <v>0.312</v>
      </c>
      <c r="J22">
        <f t="shared" si="0"/>
        <v>17311.95</v>
      </c>
      <c r="K22">
        <f t="shared" si="1"/>
        <v>4284.51</v>
      </c>
      <c r="M22">
        <v>1916</v>
      </c>
      <c r="N22">
        <f t="shared" si="2"/>
        <v>4.1199109813221494E-5</v>
      </c>
      <c r="O22">
        <f t="shared" si="3"/>
        <v>0.10275057987417441</v>
      </c>
      <c r="P22">
        <f t="shared" si="4"/>
        <v>0.43067194742624548</v>
      </c>
      <c r="Q22">
        <v>0</v>
      </c>
    </row>
    <row r="23" spans="1:17">
      <c r="A23">
        <v>1917</v>
      </c>
      <c r="B23">
        <v>490</v>
      </c>
      <c r="C23">
        <v>2494</v>
      </c>
      <c r="D23">
        <v>37.21</v>
      </c>
      <c r="E23">
        <v>32.9</v>
      </c>
      <c r="F23">
        <v>8.18</v>
      </c>
      <c r="G23">
        <v>0.249</v>
      </c>
      <c r="H23">
        <v>0.311</v>
      </c>
      <c r="J23">
        <f t="shared" si="0"/>
        <v>16121</v>
      </c>
      <c r="K23">
        <f t="shared" si="1"/>
        <v>4008.2</v>
      </c>
      <c r="M23">
        <v>1917</v>
      </c>
      <c r="N23">
        <f t="shared" si="2"/>
        <v>4.2846859114630059E-5</v>
      </c>
      <c r="O23">
        <f t="shared" si="3"/>
        <v>0.10686006663188737</v>
      </c>
      <c r="P23">
        <f t="shared" si="4"/>
        <v>0.50016348780326247</v>
      </c>
      <c r="Q23">
        <v>0</v>
      </c>
    </row>
    <row r="24" spans="1:17">
      <c r="A24">
        <v>1918</v>
      </c>
      <c r="B24">
        <v>489</v>
      </c>
      <c r="C24">
        <v>2032</v>
      </c>
      <c r="D24">
        <v>37.42</v>
      </c>
      <c r="E24">
        <v>33.130000000000003</v>
      </c>
      <c r="F24">
        <v>8.41</v>
      </c>
      <c r="G24">
        <v>0.254</v>
      </c>
      <c r="H24">
        <v>0.317</v>
      </c>
      <c r="J24">
        <f t="shared" si="0"/>
        <v>16200.570000000002</v>
      </c>
      <c r="K24">
        <f t="shared" si="1"/>
        <v>4112.49</v>
      </c>
      <c r="M24">
        <v>1918</v>
      </c>
      <c r="N24">
        <f t="shared" si="2"/>
        <v>3.3834440514943582E-5</v>
      </c>
      <c r="O24">
        <f t="shared" si="3"/>
        <v>6.8751583126365354E-2</v>
      </c>
      <c r="P24">
        <f t="shared" si="4"/>
        <v>0.5081649674827774</v>
      </c>
      <c r="Q24">
        <v>0</v>
      </c>
    </row>
    <row r="25" spans="1:17">
      <c r="A25">
        <v>1919</v>
      </c>
      <c r="B25">
        <v>479</v>
      </c>
      <c r="C25">
        <v>2236</v>
      </c>
      <c r="D25">
        <v>37.56</v>
      </c>
      <c r="E25">
        <v>33.39</v>
      </c>
      <c r="F25">
        <v>8.7799999999999994</v>
      </c>
      <c r="G25">
        <v>0.26300000000000001</v>
      </c>
      <c r="H25">
        <v>0.32200000000000001</v>
      </c>
      <c r="J25">
        <f t="shared" si="0"/>
        <v>15993.81</v>
      </c>
      <c r="K25">
        <f t="shared" si="1"/>
        <v>4205.62</v>
      </c>
      <c r="M25">
        <v>1919</v>
      </c>
      <c r="N25">
        <f t="shared" si="2"/>
        <v>2.7746086406137245E-5</v>
      </c>
      <c r="O25">
        <f t="shared" si="3"/>
        <v>6.2040249204122877E-2</v>
      </c>
      <c r="P25">
        <f t="shared" si="4"/>
        <v>0.46164473778354764</v>
      </c>
      <c r="Q25">
        <v>0</v>
      </c>
    </row>
    <row r="26" spans="1:17">
      <c r="A26">
        <v>1920</v>
      </c>
      <c r="B26">
        <v>495</v>
      </c>
      <c r="C26">
        <v>2468</v>
      </c>
      <c r="D26">
        <v>38.369999999999997</v>
      </c>
      <c r="E26">
        <v>34.11</v>
      </c>
      <c r="F26">
        <v>9.43</v>
      </c>
      <c r="G26">
        <v>0.27600000000000002</v>
      </c>
      <c r="H26">
        <v>0.33500000000000002</v>
      </c>
      <c r="J26">
        <f t="shared" si="0"/>
        <v>16884.45</v>
      </c>
      <c r="K26">
        <f t="shared" si="1"/>
        <v>4667.8499999999995</v>
      </c>
      <c r="M26">
        <v>1920</v>
      </c>
      <c r="N26">
        <f t="shared" si="2"/>
        <v>1.6450701540725377E-5</v>
      </c>
      <c r="O26">
        <f t="shared" si="3"/>
        <v>4.060033140251023E-2</v>
      </c>
      <c r="P26">
        <f t="shared" si="4"/>
        <v>0.38100281023906024</v>
      </c>
      <c r="Q26">
        <v>0</v>
      </c>
    </row>
    <row r="27" spans="1:17">
      <c r="A27">
        <v>1921</v>
      </c>
      <c r="B27">
        <v>492</v>
      </c>
      <c r="C27">
        <v>2458</v>
      </c>
      <c r="D27">
        <v>38.92</v>
      </c>
      <c r="E27">
        <v>34.65</v>
      </c>
      <c r="F27">
        <v>10.08</v>
      </c>
      <c r="G27">
        <v>0.29099999999999998</v>
      </c>
      <c r="H27">
        <v>0.34799999999999998</v>
      </c>
      <c r="J27">
        <f t="shared" si="0"/>
        <v>17047.8</v>
      </c>
      <c r="K27">
        <f t="shared" si="1"/>
        <v>4959.3599999999997</v>
      </c>
      <c r="M27">
        <v>1921</v>
      </c>
      <c r="N27">
        <f t="shared" si="2"/>
        <v>9.6535063092639023E-6</v>
      </c>
      <c r="O27">
        <f t="shared" si="3"/>
        <v>2.372831850817067E-2</v>
      </c>
      <c r="P27">
        <f t="shared" si="4"/>
        <v>0.30198054887305648</v>
      </c>
      <c r="Q27">
        <v>0</v>
      </c>
    </row>
    <row r="28" spans="1:17">
      <c r="A28">
        <v>1922</v>
      </c>
      <c r="B28">
        <v>497</v>
      </c>
      <c r="C28">
        <v>2476</v>
      </c>
      <c r="D28">
        <v>38.86</v>
      </c>
      <c r="E28">
        <v>34.47</v>
      </c>
      <c r="F28">
        <v>9.94</v>
      </c>
      <c r="G28">
        <v>0.28799999999999998</v>
      </c>
      <c r="H28">
        <v>0.34799999999999998</v>
      </c>
      <c r="J28">
        <f t="shared" si="0"/>
        <v>17131.59</v>
      </c>
      <c r="K28">
        <f t="shared" si="1"/>
        <v>4940.1799999999994</v>
      </c>
      <c r="M28">
        <v>1922</v>
      </c>
      <c r="N28">
        <f t="shared" si="2"/>
        <v>9.6535063092639023E-6</v>
      </c>
      <c r="O28">
        <f t="shared" si="3"/>
        <v>2.3902081621737421E-2</v>
      </c>
      <c r="P28">
        <f t="shared" si="4"/>
        <v>0.21902256386290658</v>
      </c>
      <c r="Q28">
        <v>1</v>
      </c>
    </row>
    <row r="29" spans="1:17">
      <c r="A29">
        <v>1923</v>
      </c>
      <c r="B29">
        <v>513</v>
      </c>
      <c r="C29">
        <v>2466</v>
      </c>
      <c r="D29">
        <v>39.03</v>
      </c>
      <c r="E29">
        <v>34.56</v>
      </c>
      <c r="F29">
        <v>9.82</v>
      </c>
      <c r="G29">
        <v>0.28399999999999997</v>
      </c>
      <c r="H29">
        <v>0.34699999999999998</v>
      </c>
      <c r="J29">
        <f t="shared" si="0"/>
        <v>17729.280000000002</v>
      </c>
      <c r="K29">
        <f t="shared" si="1"/>
        <v>5037.66</v>
      </c>
      <c r="M29">
        <v>1923</v>
      </c>
      <c r="N29">
        <f t="shared" si="2"/>
        <v>1.0061341602910742E-5</v>
      </c>
      <c r="O29">
        <f t="shared" si="3"/>
        <v>2.4811268392777891E-2</v>
      </c>
      <c r="P29">
        <f t="shared" si="4"/>
        <v>0.17508224912931911</v>
      </c>
      <c r="Q29">
        <v>0</v>
      </c>
    </row>
    <row r="30" spans="1:17">
      <c r="A30">
        <v>1924</v>
      </c>
      <c r="B30">
        <v>529</v>
      </c>
      <c r="C30">
        <v>2462</v>
      </c>
      <c r="D30">
        <v>38.75</v>
      </c>
      <c r="E30">
        <v>34.39</v>
      </c>
      <c r="F30">
        <v>9.86</v>
      </c>
      <c r="G30">
        <v>0.28699999999999998</v>
      </c>
      <c r="H30">
        <v>0.34799999999999998</v>
      </c>
      <c r="J30">
        <f t="shared" si="0"/>
        <v>18192.310000000001</v>
      </c>
      <c r="K30">
        <f t="shared" si="1"/>
        <v>5215.9399999999996</v>
      </c>
      <c r="M30">
        <v>1924</v>
      </c>
      <c r="N30">
        <f t="shared" si="2"/>
        <v>9.6535063092639023E-6</v>
      </c>
      <c r="O30">
        <f t="shared" si="3"/>
        <v>2.3766932533407729E-2</v>
      </c>
      <c r="P30">
        <f t="shared" si="4"/>
        <v>0.13680893245860395</v>
      </c>
      <c r="Q30">
        <v>0</v>
      </c>
    </row>
    <row r="31" spans="1:17">
      <c r="A31">
        <v>1925</v>
      </c>
      <c r="B31">
        <v>526</v>
      </c>
      <c r="C31">
        <v>2456</v>
      </c>
      <c r="D31">
        <v>39.200000000000003</v>
      </c>
      <c r="E31">
        <v>34.79</v>
      </c>
      <c r="F31">
        <v>10.14</v>
      </c>
      <c r="G31">
        <v>0.29199999999999998</v>
      </c>
      <c r="H31">
        <v>0.35399999999999998</v>
      </c>
      <c r="J31">
        <f t="shared" si="0"/>
        <v>18299.54</v>
      </c>
      <c r="K31">
        <f t="shared" si="1"/>
        <v>5333.64</v>
      </c>
      <c r="M31">
        <v>1925</v>
      </c>
      <c r="N31">
        <f t="shared" si="2"/>
        <v>7.5210415140231444E-6</v>
      </c>
      <c r="O31">
        <f t="shared" si="3"/>
        <v>1.8471677958440843E-2</v>
      </c>
      <c r="P31">
        <f t="shared" si="4"/>
        <v>0.11468027901453455</v>
      </c>
      <c r="Q31">
        <v>0</v>
      </c>
    </row>
    <row r="32" spans="1:17">
      <c r="A32">
        <v>1926</v>
      </c>
      <c r="B32">
        <v>502</v>
      </c>
      <c r="C32">
        <v>2468</v>
      </c>
      <c r="D32">
        <v>38.56</v>
      </c>
      <c r="E32">
        <v>33.94</v>
      </c>
      <c r="F32">
        <v>9.52</v>
      </c>
      <c r="G32">
        <v>0.28100000000000003</v>
      </c>
      <c r="H32">
        <v>0.34499999999999997</v>
      </c>
      <c r="J32">
        <f t="shared" si="0"/>
        <v>17037.879999999997</v>
      </c>
      <c r="K32">
        <f t="shared" si="1"/>
        <v>4779.04</v>
      </c>
      <c r="M32">
        <v>1926</v>
      </c>
      <c r="N32">
        <f t="shared" si="2"/>
        <v>1.0927356193331133E-5</v>
      </c>
      <c r="O32">
        <f t="shared" si="3"/>
        <v>2.6968715085141235E-2</v>
      </c>
      <c r="P32">
        <f t="shared" si="4"/>
        <v>0.11792067559150511</v>
      </c>
      <c r="Q32">
        <v>0</v>
      </c>
    </row>
    <row r="33" spans="1:17">
      <c r="A33">
        <v>1927</v>
      </c>
      <c r="B33">
        <v>512</v>
      </c>
      <c r="C33">
        <v>2472</v>
      </c>
      <c r="D33">
        <v>38.67</v>
      </c>
      <c r="E33">
        <v>34.17</v>
      </c>
      <c r="F33">
        <v>9.69</v>
      </c>
      <c r="G33">
        <v>0.28399999999999997</v>
      </c>
      <c r="H33">
        <v>0.34499999999999997</v>
      </c>
      <c r="J33">
        <f t="shared" si="0"/>
        <v>17495.04</v>
      </c>
      <c r="K33">
        <f t="shared" si="1"/>
        <v>4961.28</v>
      </c>
      <c r="M33">
        <v>1927</v>
      </c>
      <c r="N33">
        <f t="shared" si="2"/>
        <v>1.0927356193331133E-5</v>
      </c>
      <c r="O33">
        <f t="shared" si="3"/>
        <v>2.7012424509914559E-2</v>
      </c>
      <c r="P33">
        <f t="shared" si="4"/>
        <v>0.12103101847968226</v>
      </c>
      <c r="Q33">
        <v>0</v>
      </c>
    </row>
    <row r="34" spans="1:17">
      <c r="A34">
        <v>1928</v>
      </c>
      <c r="B34">
        <v>505</v>
      </c>
      <c r="C34">
        <v>2462</v>
      </c>
      <c r="D34">
        <v>38.85</v>
      </c>
      <c r="E34">
        <v>34.31</v>
      </c>
      <c r="F34">
        <v>9.64</v>
      </c>
      <c r="G34">
        <v>0.28100000000000003</v>
      </c>
      <c r="H34">
        <v>0.34399999999999997</v>
      </c>
      <c r="J34">
        <f t="shared" si="0"/>
        <v>17326.550000000003</v>
      </c>
      <c r="K34">
        <f t="shared" si="1"/>
        <v>4868.2000000000007</v>
      </c>
      <c r="M34">
        <v>1928</v>
      </c>
      <c r="N34">
        <f t="shared" si="2"/>
        <v>1.1386851663752797E-5</v>
      </c>
      <c r="O34">
        <f t="shared" si="3"/>
        <v>2.8034428796159385E-2</v>
      </c>
      <c r="P34">
        <f t="shared" si="4"/>
        <v>0.12425417888306375</v>
      </c>
      <c r="Q34">
        <v>0</v>
      </c>
    </row>
    <row r="35" spans="1:17">
      <c r="A35">
        <v>1929</v>
      </c>
      <c r="B35">
        <v>510</v>
      </c>
      <c r="C35">
        <v>2458</v>
      </c>
      <c r="D35">
        <v>39.200000000000003</v>
      </c>
      <c r="E35">
        <v>34.67</v>
      </c>
      <c r="F35">
        <v>10.029999999999999</v>
      </c>
      <c r="G35">
        <v>0.28899999999999998</v>
      </c>
      <c r="H35">
        <v>0.35299999999999998</v>
      </c>
      <c r="J35">
        <f t="shared" si="0"/>
        <v>17681.7</v>
      </c>
      <c r="K35">
        <f t="shared" si="1"/>
        <v>5115.2999999999993</v>
      </c>
      <c r="M35">
        <v>1929</v>
      </c>
      <c r="N35">
        <f t="shared" si="2"/>
        <v>7.8417966838917681E-6</v>
      </c>
      <c r="O35">
        <f t="shared" si="3"/>
        <v>1.9275136249005967E-2</v>
      </c>
      <c r="P35">
        <f t="shared" si="4"/>
        <v>0.119762382598662</v>
      </c>
      <c r="Q35">
        <v>0</v>
      </c>
    </row>
    <row r="36" spans="1:17">
      <c r="A36">
        <v>1930</v>
      </c>
      <c r="B36">
        <v>493</v>
      </c>
      <c r="C36">
        <v>2468</v>
      </c>
      <c r="D36">
        <v>39.409999999999997</v>
      </c>
      <c r="E36">
        <v>35.08</v>
      </c>
      <c r="F36">
        <v>10.37</v>
      </c>
      <c r="G36">
        <v>0.29599999999999999</v>
      </c>
      <c r="H36">
        <v>0.35599999999999998</v>
      </c>
      <c r="J36">
        <f t="shared" si="0"/>
        <v>17294.439999999999</v>
      </c>
      <c r="K36">
        <f t="shared" si="1"/>
        <v>5112.41</v>
      </c>
      <c r="M36">
        <v>1930</v>
      </c>
      <c r="N36">
        <f t="shared" si="2"/>
        <v>6.9170102416337206E-6</v>
      </c>
      <c r="O36">
        <f t="shared" si="3"/>
        <v>1.7071181276352022E-2</v>
      </c>
      <c r="P36">
        <f t="shared" si="4"/>
        <v>0.11836188591657318</v>
      </c>
      <c r="Q36">
        <v>0</v>
      </c>
    </row>
    <row r="37" spans="1:17">
      <c r="A37">
        <v>1931</v>
      </c>
      <c r="B37">
        <v>492</v>
      </c>
      <c r="C37">
        <v>2472</v>
      </c>
      <c r="D37">
        <v>38.89</v>
      </c>
      <c r="E37">
        <v>35.04</v>
      </c>
      <c r="F37">
        <v>9.73</v>
      </c>
      <c r="G37">
        <v>0.27800000000000002</v>
      </c>
      <c r="H37">
        <v>0.33900000000000002</v>
      </c>
      <c r="J37">
        <f t="shared" si="0"/>
        <v>17239.68</v>
      </c>
      <c r="K37">
        <f t="shared" si="1"/>
        <v>4787.16</v>
      </c>
      <c r="M37">
        <v>1931</v>
      </c>
      <c r="N37">
        <f t="shared" si="2"/>
        <v>1.397781879579437E-5</v>
      </c>
      <c r="O37">
        <f t="shared" si="3"/>
        <v>3.4553168063203681E-2</v>
      </c>
      <c r="P37">
        <f t="shared" si="4"/>
        <v>0.12594633889463561</v>
      </c>
      <c r="Q37">
        <v>0</v>
      </c>
    </row>
    <row r="38" spans="1:17">
      <c r="A38">
        <v>1932</v>
      </c>
      <c r="B38">
        <v>491</v>
      </c>
      <c r="C38">
        <v>2466</v>
      </c>
      <c r="D38">
        <v>39.17</v>
      </c>
      <c r="E38">
        <v>35.35</v>
      </c>
      <c r="F38">
        <v>9.7799999999999994</v>
      </c>
      <c r="G38">
        <v>0.27700000000000002</v>
      </c>
      <c r="H38">
        <v>0.33700000000000002</v>
      </c>
      <c r="J38">
        <f t="shared" si="0"/>
        <v>17356.850000000002</v>
      </c>
      <c r="K38">
        <f t="shared" si="1"/>
        <v>4801.9799999999996</v>
      </c>
      <c r="M38">
        <v>1932</v>
      </c>
      <c r="N38">
        <f t="shared" si="2"/>
        <v>1.5165797993048032E-5</v>
      </c>
      <c r="O38">
        <f t="shared" si="3"/>
        <v>3.7398857850856448E-2</v>
      </c>
      <c r="P38">
        <f t="shared" si="4"/>
        <v>0.13633277223557752</v>
      </c>
      <c r="Q38">
        <v>0</v>
      </c>
    </row>
    <row r="39" spans="1:17">
      <c r="A39">
        <v>1933</v>
      </c>
      <c r="B39">
        <v>460</v>
      </c>
      <c r="C39">
        <v>2452</v>
      </c>
      <c r="D39">
        <v>38.6</v>
      </c>
      <c r="E39">
        <v>34.76</v>
      </c>
      <c r="F39">
        <v>9.3699999999999992</v>
      </c>
      <c r="G39">
        <v>0.27</v>
      </c>
      <c r="H39">
        <v>0.33</v>
      </c>
      <c r="J39">
        <f t="shared" si="0"/>
        <v>15989.599999999999</v>
      </c>
      <c r="K39">
        <f t="shared" si="1"/>
        <v>4310.2</v>
      </c>
      <c r="M39">
        <v>1933</v>
      </c>
      <c r="N39">
        <f t="shared" si="2"/>
        <v>2.0138154707727646E-5</v>
      </c>
      <c r="O39">
        <f t="shared" si="3"/>
        <v>4.9378755343348187E-2</v>
      </c>
      <c r="P39">
        <f t="shared" si="4"/>
        <v>0.15767709878276631</v>
      </c>
      <c r="Q39">
        <v>0</v>
      </c>
    </row>
    <row r="40" spans="1:17">
      <c r="A40">
        <v>1934</v>
      </c>
      <c r="B40">
        <v>487</v>
      </c>
      <c r="C40">
        <v>2446</v>
      </c>
      <c r="D40">
        <v>39.07</v>
      </c>
      <c r="E40">
        <v>35.119999999999997</v>
      </c>
      <c r="F40">
        <v>9.8000000000000007</v>
      </c>
      <c r="G40">
        <v>0.27900000000000003</v>
      </c>
      <c r="H40">
        <v>0.34200000000000003</v>
      </c>
      <c r="J40">
        <f t="shared" si="0"/>
        <v>17103.439999999999</v>
      </c>
      <c r="K40">
        <f t="shared" si="1"/>
        <v>4772.6000000000004</v>
      </c>
      <c r="M40">
        <v>1934</v>
      </c>
      <c r="N40">
        <f t="shared" si="2"/>
        <v>1.236229570249071E-5</v>
      </c>
      <c r="O40">
        <f t="shared" si="3"/>
        <v>3.0238175288292278E-2</v>
      </c>
      <c r="P40">
        <f t="shared" si="4"/>
        <v>0.16864013782205262</v>
      </c>
      <c r="Q40">
        <v>0</v>
      </c>
    </row>
    <row r="41" spans="1:17">
      <c r="A41">
        <v>1935</v>
      </c>
      <c r="B41">
        <v>484</v>
      </c>
      <c r="C41">
        <v>2456</v>
      </c>
      <c r="D41">
        <v>39.17</v>
      </c>
      <c r="E41">
        <v>35.19</v>
      </c>
      <c r="F41">
        <v>9.8000000000000007</v>
      </c>
      <c r="G41">
        <v>0.27900000000000003</v>
      </c>
      <c r="H41">
        <v>0.34100000000000003</v>
      </c>
      <c r="J41">
        <f t="shared" si="0"/>
        <v>17031.96</v>
      </c>
      <c r="K41">
        <f t="shared" si="1"/>
        <v>4743.2000000000007</v>
      </c>
      <c r="M41">
        <v>1935</v>
      </c>
      <c r="N41">
        <f t="shared" si="2"/>
        <v>1.2879713247226332E-5</v>
      </c>
      <c r="O41">
        <f t="shared" si="3"/>
        <v>3.1632575735187872E-2</v>
      </c>
      <c r="P41">
        <f t="shared" si="4"/>
        <v>0.18320153228088848</v>
      </c>
      <c r="Q41">
        <v>0</v>
      </c>
    </row>
    <row r="42" spans="1:17">
      <c r="A42">
        <v>1936</v>
      </c>
      <c r="B42">
        <v>481</v>
      </c>
      <c r="C42">
        <v>2476</v>
      </c>
      <c r="D42">
        <v>39.54</v>
      </c>
      <c r="E42">
        <v>35.39</v>
      </c>
      <c r="F42">
        <v>10.039999999999999</v>
      </c>
      <c r="G42">
        <v>0.28399999999999997</v>
      </c>
      <c r="H42">
        <v>0.34899999999999998</v>
      </c>
      <c r="J42">
        <f t="shared" si="0"/>
        <v>17022.59</v>
      </c>
      <c r="K42">
        <f t="shared" si="1"/>
        <v>4829.24</v>
      </c>
      <c r="M42">
        <v>1936</v>
      </c>
      <c r="N42">
        <f t="shared" si="2"/>
        <v>9.2616143107442176E-6</v>
      </c>
      <c r="O42">
        <f t="shared" si="3"/>
        <v>2.2931757033402684E-2</v>
      </c>
      <c r="P42">
        <f t="shared" si="4"/>
        <v>0.17158012125108749</v>
      </c>
      <c r="Q42">
        <v>0</v>
      </c>
    </row>
    <row r="43" spans="1:17">
      <c r="A43">
        <v>1937</v>
      </c>
      <c r="B43">
        <v>498</v>
      </c>
      <c r="C43">
        <v>2478</v>
      </c>
      <c r="D43">
        <v>38.799999999999997</v>
      </c>
      <c r="E43">
        <v>34.69</v>
      </c>
      <c r="F43">
        <v>9.59</v>
      </c>
      <c r="G43">
        <v>0.27700000000000002</v>
      </c>
      <c r="H43">
        <v>0.34300000000000003</v>
      </c>
      <c r="J43">
        <f t="shared" si="0"/>
        <v>17275.62</v>
      </c>
      <c r="K43">
        <f t="shared" si="1"/>
        <v>4775.82</v>
      </c>
      <c r="M43">
        <v>1937</v>
      </c>
      <c r="N43">
        <f t="shared" si="2"/>
        <v>1.186492447528351E-5</v>
      </c>
      <c r="O43">
        <f t="shared" si="3"/>
        <v>2.9401282849752537E-2</v>
      </c>
      <c r="P43">
        <f t="shared" si="4"/>
        <v>0.16358254624998358</v>
      </c>
      <c r="Q43">
        <v>0</v>
      </c>
    </row>
    <row r="44" spans="1:17">
      <c r="A44">
        <v>1938</v>
      </c>
      <c r="B44">
        <v>502</v>
      </c>
      <c r="C44">
        <v>2446</v>
      </c>
      <c r="D44">
        <v>38.99</v>
      </c>
      <c r="E44">
        <v>34.76</v>
      </c>
      <c r="F44">
        <v>9.52</v>
      </c>
      <c r="G44">
        <v>0.27400000000000002</v>
      </c>
      <c r="H44">
        <v>0.34300000000000003</v>
      </c>
      <c r="J44">
        <f t="shared" si="0"/>
        <v>17449.52</v>
      </c>
      <c r="K44">
        <f t="shared" si="1"/>
        <v>4779.04</v>
      </c>
      <c r="M44">
        <v>1938</v>
      </c>
      <c r="N44">
        <f t="shared" si="2"/>
        <v>1.186492447528351E-5</v>
      </c>
      <c r="O44">
        <f t="shared" si="3"/>
        <v>2.9021605266543467E-2</v>
      </c>
      <c r="P44">
        <f t="shared" si="4"/>
        <v>0.14322539617317884</v>
      </c>
      <c r="Q44">
        <v>0</v>
      </c>
    </row>
    <row r="45" spans="1:17">
      <c r="A45">
        <v>1939</v>
      </c>
      <c r="B45">
        <v>533</v>
      </c>
      <c r="C45">
        <v>2462</v>
      </c>
      <c r="D45">
        <v>38.96</v>
      </c>
      <c r="E45">
        <v>34.479999999999997</v>
      </c>
      <c r="F45">
        <v>9.49</v>
      </c>
      <c r="G45">
        <v>0.27500000000000002</v>
      </c>
      <c r="H45">
        <v>0.34399999999999997</v>
      </c>
      <c r="J45">
        <f t="shared" si="0"/>
        <v>18377.84</v>
      </c>
      <c r="K45">
        <f t="shared" si="1"/>
        <v>5058.17</v>
      </c>
      <c r="M45">
        <v>1939</v>
      </c>
      <c r="N45">
        <f t="shared" si="2"/>
        <v>1.1386851663752797E-5</v>
      </c>
      <c r="O45">
        <f t="shared" si="3"/>
        <v>2.8034428796159385E-2</v>
      </c>
      <c r="P45">
        <f t="shared" si="4"/>
        <v>0.14102164968104594</v>
      </c>
      <c r="Q45">
        <v>0</v>
      </c>
    </row>
    <row r="46" spans="1:17">
      <c r="A46">
        <v>1940</v>
      </c>
      <c r="B46">
        <v>514</v>
      </c>
      <c r="C46">
        <v>2472</v>
      </c>
      <c r="D46">
        <v>38.799999999999997</v>
      </c>
      <c r="E46">
        <v>34.79</v>
      </c>
      <c r="F46">
        <v>9.31</v>
      </c>
      <c r="G46">
        <v>0.26700000000000002</v>
      </c>
      <c r="H46">
        <v>0.33400000000000002</v>
      </c>
      <c r="J46">
        <f t="shared" si="0"/>
        <v>17882.060000000001</v>
      </c>
      <c r="K46">
        <f t="shared" si="1"/>
        <v>4785.34</v>
      </c>
      <c r="M46">
        <v>1940</v>
      </c>
      <c r="N46">
        <f t="shared" si="2"/>
        <v>1.7131847016787732E-5</v>
      </c>
      <c r="O46">
        <f t="shared" si="3"/>
        <v>4.234992582549927E-2</v>
      </c>
      <c r="P46">
        <f t="shared" si="4"/>
        <v>0.15173899977135735</v>
      </c>
      <c r="Q46">
        <v>0</v>
      </c>
    </row>
    <row r="47" spans="1:17">
      <c r="A47">
        <v>1941</v>
      </c>
      <c r="B47">
        <v>546</v>
      </c>
      <c r="C47">
        <v>2488</v>
      </c>
      <c r="D47">
        <v>38.78</v>
      </c>
      <c r="E47">
        <v>34.51</v>
      </c>
      <c r="F47">
        <v>9.06</v>
      </c>
      <c r="G47">
        <v>0.26200000000000001</v>
      </c>
      <c r="H47">
        <v>0.33400000000000002</v>
      </c>
      <c r="J47">
        <f t="shared" si="0"/>
        <v>18842.46</v>
      </c>
      <c r="K47">
        <f t="shared" si="1"/>
        <v>4946.76</v>
      </c>
      <c r="M47">
        <v>1941</v>
      </c>
      <c r="N47">
        <f t="shared" si="2"/>
        <v>1.7131847016787732E-5</v>
      </c>
      <c r="O47">
        <f t="shared" si="3"/>
        <v>4.2624035377767877E-2</v>
      </c>
      <c r="P47">
        <f t="shared" si="4"/>
        <v>0.17143127811572254</v>
      </c>
      <c r="Q47">
        <v>0</v>
      </c>
    </row>
    <row r="48" spans="1:17">
      <c r="A48">
        <v>1942</v>
      </c>
      <c r="B48">
        <v>512</v>
      </c>
      <c r="C48">
        <v>2448</v>
      </c>
      <c r="D48">
        <v>38.380000000000003</v>
      </c>
      <c r="E48">
        <v>34.200000000000003</v>
      </c>
      <c r="F48">
        <v>8.65</v>
      </c>
      <c r="G48">
        <v>0.253</v>
      </c>
      <c r="H48">
        <v>0.32300000000000001</v>
      </c>
      <c r="J48">
        <f t="shared" si="0"/>
        <v>17510.400000000001</v>
      </c>
      <c r="K48">
        <f t="shared" si="1"/>
        <v>4428.8</v>
      </c>
      <c r="M48">
        <v>1942</v>
      </c>
      <c r="N48">
        <f t="shared" si="2"/>
        <v>2.6662081676136344E-5</v>
      </c>
      <c r="O48">
        <f t="shared" si="3"/>
        <v>6.526877594318177E-2</v>
      </c>
      <c r="P48">
        <f t="shared" si="4"/>
        <v>0.20729877120915174</v>
      </c>
      <c r="Q48">
        <v>0</v>
      </c>
    </row>
    <row r="49" spans="1:17">
      <c r="A49">
        <v>1943</v>
      </c>
      <c r="B49">
        <v>519</v>
      </c>
      <c r="C49">
        <v>2476</v>
      </c>
      <c r="D49">
        <v>38.409999999999997</v>
      </c>
      <c r="E49">
        <v>34.21</v>
      </c>
      <c r="F49">
        <v>8.67</v>
      </c>
      <c r="G49">
        <v>0.253</v>
      </c>
      <c r="H49">
        <v>0.32300000000000001</v>
      </c>
      <c r="J49">
        <f t="shared" si="0"/>
        <v>17754.990000000002</v>
      </c>
      <c r="K49">
        <f t="shared" si="1"/>
        <v>4499.7299999999996</v>
      </c>
      <c r="M49">
        <v>1943</v>
      </c>
      <c r="N49">
        <f t="shared" si="2"/>
        <v>2.6662081676136344E-5</v>
      </c>
      <c r="O49">
        <f t="shared" si="3"/>
        <v>6.6015314230113586E-2</v>
      </c>
      <c r="P49">
        <f t="shared" si="4"/>
        <v>0.24429248017272187</v>
      </c>
      <c r="Q49">
        <v>0</v>
      </c>
    </row>
    <row r="50" spans="1:17">
      <c r="A50">
        <v>1944</v>
      </c>
      <c r="B50">
        <v>548</v>
      </c>
      <c r="C50">
        <v>2484</v>
      </c>
      <c r="D50">
        <v>38.51</v>
      </c>
      <c r="E50">
        <v>34.49</v>
      </c>
      <c r="F50">
        <v>8.98</v>
      </c>
      <c r="G50">
        <v>0.26</v>
      </c>
      <c r="H50">
        <v>0.32600000000000001</v>
      </c>
      <c r="J50">
        <f t="shared" si="0"/>
        <v>18900.52</v>
      </c>
      <c r="K50">
        <f t="shared" si="1"/>
        <v>4921.04</v>
      </c>
      <c r="M50">
        <v>1944</v>
      </c>
      <c r="N50">
        <f t="shared" si="2"/>
        <v>2.3649240968763288E-5</v>
      </c>
      <c r="O50">
        <f t="shared" si="3"/>
        <v>5.8744714566408007E-2</v>
      </c>
      <c r="P50">
        <f t="shared" si="4"/>
        <v>0.27500276594297052</v>
      </c>
      <c r="Q50">
        <v>0</v>
      </c>
    </row>
    <row r="51" spans="1:17">
      <c r="A51">
        <v>1945</v>
      </c>
      <c r="B51">
        <v>547</v>
      </c>
      <c r="C51">
        <v>2460</v>
      </c>
      <c r="D51">
        <v>38.54</v>
      </c>
      <c r="E51">
        <v>34.33</v>
      </c>
      <c r="F51">
        <v>8.93</v>
      </c>
      <c r="G51">
        <v>0.26</v>
      </c>
      <c r="H51">
        <v>0.32900000000000001</v>
      </c>
      <c r="J51">
        <f t="shared" si="0"/>
        <v>18778.509999999998</v>
      </c>
      <c r="K51">
        <f t="shared" si="1"/>
        <v>4884.71</v>
      </c>
      <c r="M51">
        <v>1945</v>
      </c>
      <c r="N51">
        <f t="shared" si="2"/>
        <v>2.0965636151888688E-5</v>
      </c>
      <c r="O51">
        <f t="shared" si="3"/>
        <v>5.1575464933646169E-2</v>
      </c>
      <c r="P51">
        <f t="shared" si="4"/>
        <v>0.2842283050511174</v>
      </c>
      <c r="Q51">
        <v>0</v>
      </c>
    </row>
    <row r="52" spans="1:17">
      <c r="A52">
        <v>1946</v>
      </c>
      <c r="B52">
        <v>633</v>
      </c>
      <c r="C52">
        <v>2484</v>
      </c>
      <c r="D52">
        <v>38.28</v>
      </c>
      <c r="E52">
        <v>33.950000000000003</v>
      </c>
      <c r="F52">
        <v>8.68</v>
      </c>
      <c r="G52">
        <v>0.25600000000000001</v>
      </c>
      <c r="H52">
        <v>0.32800000000000001</v>
      </c>
      <c r="J52">
        <f t="shared" si="0"/>
        <v>21490.350000000002</v>
      </c>
      <c r="K52">
        <f t="shared" si="1"/>
        <v>5494.44</v>
      </c>
      <c r="M52">
        <v>1946</v>
      </c>
      <c r="N52">
        <f t="shared" si="2"/>
        <v>2.1825810112022419E-5</v>
      </c>
      <c r="O52">
        <f t="shared" si="3"/>
        <v>5.4215312318263688E-2</v>
      </c>
      <c r="P52">
        <f t="shared" si="4"/>
        <v>0.29581958199161323</v>
      </c>
      <c r="Q52">
        <v>0</v>
      </c>
    </row>
    <row r="53" spans="1:17">
      <c r="A53">
        <v>1947</v>
      </c>
      <c r="B53">
        <v>544</v>
      </c>
      <c r="C53">
        <v>2486</v>
      </c>
      <c r="D53">
        <v>38.369999999999997</v>
      </c>
      <c r="E53">
        <v>33.96</v>
      </c>
      <c r="F53">
        <v>8.85</v>
      </c>
      <c r="G53">
        <v>0.26100000000000001</v>
      </c>
      <c r="H53">
        <v>0.33600000000000002</v>
      </c>
      <c r="J53">
        <f t="shared" si="0"/>
        <v>18474.240000000002</v>
      </c>
      <c r="K53">
        <f t="shared" si="1"/>
        <v>4814.3999999999996</v>
      </c>
      <c r="M53">
        <v>1947</v>
      </c>
      <c r="N53">
        <f t="shared" si="2"/>
        <v>1.5795673308703727E-5</v>
      </c>
      <c r="O53">
        <f t="shared" si="3"/>
        <v>3.9268043845437466E-2</v>
      </c>
      <c r="P53">
        <f t="shared" si="4"/>
        <v>0.2698188498938689</v>
      </c>
      <c r="Q53">
        <v>0</v>
      </c>
    </row>
    <row r="54" spans="1:17">
      <c r="A54">
        <v>1948</v>
      </c>
      <c r="B54">
        <v>542</v>
      </c>
      <c r="C54">
        <v>2474</v>
      </c>
      <c r="D54">
        <v>38.729999999999997</v>
      </c>
      <c r="E54">
        <v>34.119999999999997</v>
      </c>
      <c r="F54">
        <v>8.99</v>
      </c>
      <c r="G54">
        <v>0.26300000000000001</v>
      </c>
      <c r="H54">
        <v>0.34100000000000003</v>
      </c>
      <c r="J54">
        <f t="shared" si="0"/>
        <v>18493.039999999997</v>
      </c>
      <c r="K54">
        <f t="shared" si="1"/>
        <v>4872.58</v>
      </c>
      <c r="M54">
        <v>1948</v>
      </c>
      <c r="N54">
        <f t="shared" si="2"/>
        <v>1.2879713247226332E-5</v>
      </c>
      <c r="O54">
        <f t="shared" si="3"/>
        <v>3.1864410573637945E-2</v>
      </c>
      <c r="P54">
        <f t="shared" si="4"/>
        <v>0.23566794623739329</v>
      </c>
      <c r="Q54">
        <v>0</v>
      </c>
    </row>
    <row r="55" spans="1:17">
      <c r="A55">
        <v>1949</v>
      </c>
      <c r="B55">
        <v>532</v>
      </c>
      <c r="C55">
        <v>2480</v>
      </c>
      <c r="D55">
        <v>38.79</v>
      </c>
      <c r="E55">
        <v>34.020000000000003</v>
      </c>
      <c r="F55">
        <v>8.94</v>
      </c>
      <c r="G55">
        <v>0.26300000000000001</v>
      </c>
      <c r="H55">
        <v>0.34399999999999997</v>
      </c>
      <c r="J55">
        <f t="shared" si="0"/>
        <v>18098.640000000003</v>
      </c>
      <c r="K55">
        <f t="shared" si="1"/>
        <v>4756.08</v>
      </c>
      <c r="M55">
        <v>1949</v>
      </c>
      <c r="N55">
        <f t="shared" si="2"/>
        <v>1.1386851663752797E-5</v>
      </c>
      <c r="O55">
        <f t="shared" si="3"/>
        <v>2.8239392126106936E-2</v>
      </c>
      <c r="P55">
        <f t="shared" si="4"/>
        <v>0.20516262379709221</v>
      </c>
      <c r="Q55">
        <v>0</v>
      </c>
    </row>
    <row r="56" spans="1:17">
      <c r="A56">
        <v>1950</v>
      </c>
      <c r="B56">
        <v>530</v>
      </c>
      <c r="C56">
        <v>2476</v>
      </c>
      <c r="D56">
        <v>38.96</v>
      </c>
      <c r="E56">
        <v>34.26</v>
      </c>
      <c r="F56">
        <v>9.11</v>
      </c>
      <c r="G56">
        <v>0.26600000000000001</v>
      </c>
      <c r="H56">
        <v>0.34599999999999997</v>
      </c>
      <c r="J56">
        <f t="shared" si="0"/>
        <v>18157.8</v>
      </c>
      <c r="K56">
        <f t="shared" si="1"/>
        <v>4828.2999999999993</v>
      </c>
      <c r="M56">
        <v>1950</v>
      </c>
      <c r="N56">
        <f t="shared" si="2"/>
        <v>1.0485742893149382E-5</v>
      </c>
      <c r="O56">
        <f t="shared" si="3"/>
        <v>2.5962699403437869E-2</v>
      </c>
      <c r="P56">
        <f t="shared" si="4"/>
        <v>0.17954985826688391</v>
      </c>
      <c r="Q56">
        <v>0</v>
      </c>
    </row>
    <row r="57" spans="1:17">
      <c r="A57">
        <v>1951</v>
      </c>
      <c r="B57">
        <v>543</v>
      </c>
      <c r="C57">
        <v>2478</v>
      </c>
      <c r="D57">
        <v>38.75</v>
      </c>
      <c r="E57">
        <v>34.33</v>
      </c>
      <c r="F57">
        <v>8.9600000000000009</v>
      </c>
      <c r="G57">
        <v>0.26100000000000001</v>
      </c>
      <c r="H57">
        <v>0.33600000000000002</v>
      </c>
      <c r="J57">
        <f t="shared" si="0"/>
        <v>18641.189999999999</v>
      </c>
      <c r="K57">
        <f t="shared" si="1"/>
        <v>4865.2800000000007</v>
      </c>
      <c r="M57">
        <v>1951</v>
      </c>
      <c r="N57">
        <f t="shared" si="2"/>
        <v>1.5795673308703727E-5</v>
      </c>
      <c r="O57">
        <f t="shared" si="3"/>
        <v>3.9141678458967835E-2</v>
      </c>
      <c r="P57">
        <f t="shared" si="4"/>
        <v>0.16447622440758802</v>
      </c>
      <c r="Q57">
        <v>0</v>
      </c>
    </row>
    <row r="58" spans="1:17">
      <c r="A58">
        <v>1952</v>
      </c>
      <c r="B58">
        <v>556</v>
      </c>
      <c r="C58">
        <v>2478</v>
      </c>
      <c r="D58">
        <v>38.270000000000003</v>
      </c>
      <c r="E58">
        <v>33.979999999999997</v>
      </c>
      <c r="F58">
        <v>8.58</v>
      </c>
      <c r="G58">
        <v>0.253</v>
      </c>
      <c r="H58">
        <v>0.32700000000000001</v>
      </c>
      <c r="J58">
        <f t="shared" si="0"/>
        <v>18892.879999999997</v>
      </c>
      <c r="K58">
        <f t="shared" si="1"/>
        <v>4770.4800000000005</v>
      </c>
      <c r="M58">
        <v>1952</v>
      </c>
      <c r="N58">
        <f t="shared" si="2"/>
        <v>2.271991666322183E-5</v>
      </c>
      <c r="O58">
        <f t="shared" si="3"/>
        <v>5.6299953491463696E-2</v>
      </c>
      <c r="P58">
        <f t="shared" si="4"/>
        <v>0.1815081340536143</v>
      </c>
      <c r="Q58">
        <v>0</v>
      </c>
    </row>
    <row r="59" spans="1:17">
      <c r="A59">
        <v>1953</v>
      </c>
      <c r="B59">
        <v>534</v>
      </c>
      <c r="C59">
        <v>2480</v>
      </c>
      <c r="D59">
        <v>38.479999999999997</v>
      </c>
      <c r="E59">
        <v>34.270000000000003</v>
      </c>
      <c r="F59">
        <v>9.06</v>
      </c>
      <c r="G59">
        <v>0.26400000000000001</v>
      </c>
      <c r="H59">
        <v>0.33600000000000002</v>
      </c>
      <c r="J59">
        <f t="shared" si="0"/>
        <v>18300.18</v>
      </c>
      <c r="K59">
        <f t="shared" si="1"/>
        <v>4838.04</v>
      </c>
      <c r="M59">
        <v>1953</v>
      </c>
      <c r="N59">
        <f t="shared" si="2"/>
        <v>1.5795673308703727E-5</v>
      </c>
      <c r="O59">
        <f t="shared" si="3"/>
        <v>3.9173269805585241E-2</v>
      </c>
      <c r="P59">
        <f t="shared" si="4"/>
        <v>0.18881699328556159</v>
      </c>
      <c r="Q59">
        <v>0</v>
      </c>
    </row>
    <row r="60" spans="1:17">
      <c r="A60">
        <v>1954</v>
      </c>
      <c r="B60">
        <v>536</v>
      </c>
      <c r="C60">
        <v>2474</v>
      </c>
      <c r="D60">
        <v>38.619999999999997</v>
      </c>
      <c r="E60">
        <v>33.93</v>
      </c>
      <c r="F60">
        <v>8.86</v>
      </c>
      <c r="G60">
        <v>0.26100000000000001</v>
      </c>
      <c r="H60">
        <v>0.33300000000000002</v>
      </c>
      <c r="J60">
        <f t="shared" si="0"/>
        <v>18186.48</v>
      </c>
      <c r="K60">
        <f t="shared" si="1"/>
        <v>4748.96</v>
      </c>
      <c r="M60">
        <v>1954</v>
      </c>
      <c r="N60">
        <f t="shared" si="2"/>
        <v>1.7840109502551343E-5</v>
      </c>
      <c r="O60">
        <f t="shared" si="3"/>
        <v>4.4136430909312019E-2</v>
      </c>
      <c r="P60">
        <f t="shared" si="4"/>
        <v>0.20471403206876668</v>
      </c>
      <c r="Q60">
        <v>0</v>
      </c>
    </row>
    <row r="61" spans="1:17">
      <c r="A61">
        <v>1955</v>
      </c>
      <c r="B61">
        <v>599</v>
      </c>
      <c r="C61">
        <v>2468</v>
      </c>
      <c r="D61">
        <v>38.51</v>
      </c>
      <c r="E61">
        <v>33.869999999999997</v>
      </c>
      <c r="F61">
        <v>8.76</v>
      </c>
      <c r="G61">
        <v>0.25900000000000001</v>
      </c>
      <c r="H61">
        <v>0.33200000000000002</v>
      </c>
      <c r="J61">
        <f t="shared" si="0"/>
        <v>20288.129999999997</v>
      </c>
      <c r="K61">
        <f t="shared" si="1"/>
        <v>5247.24</v>
      </c>
      <c r="M61">
        <v>1955</v>
      </c>
      <c r="N61">
        <f t="shared" si="2"/>
        <v>1.857652544780457E-5</v>
      </c>
      <c r="O61">
        <f t="shared" si="3"/>
        <v>4.5846864805181679E-2</v>
      </c>
      <c r="P61">
        <f t="shared" si="4"/>
        <v>0.22459819747051049</v>
      </c>
      <c r="Q61">
        <v>0</v>
      </c>
    </row>
    <row r="62" spans="1:17">
      <c r="A62">
        <v>1956</v>
      </c>
      <c r="B62">
        <v>552</v>
      </c>
      <c r="C62">
        <v>2478</v>
      </c>
      <c r="D62">
        <v>38.43</v>
      </c>
      <c r="E62">
        <v>33.840000000000003</v>
      </c>
      <c r="F62">
        <v>8.74</v>
      </c>
      <c r="G62">
        <v>0.25800000000000001</v>
      </c>
      <c r="H62">
        <v>0.33100000000000002</v>
      </c>
      <c r="J62">
        <f t="shared" si="0"/>
        <v>18679.68</v>
      </c>
      <c r="K62">
        <f t="shared" si="1"/>
        <v>4824.4800000000005</v>
      </c>
      <c r="M62">
        <v>1956</v>
      </c>
      <c r="N62">
        <f t="shared" si="2"/>
        <v>1.9342169274458158E-5</v>
      </c>
      <c r="O62">
        <f t="shared" si="3"/>
        <v>4.7929895462107318E-2</v>
      </c>
      <c r="P62">
        <f t="shared" si="4"/>
        <v>0.23338641447364997</v>
      </c>
      <c r="Q62">
        <v>1</v>
      </c>
    </row>
    <row r="63" spans="1:17">
      <c r="A63">
        <v>1957</v>
      </c>
      <c r="B63">
        <v>563</v>
      </c>
      <c r="C63">
        <v>2470</v>
      </c>
      <c r="D63">
        <v>38.619999999999997</v>
      </c>
      <c r="E63">
        <v>34.369999999999997</v>
      </c>
      <c r="F63">
        <v>8.85</v>
      </c>
      <c r="G63">
        <v>0.25800000000000001</v>
      </c>
      <c r="H63">
        <v>0.32400000000000001</v>
      </c>
      <c r="J63">
        <f t="shared" si="0"/>
        <v>19350.309999999998</v>
      </c>
      <c r="K63">
        <f t="shared" si="1"/>
        <v>4982.55</v>
      </c>
      <c r="M63">
        <v>1957</v>
      </c>
      <c r="N63">
        <f t="shared" si="2"/>
        <v>2.5618918401207475E-5</v>
      </c>
      <c r="O63">
        <f t="shared" si="3"/>
        <v>6.3278728450982466E-2</v>
      </c>
      <c r="P63">
        <f t="shared" si="4"/>
        <v>0.24036518943316876</v>
      </c>
      <c r="Q63">
        <v>0</v>
      </c>
    </row>
    <row r="64" spans="1:17">
      <c r="A64">
        <v>1958</v>
      </c>
      <c r="B64">
        <v>580</v>
      </c>
      <c r="C64">
        <v>2470</v>
      </c>
      <c r="D64">
        <v>38.119999999999997</v>
      </c>
      <c r="E64">
        <v>33.94</v>
      </c>
      <c r="F64">
        <v>8.75</v>
      </c>
      <c r="G64">
        <v>0.25800000000000001</v>
      </c>
      <c r="H64">
        <v>0.32500000000000001</v>
      </c>
      <c r="J64">
        <f t="shared" si="0"/>
        <v>19685.199999999997</v>
      </c>
      <c r="K64">
        <f t="shared" si="1"/>
        <v>5075</v>
      </c>
      <c r="M64">
        <v>1958</v>
      </c>
      <c r="N64">
        <f t="shared" si="2"/>
        <v>2.4615114848804882E-5</v>
      </c>
      <c r="O64">
        <f t="shared" si="3"/>
        <v>6.0799333676548058E-2</v>
      </c>
      <c r="P64">
        <f t="shared" si="4"/>
        <v>0.26199125330413153</v>
      </c>
      <c r="Q64">
        <v>0</v>
      </c>
    </row>
    <row r="65" spans="1:17">
      <c r="A65">
        <v>1959</v>
      </c>
      <c r="B65">
        <v>571</v>
      </c>
      <c r="C65">
        <v>2476</v>
      </c>
      <c r="D65">
        <v>38.26</v>
      </c>
      <c r="E65">
        <v>34.04</v>
      </c>
      <c r="F65">
        <v>8.74</v>
      </c>
      <c r="G65">
        <v>0.25700000000000001</v>
      </c>
      <c r="H65">
        <v>0.32400000000000001</v>
      </c>
      <c r="J65">
        <f t="shared" si="0"/>
        <v>19436.84</v>
      </c>
      <c r="K65">
        <f t="shared" si="1"/>
        <v>4990.54</v>
      </c>
      <c r="M65">
        <v>1959</v>
      </c>
      <c r="N65">
        <f t="shared" si="2"/>
        <v>2.5618918401207475E-5</v>
      </c>
      <c r="O65">
        <f t="shared" si="3"/>
        <v>6.343244196138971E-2</v>
      </c>
      <c r="P65">
        <f t="shared" si="4"/>
        <v>0.28128726435620921</v>
      </c>
      <c r="Q65">
        <v>0</v>
      </c>
    </row>
    <row r="66" spans="1:17">
      <c r="A66">
        <v>1960</v>
      </c>
      <c r="B66">
        <v>575</v>
      </c>
      <c r="C66">
        <v>2472</v>
      </c>
      <c r="D66">
        <v>38.340000000000003</v>
      </c>
      <c r="E66">
        <v>33.99</v>
      </c>
      <c r="F66">
        <v>8.67</v>
      </c>
      <c r="G66">
        <v>0.255</v>
      </c>
      <c r="H66">
        <v>0.32400000000000001</v>
      </c>
      <c r="J66">
        <f t="shared" ref="J66:J119" si="5">B66*E66</f>
        <v>19544.25</v>
      </c>
      <c r="K66">
        <f t="shared" ref="K66:K119" si="6">F66*B66</f>
        <v>4985.25</v>
      </c>
      <c r="M66">
        <v>1960</v>
      </c>
      <c r="N66">
        <f t="shared" si="2"/>
        <v>2.5618918401207475E-5</v>
      </c>
      <c r="O66">
        <f t="shared" si="3"/>
        <v>6.3329966287784881E-2</v>
      </c>
      <c r="P66">
        <f t="shared" si="4"/>
        <v>0.29877036583881239</v>
      </c>
      <c r="Q66">
        <v>0</v>
      </c>
    </row>
    <row r="67" spans="1:17">
      <c r="A67">
        <v>1961</v>
      </c>
      <c r="B67">
        <v>620</v>
      </c>
      <c r="C67">
        <v>2860</v>
      </c>
      <c r="D67">
        <v>38.31</v>
      </c>
      <c r="E67">
        <v>33.93</v>
      </c>
      <c r="F67">
        <v>8.76</v>
      </c>
      <c r="G67">
        <v>0.25800000000000001</v>
      </c>
      <c r="H67">
        <v>0.32800000000000001</v>
      </c>
      <c r="J67">
        <f t="shared" si="5"/>
        <v>21036.6</v>
      </c>
      <c r="K67">
        <f t="shared" si="6"/>
        <v>5431.2</v>
      </c>
      <c r="M67">
        <v>1961</v>
      </c>
      <c r="N67">
        <f t="shared" ref="N67:N119" si="7">(1-H67)^27</f>
        <v>2.1825810112022419E-5</v>
      </c>
      <c r="O67">
        <f t="shared" ref="O67:O119" si="8">N67*C67</f>
        <v>6.2421816920384121E-2</v>
      </c>
      <c r="P67">
        <f t="shared" si="4"/>
        <v>0.31326228729708921</v>
      </c>
      <c r="Q67">
        <v>0</v>
      </c>
    </row>
    <row r="68" spans="1:17">
      <c r="A68">
        <v>1962</v>
      </c>
      <c r="B68">
        <v>702</v>
      </c>
      <c r="C68">
        <v>3242</v>
      </c>
      <c r="D68">
        <v>38.42</v>
      </c>
      <c r="E68">
        <v>34.14</v>
      </c>
      <c r="F68">
        <v>8.8000000000000007</v>
      </c>
      <c r="G68">
        <v>0.25800000000000001</v>
      </c>
      <c r="H68">
        <v>0.32600000000000001</v>
      </c>
      <c r="J68">
        <f t="shared" si="5"/>
        <v>23966.28</v>
      </c>
      <c r="K68">
        <f t="shared" si="6"/>
        <v>6177.6</v>
      </c>
      <c r="M68">
        <v>1962</v>
      </c>
      <c r="N68">
        <f t="shared" si="7"/>
        <v>2.3649240968763288E-5</v>
      </c>
      <c r="O68">
        <f t="shared" si="8"/>
        <v>7.6670839220730577E-2</v>
      </c>
      <c r="P68">
        <f t="shared" si="4"/>
        <v>0.32665439806683738</v>
      </c>
      <c r="Q68">
        <v>0</v>
      </c>
    </row>
    <row r="69" spans="1:17">
      <c r="A69">
        <v>1963</v>
      </c>
      <c r="B69">
        <v>695</v>
      </c>
      <c r="C69">
        <v>3238</v>
      </c>
      <c r="D69">
        <v>37.79</v>
      </c>
      <c r="E69">
        <v>33.909999999999997</v>
      </c>
      <c r="F69">
        <v>8.35</v>
      </c>
      <c r="G69">
        <v>0.246</v>
      </c>
      <c r="H69">
        <v>0.309</v>
      </c>
      <c r="J69">
        <f t="shared" si="5"/>
        <v>23567.449999999997</v>
      </c>
      <c r="K69">
        <f t="shared" si="6"/>
        <v>5803.25</v>
      </c>
      <c r="M69">
        <v>1963</v>
      </c>
      <c r="N69">
        <f t="shared" si="7"/>
        <v>4.6334798542113592E-5</v>
      </c>
      <c r="O69">
        <f t="shared" si="8"/>
        <v>0.1500320776793638</v>
      </c>
      <c r="P69">
        <f t="shared" si="4"/>
        <v>0.41588714206965305</v>
      </c>
      <c r="Q69">
        <v>0</v>
      </c>
    </row>
    <row r="70" spans="1:17">
      <c r="A70">
        <v>1964</v>
      </c>
      <c r="B70">
        <v>700</v>
      </c>
      <c r="C70">
        <v>3252</v>
      </c>
      <c r="D70">
        <v>37.82</v>
      </c>
      <c r="E70">
        <v>33.97</v>
      </c>
      <c r="F70">
        <v>8.51</v>
      </c>
      <c r="G70">
        <v>0.25</v>
      </c>
      <c r="H70">
        <v>0.313</v>
      </c>
      <c r="J70">
        <f t="shared" si="5"/>
        <v>23779</v>
      </c>
      <c r="K70">
        <f t="shared" si="6"/>
        <v>5957</v>
      </c>
      <c r="M70">
        <v>1964</v>
      </c>
      <c r="N70">
        <f t="shared" si="7"/>
        <v>3.9612467931038948E-5</v>
      </c>
      <c r="O70">
        <f t="shared" si="8"/>
        <v>0.12881974571173865</v>
      </c>
      <c r="P70">
        <f t="shared" si="4"/>
        <v>0.48127444582000206</v>
      </c>
      <c r="Q70">
        <v>1</v>
      </c>
    </row>
    <row r="71" spans="1:17">
      <c r="A71">
        <v>1965</v>
      </c>
      <c r="B71">
        <v>702</v>
      </c>
      <c r="C71">
        <v>3246</v>
      </c>
      <c r="D71">
        <v>37.82</v>
      </c>
      <c r="E71">
        <v>33.81</v>
      </c>
      <c r="F71">
        <v>8.3000000000000007</v>
      </c>
      <c r="G71">
        <v>0.246</v>
      </c>
      <c r="H71">
        <v>0.311</v>
      </c>
      <c r="J71">
        <f t="shared" si="5"/>
        <v>23734.620000000003</v>
      </c>
      <c r="K71">
        <f t="shared" si="6"/>
        <v>5826.6</v>
      </c>
      <c r="M71">
        <v>1965</v>
      </c>
      <c r="N71">
        <f t="shared" si="7"/>
        <v>4.2846859114630059E-5</v>
      </c>
      <c r="O71">
        <f t="shared" si="8"/>
        <v>0.13908090468608916</v>
      </c>
      <c r="P71">
        <f t="shared" ref="P71:P119" si="9">SUM(O67:O71)</f>
        <v>0.55702538421830639</v>
      </c>
      <c r="Q71">
        <v>1</v>
      </c>
    </row>
    <row r="72" spans="1:17">
      <c r="A72">
        <v>1966</v>
      </c>
      <c r="B72">
        <v>714</v>
      </c>
      <c r="C72">
        <v>3230</v>
      </c>
      <c r="D72">
        <v>37.68</v>
      </c>
      <c r="E72">
        <v>33.89</v>
      </c>
      <c r="F72">
        <v>8.42</v>
      </c>
      <c r="G72">
        <v>0.249</v>
      </c>
      <c r="H72">
        <v>0.31</v>
      </c>
      <c r="J72">
        <f t="shared" si="5"/>
        <v>24197.46</v>
      </c>
      <c r="K72">
        <f t="shared" si="6"/>
        <v>6011.88</v>
      </c>
      <c r="M72">
        <v>1966</v>
      </c>
      <c r="N72">
        <f t="shared" si="7"/>
        <v>4.455797545315947E-5</v>
      </c>
      <c r="O72">
        <f t="shared" si="8"/>
        <v>0.14392226071370509</v>
      </c>
      <c r="P72">
        <f t="shared" si="9"/>
        <v>0.63852582801162727</v>
      </c>
      <c r="Q72">
        <v>0</v>
      </c>
    </row>
    <row r="73" spans="1:17">
      <c r="A73">
        <v>1967</v>
      </c>
      <c r="B73">
        <v>718</v>
      </c>
      <c r="C73">
        <v>3240</v>
      </c>
      <c r="D73">
        <v>37.61</v>
      </c>
      <c r="E73">
        <v>33.71</v>
      </c>
      <c r="F73">
        <v>8.17</v>
      </c>
      <c r="G73">
        <v>0.24199999999999999</v>
      </c>
      <c r="H73">
        <v>0.30599999999999999</v>
      </c>
      <c r="J73">
        <f t="shared" si="5"/>
        <v>24203.78</v>
      </c>
      <c r="K73">
        <f t="shared" si="6"/>
        <v>5866.06</v>
      </c>
      <c r="M73">
        <v>1967</v>
      </c>
      <c r="N73">
        <f t="shared" si="7"/>
        <v>5.2084164547356316E-5</v>
      </c>
      <c r="O73">
        <f t="shared" si="8"/>
        <v>0.16875269313343447</v>
      </c>
      <c r="P73">
        <f t="shared" si="9"/>
        <v>0.73060768192433112</v>
      </c>
      <c r="Q73">
        <v>0</v>
      </c>
    </row>
    <row r="74" spans="1:17">
      <c r="A74">
        <v>1968</v>
      </c>
      <c r="B74">
        <v>676</v>
      </c>
      <c r="C74">
        <v>3250</v>
      </c>
      <c r="D74">
        <v>37.18</v>
      </c>
      <c r="E74">
        <v>33.42</v>
      </c>
      <c r="F74">
        <v>7.91</v>
      </c>
      <c r="G74">
        <v>0.23699999999999999</v>
      </c>
      <c r="H74">
        <v>0.29899999999999999</v>
      </c>
      <c r="J74">
        <f t="shared" si="5"/>
        <v>22591.920000000002</v>
      </c>
      <c r="K74">
        <f t="shared" si="6"/>
        <v>5347.16</v>
      </c>
      <c r="M74">
        <v>1968</v>
      </c>
      <c r="N74">
        <f t="shared" si="7"/>
        <v>6.8294618773296538E-5</v>
      </c>
      <c r="O74">
        <f t="shared" si="8"/>
        <v>0.22195751101321376</v>
      </c>
      <c r="P74">
        <f t="shared" si="9"/>
        <v>0.80253311525818116</v>
      </c>
      <c r="Q74">
        <v>1</v>
      </c>
    </row>
    <row r="75" spans="1:17">
      <c r="A75">
        <v>1969</v>
      </c>
      <c r="B75">
        <v>849</v>
      </c>
      <c r="C75">
        <v>3892</v>
      </c>
      <c r="D75">
        <v>38.08</v>
      </c>
      <c r="E75">
        <v>33.729999999999997</v>
      </c>
      <c r="F75">
        <v>8.3699999999999992</v>
      </c>
      <c r="G75">
        <v>0.248</v>
      </c>
      <c r="H75">
        <v>0.32</v>
      </c>
      <c r="J75">
        <f t="shared" si="5"/>
        <v>28636.769999999997</v>
      </c>
      <c r="K75">
        <f t="shared" si="6"/>
        <v>7106.1299999999992</v>
      </c>
      <c r="M75">
        <v>1969</v>
      </c>
      <c r="N75">
        <f t="shared" si="7"/>
        <v>3.0042816356321777E-5</v>
      </c>
      <c r="O75">
        <f t="shared" si="8"/>
        <v>0.11692664125880435</v>
      </c>
      <c r="P75">
        <f t="shared" si="9"/>
        <v>0.79064001080524693</v>
      </c>
      <c r="Q75">
        <v>0</v>
      </c>
    </row>
    <row r="76" spans="1:17">
      <c r="A76">
        <v>1970</v>
      </c>
      <c r="B76">
        <v>849</v>
      </c>
      <c r="C76">
        <v>3888</v>
      </c>
      <c r="D76">
        <v>38.409999999999997</v>
      </c>
      <c r="E76">
        <v>33.99</v>
      </c>
      <c r="F76">
        <v>8.6300000000000008</v>
      </c>
      <c r="G76">
        <v>0.254</v>
      </c>
      <c r="H76">
        <v>0.32600000000000001</v>
      </c>
      <c r="J76">
        <f t="shared" si="5"/>
        <v>28857.510000000002</v>
      </c>
      <c r="K76">
        <f t="shared" si="6"/>
        <v>7326.8700000000008</v>
      </c>
      <c r="M76">
        <v>1970</v>
      </c>
      <c r="N76">
        <f t="shared" si="7"/>
        <v>2.3649240968763288E-5</v>
      </c>
      <c r="O76">
        <f t="shared" si="8"/>
        <v>9.1948248886551662E-2</v>
      </c>
      <c r="P76">
        <f t="shared" si="9"/>
        <v>0.7435073550057093</v>
      </c>
      <c r="Q76">
        <v>0</v>
      </c>
    </row>
    <row r="77" spans="1:17">
      <c r="A77">
        <v>1971</v>
      </c>
      <c r="B77">
        <v>828</v>
      </c>
      <c r="C77">
        <v>3876</v>
      </c>
      <c r="D77">
        <v>37.85</v>
      </c>
      <c r="E77">
        <v>33.68</v>
      </c>
      <c r="F77">
        <v>8.4</v>
      </c>
      <c r="G77">
        <v>0.249</v>
      </c>
      <c r="H77">
        <v>0.317</v>
      </c>
      <c r="J77">
        <f t="shared" si="5"/>
        <v>27887.040000000001</v>
      </c>
      <c r="K77">
        <f t="shared" si="6"/>
        <v>6955.2000000000007</v>
      </c>
      <c r="M77">
        <v>1971</v>
      </c>
      <c r="N77">
        <f t="shared" si="7"/>
        <v>3.3834440514943582E-5</v>
      </c>
      <c r="O77">
        <f t="shared" si="8"/>
        <v>0.13114229143592132</v>
      </c>
      <c r="P77">
        <f t="shared" si="9"/>
        <v>0.7307273857279255</v>
      </c>
      <c r="Q77">
        <v>0</v>
      </c>
    </row>
    <row r="78" spans="1:17">
      <c r="A78">
        <v>1972</v>
      </c>
      <c r="B78">
        <v>824</v>
      </c>
      <c r="C78">
        <v>3718</v>
      </c>
      <c r="D78">
        <v>37.65</v>
      </c>
      <c r="E78">
        <v>33.57</v>
      </c>
      <c r="F78">
        <v>8.19</v>
      </c>
      <c r="G78">
        <v>0.24399999999999999</v>
      </c>
      <c r="H78">
        <v>0.311</v>
      </c>
      <c r="J78">
        <f t="shared" si="5"/>
        <v>27661.68</v>
      </c>
      <c r="K78">
        <f t="shared" si="6"/>
        <v>6748.5599999999995</v>
      </c>
      <c r="M78">
        <v>1972</v>
      </c>
      <c r="N78">
        <f t="shared" si="7"/>
        <v>4.2846859114630059E-5</v>
      </c>
      <c r="O78">
        <f t="shared" si="8"/>
        <v>0.15930462218819455</v>
      </c>
      <c r="P78">
        <f t="shared" si="9"/>
        <v>0.72127931478268559</v>
      </c>
      <c r="Q78">
        <v>0</v>
      </c>
    </row>
    <row r="79" spans="1:17">
      <c r="A79">
        <v>1973</v>
      </c>
      <c r="B79">
        <v>821</v>
      </c>
      <c r="C79">
        <v>3886</v>
      </c>
      <c r="D79">
        <v>38.29</v>
      </c>
      <c r="E79">
        <v>34.06</v>
      </c>
      <c r="F79">
        <v>8.75</v>
      </c>
      <c r="G79">
        <v>0.25700000000000001</v>
      </c>
      <c r="H79">
        <v>0.32500000000000001</v>
      </c>
      <c r="J79">
        <f t="shared" si="5"/>
        <v>27963.260000000002</v>
      </c>
      <c r="K79">
        <f t="shared" si="6"/>
        <v>7183.75</v>
      </c>
      <c r="M79">
        <v>1973</v>
      </c>
      <c r="N79">
        <f t="shared" si="7"/>
        <v>2.4615114848804882E-5</v>
      </c>
      <c r="O79">
        <f t="shared" si="8"/>
        <v>9.5654336302455775E-2</v>
      </c>
      <c r="P79">
        <f t="shared" si="9"/>
        <v>0.59497614007192767</v>
      </c>
      <c r="Q79">
        <v>0</v>
      </c>
    </row>
    <row r="80" spans="1:17">
      <c r="A80">
        <v>1974</v>
      </c>
      <c r="B80">
        <v>861</v>
      </c>
      <c r="C80">
        <v>3890</v>
      </c>
      <c r="D80">
        <v>38.270000000000003</v>
      </c>
      <c r="E80">
        <v>34</v>
      </c>
      <c r="F80">
        <v>8.73</v>
      </c>
      <c r="G80">
        <v>0.25700000000000001</v>
      </c>
      <c r="H80">
        <v>0.32400000000000001</v>
      </c>
      <c r="J80">
        <f t="shared" si="5"/>
        <v>29274</v>
      </c>
      <c r="K80">
        <f t="shared" si="6"/>
        <v>7516.5300000000007</v>
      </c>
      <c r="M80">
        <v>1974</v>
      </c>
      <c r="N80">
        <f t="shared" si="7"/>
        <v>2.5618918401207475E-5</v>
      </c>
      <c r="O80">
        <f t="shared" si="8"/>
        <v>9.9657592580697077E-2</v>
      </c>
      <c r="P80">
        <f t="shared" si="9"/>
        <v>0.57770709139382037</v>
      </c>
      <c r="Q80">
        <v>0</v>
      </c>
    </row>
    <row r="81" spans="1:17">
      <c r="A81">
        <v>1975</v>
      </c>
      <c r="B81">
        <v>844</v>
      </c>
      <c r="C81">
        <v>3868</v>
      </c>
      <c r="D81">
        <v>38.42</v>
      </c>
      <c r="E81">
        <v>33.99</v>
      </c>
      <c r="F81">
        <v>8.75</v>
      </c>
      <c r="G81">
        <v>0.25800000000000001</v>
      </c>
      <c r="H81">
        <v>0.32700000000000001</v>
      </c>
      <c r="J81">
        <f t="shared" si="5"/>
        <v>28687.56</v>
      </c>
      <c r="K81">
        <f t="shared" si="6"/>
        <v>7385</v>
      </c>
      <c r="M81">
        <v>1975</v>
      </c>
      <c r="N81">
        <f t="shared" si="7"/>
        <v>2.271991666322183E-5</v>
      </c>
      <c r="O81">
        <f t="shared" si="8"/>
        <v>8.7880637653342045E-2</v>
      </c>
      <c r="P81">
        <f t="shared" si="9"/>
        <v>0.57363948016061084</v>
      </c>
      <c r="Q81">
        <v>0</v>
      </c>
    </row>
    <row r="82" spans="1:17">
      <c r="A82">
        <v>1976</v>
      </c>
      <c r="B82">
        <v>818</v>
      </c>
      <c r="C82">
        <v>3878</v>
      </c>
      <c r="D82">
        <v>38.06</v>
      </c>
      <c r="E82">
        <v>33.92</v>
      </c>
      <c r="F82">
        <v>8.66</v>
      </c>
      <c r="G82">
        <v>0.255</v>
      </c>
      <c r="H82">
        <v>0.32</v>
      </c>
      <c r="J82">
        <f t="shared" si="5"/>
        <v>27746.560000000001</v>
      </c>
      <c r="K82">
        <f t="shared" si="6"/>
        <v>7083.88</v>
      </c>
      <c r="M82">
        <v>1976</v>
      </c>
      <c r="N82">
        <f t="shared" si="7"/>
        <v>3.0042816356321777E-5</v>
      </c>
      <c r="O82">
        <f t="shared" si="8"/>
        <v>0.11650604182981585</v>
      </c>
      <c r="P82">
        <f t="shared" si="9"/>
        <v>0.55900323055450529</v>
      </c>
      <c r="Q82">
        <v>0</v>
      </c>
    </row>
    <row r="83" spans="1:17">
      <c r="A83">
        <v>1977</v>
      </c>
      <c r="B83">
        <v>900</v>
      </c>
      <c r="C83">
        <v>4206</v>
      </c>
      <c r="D83">
        <v>38.409999999999997</v>
      </c>
      <c r="E83">
        <v>34.229999999999997</v>
      </c>
      <c r="F83">
        <v>9.0399999999999991</v>
      </c>
      <c r="G83">
        <v>0.26400000000000001</v>
      </c>
      <c r="H83">
        <v>0.32900000000000001</v>
      </c>
      <c r="J83">
        <f t="shared" si="5"/>
        <v>30806.999999999996</v>
      </c>
      <c r="K83">
        <f t="shared" si="6"/>
        <v>8135.9999999999991</v>
      </c>
      <c r="M83">
        <v>1977</v>
      </c>
      <c r="N83">
        <f t="shared" si="7"/>
        <v>2.0965636151888688E-5</v>
      </c>
      <c r="O83">
        <f t="shared" si="8"/>
        <v>8.8181465654843819E-2</v>
      </c>
      <c r="P83">
        <f t="shared" si="9"/>
        <v>0.48788007402115452</v>
      </c>
      <c r="Q83">
        <v>0</v>
      </c>
    </row>
    <row r="84" spans="1:17">
      <c r="A84">
        <v>1978</v>
      </c>
      <c r="B84">
        <v>904</v>
      </c>
      <c r="C84">
        <v>4204</v>
      </c>
      <c r="D84">
        <v>37.869999999999997</v>
      </c>
      <c r="E84">
        <v>33.67</v>
      </c>
      <c r="F84">
        <v>8.68</v>
      </c>
      <c r="G84">
        <v>0.25800000000000001</v>
      </c>
      <c r="H84">
        <v>0.32300000000000001</v>
      </c>
      <c r="J84">
        <f t="shared" si="5"/>
        <v>30437.68</v>
      </c>
      <c r="K84">
        <f t="shared" si="6"/>
        <v>7846.7199999999993</v>
      </c>
      <c r="M84">
        <v>1978</v>
      </c>
      <c r="N84">
        <f t="shared" si="7"/>
        <v>2.6662081676136344E-5</v>
      </c>
      <c r="O84">
        <f t="shared" si="8"/>
        <v>0.11208739136647719</v>
      </c>
      <c r="P84">
        <f t="shared" si="9"/>
        <v>0.504313129085176</v>
      </c>
      <c r="Q84">
        <v>0</v>
      </c>
    </row>
    <row r="85" spans="1:17">
      <c r="A85">
        <v>1979</v>
      </c>
      <c r="B85">
        <v>899</v>
      </c>
      <c r="C85">
        <v>4198</v>
      </c>
      <c r="D85">
        <v>38.200000000000003</v>
      </c>
      <c r="E85">
        <v>34.01</v>
      </c>
      <c r="F85">
        <v>9.0299999999999994</v>
      </c>
      <c r="G85">
        <v>0.26500000000000001</v>
      </c>
      <c r="H85">
        <v>0.33</v>
      </c>
      <c r="J85">
        <f t="shared" si="5"/>
        <v>30574.989999999998</v>
      </c>
      <c r="K85">
        <f t="shared" si="6"/>
        <v>8117.9699999999993</v>
      </c>
      <c r="M85">
        <v>1979</v>
      </c>
      <c r="N85">
        <f t="shared" si="7"/>
        <v>2.0138154707727646E-5</v>
      </c>
      <c r="O85">
        <f t="shared" si="8"/>
        <v>8.4539973463040652E-2</v>
      </c>
      <c r="P85">
        <f t="shared" si="9"/>
        <v>0.48919550996751959</v>
      </c>
      <c r="Q85">
        <v>0</v>
      </c>
    </row>
    <row r="86" spans="1:17">
      <c r="A86">
        <v>1980</v>
      </c>
      <c r="B86">
        <v>916</v>
      </c>
      <c r="C86">
        <v>4210</v>
      </c>
      <c r="D86">
        <v>38.29</v>
      </c>
      <c r="E86">
        <v>34.24</v>
      </c>
      <c r="F86">
        <v>9.06</v>
      </c>
      <c r="G86">
        <v>0.26500000000000001</v>
      </c>
      <c r="H86">
        <v>0.32600000000000001</v>
      </c>
      <c r="J86">
        <f t="shared" si="5"/>
        <v>31363.84</v>
      </c>
      <c r="K86">
        <f t="shared" si="6"/>
        <v>8298.9600000000009</v>
      </c>
      <c r="M86">
        <v>1980</v>
      </c>
      <c r="N86">
        <f t="shared" si="7"/>
        <v>2.3649240968763288E-5</v>
      </c>
      <c r="O86">
        <f t="shared" si="8"/>
        <v>9.9563304478493445E-2</v>
      </c>
      <c r="P86">
        <f t="shared" si="9"/>
        <v>0.50087817679267099</v>
      </c>
      <c r="Q86">
        <v>0</v>
      </c>
    </row>
    <row r="87" spans="1:17">
      <c r="A87">
        <v>1981</v>
      </c>
      <c r="B87">
        <v>907</v>
      </c>
      <c r="C87">
        <v>2788</v>
      </c>
      <c r="D87">
        <v>37.979999999999997</v>
      </c>
      <c r="E87">
        <v>33.880000000000003</v>
      </c>
      <c r="F87">
        <v>8.66</v>
      </c>
      <c r="G87">
        <v>0.25600000000000001</v>
      </c>
      <c r="H87">
        <v>0.32</v>
      </c>
      <c r="J87">
        <f t="shared" si="5"/>
        <v>30729.160000000003</v>
      </c>
      <c r="K87">
        <f t="shared" si="6"/>
        <v>7854.62</v>
      </c>
      <c r="M87">
        <v>1981</v>
      </c>
      <c r="N87">
        <f t="shared" si="7"/>
        <v>3.0042816356321777E-5</v>
      </c>
      <c r="O87">
        <f t="shared" si="8"/>
        <v>8.3759372001425109E-2</v>
      </c>
      <c r="P87">
        <f t="shared" si="9"/>
        <v>0.46813150696428019</v>
      </c>
      <c r="Q87">
        <v>1</v>
      </c>
    </row>
    <row r="88" spans="1:17">
      <c r="A88">
        <v>1982</v>
      </c>
      <c r="B88">
        <v>932</v>
      </c>
      <c r="C88">
        <v>4214</v>
      </c>
      <c r="D88">
        <v>38.229999999999997</v>
      </c>
      <c r="E88">
        <v>34.21</v>
      </c>
      <c r="F88">
        <v>8.93</v>
      </c>
      <c r="G88">
        <v>0.26100000000000001</v>
      </c>
      <c r="H88">
        <v>0.32400000000000001</v>
      </c>
      <c r="J88">
        <f t="shared" si="5"/>
        <v>31883.72</v>
      </c>
      <c r="K88">
        <f t="shared" si="6"/>
        <v>8322.76</v>
      </c>
      <c r="M88">
        <v>1982</v>
      </c>
      <c r="N88">
        <f t="shared" si="7"/>
        <v>2.5618918401207475E-5</v>
      </c>
      <c r="O88">
        <f t="shared" si="8"/>
        <v>0.1079581221426883</v>
      </c>
      <c r="P88">
        <f t="shared" si="9"/>
        <v>0.48790816345212473</v>
      </c>
      <c r="Q88">
        <v>0</v>
      </c>
    </row>
    <row r="89" spans="1:17">
      <c r="A89">
        <v>1983</v>
      </c>
      <c r="B89">
        <v>953</v>
      </c>
      <c r="C89">
        <v>4218</v>
      </c>
      <c r="D89">
        <v>38.08</v>
      </c>
      <c r="E89">
        <v>34.03</v>
      </c>
      <c r="F89">
        <v>8.8800000000000008</v>
      </c>
      <c r="G89">
        <v>0.26100000000000001</v>
      </c>
      <c r="H89">
        <v>0.32500000000000001</v>
      </c>
      <c r="J89">
        <f t="shared" si="5"/>
        <v>32430.59</v>
      </c>
      <c r="K89">
        <f t="shared" si="6"/>
        <v>8462.6400000000012</v>
      </c>
      <c r="M89">
        <v>1983</v>
      </c>
      <c r="N89">
        <f t="shared" si="7"/>
        <v>2.4615114848804882E-5</v>
      </c>
      <c r="O89">
        <f t="shared" si="8"/>
        <v>0.10382655443225899</v>
      </c>
      <c r="P89">
        <f t="shared" si="9"/>
        <v>0.47964732651790642</v>
      </c>
      <c r="Q89">
        <v>0</v>
      </c>
    </row>
    <row r="90" spans="1:17">
      <c r="A90">
        <v>1984</v>
      </c>
      <c r="B90">
        <v>935</v>
      </c>
      <c r="C90">
        <v>4210</v>
      </c>
      <c r="D90">
        <v>38.14</v>
      </c>
      <c r="E90">
        <v>34.159999999999997</v>
      </c>
      <c r="F90">
        <v>8.8800000000000008</v>
      </c>
      <c r="G90">
        <v>0.26</v>
      </c>
      <c r="H90">
        <v>0.32300000000000001</v>
      </c>
      <c r="J90">
        <f t="shared" si="5"/>
        <v>31939.599999999999</v>
      </c>
      <c r="K90">
        <f t="shared" si="6"/>
        <v>8302.8000000000011</v>
      </c>
      <c r="M90">
        <v>1984</v>
      </c>
      <c r="N90">
        <f t="shared" si="7"/>
        <v>2.6662081676136344E-5</v>
      </c>
      <c r="O90">
        <f t="shared" si="8"/>
        <v>0.11224736385653401</v>
      </c>
      <c r="P90">
        <f t="shared" si="9"/>
        <v>0.50735471691139988</v>
      </c>
      <c r="Q90">
        <v>1</v>
      </c>
    </row>
    <row r="91" spans="1:17">
      <c r="A91">
        <v>1985</v>
      </c>
      <c r="B91">
        <v>943</v>
      </c>
      <c r="C91">
        <v>4206</v>
      </c>
      <c r="D91">
        <v>38.119999999999997</v>
      </c>
      <c r="E91">
        <v>34.020000000000003</v>
      </c>
      <c r="F91">
        <v>8.74</v>
      </c>
      <c r="G91">
        <v>0.25700000000000001</v>
      </c>
      <c r="H91">
        <v>0.32300000000000001</v>
      </c>
      <c r="J91">
        <f t="shared" si="5"/>
        <v>32080.860000000004</v>
      </c>
      <c r="K91">
        <f t="shared" si="6"/>
        <v>8241.82</v>
      </c>
      <c r="M91">
        <v>1985</v>
      </c>
      <c r="N91">
        <f t="shared" si="7"/>
        <v>2.6662081676136344E-5</v>
      </c>
      <c r="O91">
        <f t="shared" si="8"/>
        <v>0.11214071552982946</v>
      </c>
      <c r="P91">
        <f t="shared" si="9"/>
        <v>0.5199321279627358</v>
      </c>
      <c r="Q91">
        <v>0</v>
      </c>
    </row>
    <row r="92" spans="1:17">
      <c r="A92">
        <v>1986</v>
      </c>
      <c r="B92">
        <v>953</v>
      </c>
      <c r="C92">
        <v>4206</v>
      </c>
      <c r="D92">
        <v>38.24</v>
      </c>
      <c r="E92">
        <v>34.020000000000003</v>
      </c>
      <c r="F92">
        <v>8.77</v>
      </c>
      <c r="G92">
        <v>0.25800000000000001</v>
      </c>
      <c r="H92">
        <v>0.32600000000000001</v>
      </c>
      <c r="J92">
        <f t="shared" si="5"/>
        <v>32421.06</v>
      </c>
      <c r="K92">
        <f t="shared" si="6"/>
        <v>8357.81</v>
      </c>
      <c r="M92">
        <v>1986</v>
      </c>
      <c r="N92">
        <f t="shared" si="7"/>
        <v>2.3649240968763288E-5</v>
      </c>
      <c r="O92">
        <f t="shared" si="8"/>
        <v>9.9468707514618393E-2</v>
      </c>
      <c r="P92">
        <f t="shared" si="9"/>
        <v>0.53564146347592922</v>
      </c>
      <c r="Q92">
        <v>0</v>
      </c>
    </row>
    <row r="93" spans="1:17">
      <c r="A93">
        <v>1987</v>
      </c>
      <c r="B93">
        <v>975</v>
      </c>
      <c r="C93">
        <v>4210</v>
      </c>
      <c r="D93">
        <v>38.46</v>
      </c>
      <c r="E93">
        <v>34.229999999999997</v>
      </c>
      <c r="F93">
        <v>9</v>
      </c>
      <c r="G93">
        <v>0.26300000000000001</v>
      </c>
      <c r="H93">
        <v>0.33100000000000002</v>
      </c>
      <c r="J93">
        <f t="shared" si="5"/>
        <v>33374.25</v>
      </c>
      <c r="K93">
        <f t="shared" si="6"/>
        <v>8775</v>
      </c>
      <c r="M93">
        <v>1987</v>
      </c>
      <c r="N93">
        <f t="shared" si="7"/>
        <v>1.9342169274458158E-5</v>
      </c>
      <c r="O93">
        <f t="shared" si="8"/>
        <v>8.1430532645468845E-2</v>
      </c>
      <c r="P93">
        <f t="shared" si="9"/>
        <v>0.50911387397870977</v>
      </c>
      <c r="Q93">
        <v>0</v>
      </c>
    </row>
    <row r="94" spans="1:17">
      <c r="A94">
        <v>1988</v>
      </c>
      <c r="B94">
        <v>973</v>
      </c>
      <c r="C94">
        <v>4200</v>
      </c>
      <c r="D94">
        <v>37.950000000000003</v>
      </c>
      <c r="E94">
        <v>33.94</v>
      </c>
      <c r="F94">
        <v>8.6300000000000008</v>
      </c>
      <c r="G94">
        <v>0.254</v>
      </c>
      <c r="H94">
        <v>0.318</v>
      </c>
      <c r="J94">
        <f t="shared" si="5"/>
        <v>33023.619999999995</v>
      </c>
      <c r="K94">
        <f t="shared" si="6"/>
        <v>8396.9900000000016</v>
      </c>
      <c r="M94">
        <v>1988</v>
      </c>
      <c r="N94">
        <f t="shared" si="7"/>
        <v>3.2522065168186058E-5</v>
      </c>
      <c r="O94">
        <f t="shared" si="8"/>
        <v>0.13659267370638145</v>
      </c>
      <c r="P94">
        <f t="shared" si="9"/>
        <v>0.5418799932528322</v>
      </c>
      <c r="Q94">
        <v>1</v>
      </c>
    </row>
    <row r="95" spans="1:17">
      <c r="A95">
        <v>1989</v>
      </c>
      <c r="B95">
        <v>988</v>
      </c>
      <c r="C95">
        <v>4212</v>
      </c>
      <c r="D95">
        <v>37.99</v>
      </c>
      <c r="E95">
        <v>33.909999999999997</v>
      </c>
      <c r="F95">
        <v>8.6199999999999992</v>
      </c>
      <c r="G95">
        <v>0.254</v>
      </c>
      <c r="H95">
        <v>0.32</v>
      </c>
      <c r="J95">
        <f t="shared" si="5"/>
        <v>33503.079999999994</v>
      </c>
      <c r="K95">
        <f t="shared" si="6"/>
        <v>8516.56</v>
      </c>
      <c r="M95">
        <v>1989</v>
      </c>
      <c r="N95">
        <f t="shared" si="7"/>
        <v>3.0042816356321777E-5</v>
      </c>
      <c r="O95">
        <f t="shared" si="8"/>
        <v>0.12654034249282733</v>
      </c>
      <c r="P95">
        <f t="shared" si="9"/>
        <v>0.55617297188912551</v>
      </c>
      <c r="Q95">
        <v>0</v>
      </c>
    </row>
    <row r="96" spans="1:17">
      <c r="A96">
        <v>1990</v>
      </c>
      <c r="B96">
        <v>1030</v>
      </c>
      <c r="C96">
        <v>4210</v>
      </c>
      <c r="D96">
        <v>38.08</v>
      </c>
      <c r="E96">
        <v>33.909999999999997</v>
      </c>
      <c r="F96">
        <v>8.75</v>
      </c>
      <c r="G96">
        <v>0.25800000000000001</v>
      </c>
      <c r="H96">
        <v>0.32500000000000001</v>
      </c>
      <c r="J96">
        <f t="shared" si="5"/>
        <v>34927.299999999996</v>
      </c>
      <c r="K96">
        <f t="shared" si="6"/>
        <v>9012.5</v>
      </c>
      <c r="M96">
        <v>1990</v>
      </c>
      <c r="N96">
        <f t="shared" si="7"/>
        <v>2.4615114848804882E-5</v>
      </c>
      <c r="O96">
        <f t="shared" si="8"/>
        <v>0.10362963351346856</v>
      </c>
      <c r="P96">
        <f t="shared" si="9"/>
        <v>0.54766188987276454</v>
      </c>
      <c r="Q96">
        <v>0</v>
      </c>
    </row>
    <row r="97" spans="1:17">
      <c r="A97">
        <v>1991</v>
      </c>
      <c r="B97">
        <v>1034</v>
      </c>
      <c r="C97">
        <v>4208</v>
      </c>
      <c r="D97">
        <v>38.200000000000003</v>
      </c>
      <c r="E97">
        <v>33.979999999999997</v>
      </c>
      <c r="F97">
        <v>8.69</v>
      </c>
      <c r="G97">
        <v>0.25600000000000001</v>
      </c>
      <c r="H97">
        <v>0.32300000000000001</v>
      </c>
      <c r="J97">
        <f t="shared" si="5"/>
        <v>35135.32</v>
      </c>
      <c r="K97">
        <f t="shared" si="6"/>
        <v>8985.4599999999991</v>
      </c>
      <c r="M97">
        <v>1991</v>
      </c>
      <c r="N97">
        <f t="shared" si="7"/>
        <v>2.6662081676136344E-5</v>
      </c>
      <c r="O97">
        <f t="shared" si="8"/>
        <v>0.11219403969318173</v>
      </c>
      <c r="P97">
        <f t="shared" si="9"/>
        <v>0.56038722205132796</v>
      </c>
      <c r="Q97">
        <v>1</v>
      </c>
    </row>
    <row r="98" spans="1:17">
      <c r="A98">
        <v>1992</v>
      </c>
      <c r="B98">
        <v>1007</v>
      </c>
      <c r="C98">
        <v>4212</v>
      </c>
      <c r="D98">
        <v>38.119999999999997</v>
      </c>
      <c r="E98">
        <v>33.93</v>
      </c>
      <c r="F98">
        <v>8.68</v>
      </c>
      <c r="G98">
        <v>0.25600000000000001</v>
      </c>
      <c r="H98">
        <v>0.32200000000000001</v>
      </c>
      <c r="J98">
        <f t="shared" si="5"/>
        <v>34167.51</v>
      </c>
      <c r="K98">
        <f t="shared" si="6"/>
        <v>8740.76</v>
      </c>
      <c r="M98">
        <v>1992</v>
      </c>
      <c r="N98">
        <f t="shared" si="7"/>
        <v>2.7746086406137245E-5</v>
      </c>
      <c r="O98">
        <f t="shared" si="8"/>
        <v>0.11686651594265007</v>
      </c>
      <c r="P98">
        <f t="shared" si="9"/>
        <v>0.59582320534850919</v>
      </c>
      <c r="Q98">
        <v>0</v>
      </c>
    </row>
    <row r="99" spans="1:17">
      <c r="A99">
        <v>1993</v>
      </c>
      <c r="B99">
        <v>1104</v>
      </c>
      <c r="C99">
        <v>4538</v>
      </c>
      <c r="D99">
        <v>38.47</v>
      </c>
      <c r="E99">
        <v>34.15</v>
      </c>
      <c r="F99">
        <v>9.0500000000000007</v>
      </c>
      <c r="G99">
        <v>0.26500000000000001</v>
      </c>
      <c r="H99">
        <v>0.33200000000000002</v>
      </c>
      <c r="J99">
        <f t="shared" si="5"/>
        <v>37701.599999999999</v>
      </c>
      <c r="K99">
        <f t="shared" si="6"/>
        <v>9991.2000000000007</v>
      </c>
      <c r="M99">
        <v>1993</v>
      </c>
      <c r="N99">
        <f t="shared" si="7"/>
        <v>1.857652544780457E-5</v>
      </c>
      <c r="O99">
        <f t="shared" si="8"/>
        <v>8.4300272482137145E-2</v>
      </c>
      <c r="P99">
        <f t="shared" si="9"/>
        <v>0.5435308041242648</v>
      </c>
      <c r="Q99">
        <v>0</v>
      </c>
    </row>
    <row r="100" spans="1:17">
      <c r="A100">
        <v>1994</v>
      </c>
      <c r="B100">
        <v>991</v>
      </c>
      <c r="C100">
        <v>3200</v>
      </c>
      <c r="D100">
        <v>38.9</v>
      </c>
      <c r="E100">
        <v>34.46</v>
      </c>
      <c r="F100">
        <v>9.2899999999999991</v>
      </c>
      <c r="G100">
        <v>0.27</v>
      </c>
      <c r="H100">
        <v>0.33900000000000002</v>
      </c>
      <c r="J100">
        <f t="shared" si="5"/>
        <v>34149.86</v>
      </c>
      <c r="K100">
        <f t="shared" si="6"/>
        <v>9206.39</v>
      </c>
      <c r="M100">
        <v>1994</v>
      </c>
      <c r="N100">
        <f t="shared" si="7"/>
        <v>1.397781879579437E-5</v>
      </c>
      <c r="O100">
        <f t="shared" si="8"/>
        <v>4.4729020146541988E-2</v>
      </c>
      <c r="P100">
        <f t="shared" si="9"/>
        <v>0.4617194817779795</v>
      </c>
      <c r="Q100">
        <v>1</v>
      </c>
    </row>
    <row r="101" spans="1:17">
      <c r="A101">
        <v>1995</v>
      </c>
      <c r="B101">
        <v>1133</v>
      </c>
      <c r="C101">
        <v>4034</v>
      </c>
      <c r="D101">
        <v>38.85</v>
      </c>
      <c r="E101">
        <v>34.35</v>
      </c>
      <c r="F101">
        <v>9.17</v>
      </c>
      <c r="G101">
        <v>0.26700000000000002</v>
      </c>
      <c r="H101">
        <v>0.33800000000000002</v>
      </c>
      <c r="J101">
        <f t="shared" si="5"/>
        <v>38918.550000000003</v>
      </c>
      <c r="K101">
        <f t="shared" si="6"/>
        <v>10389.61</v>
      </c>
      <c r="M101">
        <v>1995</v>
      </c>
      <c r="N101">
        <f t="shared" si="7"/>
        <v>1.4560145498475777E-5</v>
      </c>
      <c r="O101">
        <f t="shared" si="8"/>
        <v>5.8735626940851285E-2</v>
      </c>
      <c r="P101">
        <f t="shared" si="9"/>
        <v>0.41682547520536223</v>
      </c>
      <c r="Q101">
        <v>0</v>
      </c>
    </row>
    <row r="102" spans="1:17">
      <c r="A102">
        <v>1996</v>
      </c>
      <c r="B102">
        <v>1141</v>
      </c>
      <c r="C102">
        <v>4534</v>
      </c>
      <c r="D102">
        <v>39.1</v>
      </c>
      <c r="E102">
        <v>34.58</v>
      </c>
      <c r="F102">
        <v>9.33</v>
      </c>
      <c r="G102">
        <v>0.27</v>
      </c>
      <c r="H102">
        <v>0.34</v>
      </c>
      <c r="J102">
        <f t="shared" si="5"/>
        <v>39455.78</v>
      </c>
      <c r="K102">
        <f t="shared" si="6"/>
        <v>10645.53</v>
      </c>
      <c r="M102">
        <v>1996</v>
      </c>
      <c r="N102">
        <f t="shared" si="7"/>
        <v>1.3417952793661685E-5</v>
      </c>
      <c r="O102">
        <f t="shared" si="8"/>
        <v>6.0836997966462081E-2</v>
      </c>
      <c r="P102">
        <f t="shared" si="9"/>
        <v>0.36546843347864255</v>
      </c>
      <c r="Q102">
        <v>0</v>
      </c>
    </row>
    <row r="103" spans="1:17">
      <c r="A103">
        <v>1997</v>
      </c>
      <c r="B103">
        <v>1123</v>
      </c>
      <c r="C103">
        <v>4532</v>
      </c>
      <c r="D103">
        <v>38.729999999999997</v>
      </c>
      <c r="E103">
        <v>34.299999999999997</v>
      </c>
      <c r="F103">
        <v>9.15</v>
      </c>
      <c r="G103">
        <v>0.26700000000000002</v>
      </c>
      <c r="H103">
        <v>0.33700000000000002</v>
      </c>
      <c r="J103">
        <f t="shared" si="5"/>
        <v>38518.899999999994</v>
      </c>
      <c r="K103">
        <f t="shared" si="6"/>
        <v>10275.450000000001</v>
      </c>
      <c r="M103">
        <v>1997</v>
      </c>
      <c r="N103">
        <f t="shared" si="7"/>
        <v>1.5165797993048032E-5</v>
      </c>
      <c r="O103">
        <f t="shared" si="8"/>
        <v>6.8731396504493683E-2</v>
      </c>
      <c r="P103">
        <f t="shared" si="9"/>
        <v>0.31733331404048615</v>
      </c>
      <c r="Q103">
        <v>0</v>
      </c>
    </row>
    <row r="104" spans="1:17">
      <c r="A104">
        <v>1998</v>
      </c>
      <c r="B104">
        <v>1186</v>
      </c>
      <c r="C104">
        <v>4864</v>
      </c>
      <c r="D104">
        <v>38.71</v>
      </c>
      <c r="E104">
        <v>34.36</v>
      </c>
      <c r="F104">
        <v>9.15</v>
      </c>
      <c r="G104">
        <v>0.26600000000000001</v>
      </c>
      <c r="H104">
        <v>0.33500000000000002</v>
      </c>
      <c r="J104">
        <f t="shared" si="5"/>
        <v>40750.959999999999</v>
      </c>
      <c r="K104">
        <f t="shared" si="6"/>
        <v>10851.9</v>
      </c>
      <c r="M104">
        <v>1998</v>
      </c>
      <c r="N104">
        <f t="shared" si="7"/>
        <v>1.6450701540725377E-5</v>
      </c>
      <c r="O104">
        <f t="shared" si="8"/>
        <v>8.0016212294088229E-2</v>
      </c>
      <c r="P104">
        <f t="shared" si="9"/>
        <v>0.31304925385243726</v>
      </c>
      <c r="Q104">
        <v>1</v>
      </c>
    </row>
    <row r="105" spans="1:17">
      <c r="A105">
        <v>1999</v>
      </c>
      <c r="B105">
        <v>1209</v>
      </c>
      <c r="C105">
        <v>4856</v>
      </c>
      <c r="D105">
        <v>39.06</v>
      </c>
      <c r="E105">
        <v>34.42</v>
      </c>
      <c r="F105">
        <v>9.33</v>
      </c>
      <c r="G105">
        <v>0.27100000000000002</v>
      </c>
      <c r="H105">
        <v>0.34499999999999997</v>
      </c>
      <c r="J105">
        <f t="shared" si="5"/>
        <v>41613.78</v>
      </c>
      <c r="K105">
        <f t="shared" si="6"/>
        <v>11279.97</v>
      </c>
      <c r="M105">
        <v>1999</v>
      </c>
      <c r="N105">
        <f t="shared" si="7"/>
        <v>1.0927356193331133E-5</v>
      </c>
      <c r="O105">
        <f t="shared" si="8"/>
        <v>5.3063241674815978E-2</v>
      </c>
      <c r="P105">
        <f t="shared" si="9"/>
        <v>0.32138347538071127</v>
      </c>
      <c r="Q105">
        <v>1</v>
      </c>
    </row>
    <row r="106" spans="1:17">
      <c r="A106">
        <v>2000</v>
      </c>
      <c r="B106">
        <v>1230</v>
      </c>
      <c r="C106">
        <v>4858</v>
      </c>
      <c r="D106">
        <v>39.159999999999997</v>
      </c>
      <c r="E106">
        <v>34.44</v>
      </c>
      <c r="F106">
        <v>9.31</v>
      </c>
      <c r="G106">
        <v>0.27</v>
      </c>
      <c r="H106">
        <v>0.34499999999999997</v>
      </c>
      <c r="J106">
        <f t="shared" si="5"/>
        <v>42361.2</v>
      </c>
      <c r="K106">
        <f t="shared" si="6"/>
        <v>11451.300000000001</v>
      </c>
      <c r="M106">
        <v>2000</v>
      </c>
      <c r="N106">
        <f t="shared" si="7"/>
        <v>1.0927356193331133E-5</v>
      </c>
      <c r="O106">
        <f t="shared" si="8"/>
        <v>5.3085096387202643E-2</v>
      </c>
      <c r="P106">
        <f t="shared" si="9"/>
        <v>0.3157329448270626</v>
      </c>
      <c r="Q106">
        <v>0</v>
      </c>
    </row>
    <row r="107" spans="1:17">
      <c r="A107">
        <v>2001</v>
      </c>
      <c r="B107">
        <v>1220</v>
      </c>
      <c r="C107">
        <v>4858</v>
      </c>
      <c r="D107">
        <v>38.49</v>
      </c>
      <c r="E107">
        <v>34.22</v>
      </c>
      <c r="F107">
        <v>9.0299999999999994</v>
      </c>
      <c r="G107">
        <v>0.26400000000000001</v>
      </c>
      <c r="H107">
        <v>0.33200000000000002</v>
      </c>
      <c r="J107">
        <f t="shared" si="5"/>
        <v>41748.400000000001</v>
      </c>
      <c r="K107">
        <f t="shared" si="6"/>
        <v>11016.599999999999</v>
      </c>
      <c r="M107">
        <v>2001</v>
      </c>
      <c r="N107">
        <f t="shared" si="7"/>
        <v>1.857652544780457E-5</v>
      </c>
      <c r="O107">
        <f t="shared" si="8"/>
        <v>9.02447606254346E-2</v>
      </c>
      <c r="P107">
        <f t="shared" si="9"/>
        <v>0.34514070748603509</v>
      </c>
      <c r="Q107">
        <v>0</v>
      </c>
    </row>
    <row r="108" spans="1:17">
      <c r="A108">
        <v>2002</v>
      </c>
      <c r="B108">
        <v>1218</v>
      </c>
      <c r="C108">
        <v>4852</v>
      </c>
      <c r="D108">
        <v>38.46</v>
      </c>
      <c r="E108">
        <v>34.130000000000003</v>
      </c>
      <c r="F108">
        <v>8.92</v>
      </c>
      <c r="G108">
        <v>0.26100000000000001</v>
      </c>
      <c r="H108">
        <v>0.33100000000000002</v>
      </c>
      <c r="J108">
        <f t="shared" si="5"/>
        <v>41570.340000000004</v>
      </c>
      <c r="K108">
        <f t="shared" si="6"/>
        <v>10864.56</v>
      </c>
      <c r="M108">
        <v>2002</v>
      </c>
      <c r="N108">
        <f t="shared" si="7"/>
        <v>1.9342169274458158E-5</v>
      </c>
      <c r="O108">
        <f t="shared" si="8"/>
        <v>9.3848205319670988E-2</v>
      </c>
      <c r="P108">
        <f t="shared" si="9"/>
        <v>0.3702575163012124</v>
      </c>
      <c r="Q108">
        <v>0</v>
      </c>
    </row>
    <row r="109" spans="1:17">
      <c r="A109">
        <v>2003</v>
      </c>
      <c r="B109">
        <v>1230</v>
      </c>
      <c r="C109">
        <v>4860</v>
      </c>
      <c r="D109">
        <v>38.57</v>
      </c>
      <c r="E109">
        <v>34.31</v>
      </c>
      <c r="F109">
        <v>9.07</v>
      </c>
      <c r="G109">
        <v>0.26400000000000001</v>
      </c>
      <c r="H109">
        <v>0.33300000000000002</v>
      </c>
      <c r="J109">
        <f t="shared" si="5"/>
        <v>42201.3</v>
      </c>
      <c r="K109">
        <f t="shared" si="6"/>
        <v>11156.1</v>
      </c>
      <c r="M109">
        <v>2003</v>
      </c>
      <c r="N109">
        <f t="shared" si="7"/>
        <v>1.7840109502551343E-5</v>
      </c>
      <c r="O109">
        <f t="shared" si="8"/>
        <v>8.6702932182399522E-2</v>
      </c>
      <c r="P109">
        <f t="shared" si="9"/>
        <v>0.37694423618952377</v>
      </c>
      <c r="Q109">
        <v>0</v>
      </c>
    </row>
    <row r="110" spans="1:17">
      <c r="A110">
        <v>2004</v>
      </c>
      <c r="B110">
        <v>1247</v>
      </c>
      <c r="C110">
        <v>4856</v>
      </c>
      <c r="D110">
        <v>38.83</v>
      </c>
      <c r="E110">
        <v>34.46</v>
      </c>
      <c r="F110">
        <v>9.17</v>
      </c>
      <c r="G110">
        <v>0.26600000000000001</v>
      </c>
      <c r="H110">
        <v>0.33500000000000002</v>
      </c>
      <c r="J110">
        <f t="shared" si="5"/>
        <v>42971.62</v>
      </c>
      <c r="K110">
        <f t="shared" si="6"/>
        <v>11434.99</v>
      </c>
      <c r="M110">
        <v>2004</v>
      </c>
      <c r="N110">
        <f t="shared" si="7"/>
        <v>1.6450701540725377E-5</v>
      </c>
      <c r="O110">
        <f t="shared" si="8"/>
        <v>7.9884606681762435E-2</v>
      </c>
      <c r="P110">
        <f t="shared" si="9"/>
        <v>0.4037656011964702</v>
      </c>
      <c r="Q110">
        <v>1</v>
      </c>
    </row>
    <row r="111" spans="1:17">
      <c r="A111">
        <v>2005</v>
      </c>
      <c r="B111">
        <v>1237</v>
      </c>
      <c r="C111">
        <v>4862</v>
      </c>
      <c r="D111">
        <v>38.32</v>
      </c>
      <c r="E111">
        <v>34.21</v>
      </c>
      <c r="F111">
        <v>9.0500000000000007</v>
      </c>
      <c r="G111">
        <v>0.26400000000000001</v>
      </c>
      <c r="H111">
        <v>0.33</v>
      </c>
      <c r="J111">
        <f t="shared" si="5"/>
        <v>42317.770000000004</v>
      </c>
      <c r="K111">
        <f t="shared" si="6"/>
        <v>11194.85</v>
      </c>
      <c r="M111">
        <v>2005</v>
      </c>
      <c r="N111">
        <f t="shared" si="7"/>
        <v>2.0138154707727646E-5</v>
      </c>
      <c r="O111">
        <f t="shared" si="8"/>
        <v>9.791170818897181E-2</v>
      </c>
      <c r="P111">
        <f t="shared" si="9"/>
        <v>0.44859221299823943</v>
      </c>
      <c r="Q111">
        <v>0</v>
      </c>
    </row>
    <row r="112" spans="1:17">
      <c r="A112">
        <v>2006</v>
      </c>
      <c r="B112">
        <v>1242</v>
      </c>
      <c r="C112">
        <v>4858</v>
      </c>
      <c r="D112">
        <v>38.71</v>
      </c>
      <c r="E112">
        <v>34.450000000000003</v>
      </c>
      <c r="F112">
        <v>9.2799999999999994</v>
      </c>
      <c r="G112">
        <v>0.26900000000000002</v>
      </c>
      <c r="H112">
        <v>0.33700000000000002</v>
      </c>
      <c r="J112">
        <f t="shared" si="5"/>
        <v>42786.9</v>
      </c>
      <c r="K112">
        <f t="shared" si="6"/>
        <v>11525.759999999998</v>
      </c>
      <c r="M112">
        <v>2006</v>
      </c>
      <c r="N112">
        <f t="shared" si="7"/>
        <v>1.5165797993048032E-5</v>
      </c>
      <c r="O112">
        <f t="shared" si="8"/>
        <v>7.3675446650227336E-2</v>
      </c>
      <c r="P112">
        <f t="shared" si="9"/>
        <v>0.43202289902303215</v>
      </c>
      <c r="Q112">
        <v>0</v>
      </c>
    </row>
    <row r="113" spans="1:17">
      <c r="A113">
        <v>2007</v>
      </c>
      <c r="B113">
        <v>1278</v>
      </c>
      <c r="C113">
        <v>4862</v>
      </c>
      <c r="D113">
        <v>38.799999999999997</v>
      </c>
      <c r="E113">
        <v>34.51</v>
      </c>
      <c r="F113">
        <v>9.25</v>
      </c>
      <c r="G113">
        <v>0.26800000000000002</v>
      </c>
      <c r="H113">
        <v>0.33600000000000002</v>
      </c>
      <c r="J113">
        <f t="shared" si="5"/>
        <v>44103.78</v>
      </c>
      <c r="K113">
        <f t="shared" si="6"/>
        <v>11821.5</v>
      </c>
      <c r="M113">
        <v>2007</v>
      </c>
      <c r="N113">
        <f t="shared" si="7"/>
        <v>1.5795673308703727E-5</v>
      </c>
      <c r="O113">
        <f t="shared" si="8"/>
        <v>7.6798563626917518E-2</v>
      </c>
      <c r="P113">
        <f t="shared" si="9"/>
        <v>0.41497325733027862</v>
      </c>
      <c r="Q113">
        <v>0</v>
      </c>
    </row>
    <row r="114" spans="1:17">
      <c r="A114">
        <v>2008</v>
      </c>
      <c r="B114">
        <v>1291</v>
      </c>
      <c r="C114">
        <v>4856</v>
      </c>
      <c r="D114">
        <v>38.64</v>
      </c>
      <c r="E114">
        <v>34.33</v>
      </c>
      <c r="F114">
        <v>9.06</v>
      </c>
      <c r="G114">
        <v>0.26400000000000001</v>
      </c>
      <c r="H114">
        <v>0.33300000000000002</v>
      </c>
      <c r="J114">
        <f t="shared" si="5"/>
        <v>44320.03</v>
      </c>
      <c r="K114">
        <f t="shared" si="6"/>
        <v>11696.460000000001</v>
      </c>
      <c r="M114">
        <v>2008</v>
      </c>
      <c r="N114">
        <f t="shared" si="7"/>
        <v>1.7840109502551343E-5</v>
      </c>
      <c r="O114">
        <f t="shared" si="8"/>
        <v>8.6631571744389319E-2</v>
      </c>
      <c r="P114">
        <f t="shared" si="9"/>
        <v>0.41490189689226842</v>
      </c>
      <c r="Q114">
        <v>0</v>
      </c>
    </row>
    <row r="115" spans="1:17">
      <c r="A115">
        <v>2009</v>
      </c>
      <c r="B115">
        <v>1266</v>
      </c>
      <c r="C115">
        <v>4860</v>
      </c>
      <c r="D115">
        <v>38.49</v>
      </c>
      <c r="E115">
        <v>34.130000000000003</v>
      </c>
      <c r="F115">
        <v>8.9600000000000009</v>
      </c>
      <c r="G115">
        <v>0.26200000000000001</v>
      </c>
      <c r="H115">
        <v>0.33300000000000002</v>
      </c>
      <c r="J115">
        <f t="shared" si="5"/>
        <v>43208.58</v>
      </c>
      <c r="K115">
        <f t="shared" si="6"/>
        <v>11343.36</v>
      </c>
      <c r="M115">
        <v>2009</v>
      </c>
      <c r="N115">
        <f t="shared" si="7"/>
        <v>1.7840109502551343E-5</v>
      </c>
      <c r="O115">
        <f t="shared" si="8"/>
        <v>8.6702932182399522E-2</v>
      </c>
      <c r="P115">
        <f t="shared" si="9"/>
        <v>0.42172022239290552</v>
      </c>
      <c r="Q115">
        <v>1</v>
      </c>
    </row>
    <row r="116" spans="1:17">
      <c r="A116">
        <v>2010</v>
      </c>
      <c r="B116">
        <v>1249</v>
      </c>
      <c r="C116">
        <v>4860</v>
      </c>
      <c r="D116">
        <v>38.18</v>
      </c>
      <c r="E116">
        <v>34.020000000000003</v>
      </c>
      <c r="F116">
        <v>8.76</v>
      </c>
      <c r="G116">
        <v>0.25700000000000001</v>
      </c>
      <c r="H116">
        <v>0.32500000000000001</v>
      </c>
      <c r="J116">
        <f t="shared" si="5"/>
        <v>42490.98</v>
      </c>
      <c r="K116">
        <f t="shared" si="6"/>
        <v>10941.24</v>
      </c>
      <c r="M116">
        <v>2010</v>
      </c>
      <c r="N116">
        <f t="shared" si="7"/>
        <v>2.4615114848804882E-5</v>
      </c>
      <c r="O116">
        <f t="shared" si="8"/>
        <v>0.11962945816519173</v>
      </c>
      <c r="P116">
        <f t="shared" si="9"/>
        <v>0.44343797236912541</v>
      </c>
      <c r="Q116">
        <v>2</v>
      </c>
    </row>
    <row r="117" spans="1:17">
      <c r="A117">
        <v>2011</v>
      </c>
      <c r="B117">
        <v>1295</v>
      </c>
      <c r="C117">
        <v>4858</v>
      </c>
      <c r="D117">
        <v>38.130000000000003</v>
      </c>
      <c r="E117">
        <v>34.11</v>
      </c>
      <c r="F117">
        <v>8.6999999999999993</v>
      </c>
      <c r="G117">
        <v>0.255</v>
      </c>
      <c r="H117">
        <v>0.32100000000000001</v>
      </c>
      <c r="J117">
        <f t="shared" si="5"/>
        <v>44172.45</v>
      </c>
      <c r="K117">
        <f t="shared" si="6"/>
        <v>11266.499999999998</v>
      </c>
      <c r="M117">
        <v>2011</v>
      </c>
      <c r="N117">
        <f t="shared" si="7"/>
        <v>2.8872467793444844E-5</v>
      </c>
      <c r="O117">
        <f t="shared" si="8"/>
        <v>0.14026244854055506</v>
      </c>
      <c r="P117">
        <f t="shared" si="9"/>
        <v>0.51002497425945315</v>
      </c>
      <c r="Q117">
        <v>0</v>
      </c>
    </row>
    <row r="118" spans="1:17">
      <c r="A118">
        <v>2012</v>
      </c>
      <c r="B118">
        <v>1284</v>
      </c>
      <c r="C118">
        <v>4860</v>
      </c>
      <c r="D118">
        <v>37.9</v>
      </c>
      <c r="E118">
        <v>34</v>
      </c>
      <c r="F118">
        <v>8.65</v>
      </c>
      <c r="G118">
        <v>0.255</v>
      </c>
      <c r="H118">
        <v>0.31900000000000001</v>
      </c>
      <c r="J118">
        <f t="shared" si="5"/>
        <v>43656</v>
      </c>
      <c r="K118">
        <f t="shared" si="6"/>
        <v>11106.6</v>
      </c>
      <c r="M118">
        <v>2012</v>
      </c>
      <c r="N118">
        <f t="shared" si="7"/>
        <v>3.1258779836293676E-5</v>
      </c>
      <c r="O118">
        <f t="shared" si="8"/>
        <v>0.15191767000438727</v>
      </c>
      <c r="P118">
        <f t="shared" si="9"/>
        <v>0.58514408063692291</v>
      </c>
      <c r="Q118">
        <v>3</v>
      </c>
    </row>
    <row r="119" spans="1:17">
      <c r="A119">
        <v>2013</v>
      </c>
      <c r="B119">
        <v>1267</v>
      </c>
      <c r="C119">
        <v>4860</v>
      </c>
      <c r="D119">
        <v>38.07</v>
      </c>
      <c r="E119">
        <v>34.19</v>
      </c>
      <c r="F119">
        <v>8.6999999999999993</v>
      </c>
      <c r="G119">
        <v>0.254</v>
      </c>
    </row>
    <row r="120" spans="1:17">
      <c r="O120">
        <f>SUM(O2:O119)</f>
        <v>8.881166493312886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I37" sqref="I37"/>
    </sheetView>
  </sheetViews>
  <sheetFormatPr baseColWidth="10" defaultColWidth="8.83203125" defaultRowHeight="14" x14ac:dyDescent="0"/>
  <sheetData>
    <row r="1" spans="1:3">
      <c r="B1" t="s">
        <v>7</v>
      </c>
    </row>
    <row r="2" spans="1:3">
      <c r="A2">
        <v>0</v>
      </c>
      <c r="B2">
        <v>10</v>
      </c>
      <c r="C2">
        <v>0</v>
      </c>
    </row>
    <row r="3" spans="1:3">
      <c r="A3">
        <v>1</v>
      </c>
      <c r="B3">
        <v>3</v>
      </c>
      <c r="C3">
        <v>0</v>
      </c>
    </row>
    <row r="4" spans="1:3">
      <c r="A4">
        <v>2</v>
      </c>
      <c r="B4">
        <v>1</v>
      </c>
      <c r="C4">
        <v>0</v>
      </c>
    </row>
    <row r="5" spans="1:3">
      <c r="A5">
        <v>3</v>
      </c>
      <c r="B5">
        <v>0</v>
      </c>
      <c r="C5">
        <v>0</v>
      </c>
    </row>
    <row r="6" spans="1:3">
      <c r="A6">
        <v>4</v>
      </c>
      <c r="B6">
        <v>0</v>
      </c>
      <c r="C6">
        <v>0</v>
      </c>
    </row>
    <row r="7" spans="1:3">
      <c r="A7">
        <v>5</v>
      </c>
      <c r="B7">
        <v>0</v>
      </c>
      <c r="C7">
        <v>0</v>
      </c>
    </row>
    <row r="8" spans="1:3">
      <c r="A8">
        <v>6</v>
      </c>
      <c r="B8">
        <v>0</v>
      </c>
      <c r="C8">
        <v>0</v>
      </c>
    </row>
    <row r="9" spans="1:3">
      <c r="A9">
        <v>7</v>
      </c>
      <c r="B9">
        <v>0</v>
      </c>
      <c r="C9">
        <v>0</v>
      </c>
    </row>
    <row r="10" spans="1:3">
      <c r="A10">
        <v>8</v>
      </c>
      <c r="B10">
        <v>0</v>
      </c>
      <c r="C10">
        <v>0</v>
      </c>
    </row>
    <row r="11" spans="1:3">
      <c r="A11">
        <v>9</v>
      </c>
      <c r="B11">
        <v>0</v>
      </c>
      <c r="C11">
        <v>0</v>
      </c>
    </row>
    <row r="12" spans="1:3">
      <c r="A12">
        <v>10</v>
      </c>
      <c r="B12">
        <v>3</v>
      </c>
      <c r="C12">
        <v>0</v>
      </c>
    </row>
    <row r="13" spans="1:3">
      <c r="A13">
        <v>11</v>
      </c>
      <c r="B13">
        <v>5</v>
      </c>
      <c r="C13">
        <v>0</v>
      </c>
    </row>
    <row r="14" spans="1:3">
      <c r="A14">
        <v>12</v>
      </c>
      <c r="B14">
        <v>10</v>
      </c>
      <c r="C14">
        <v>0</v>
      </c>
    </row>
    <row r="15" spans="1:3">
      <c r="A15">
        <v>13</v>
      </c>
      <c r="B15">
        <v>18</v>
      </c>
      <c r="C15">
        <v>0</v>
      </c>
    </row>
    <row r="16" spans="1:3">
      <c r="A16">
        <v>14</v>
      </c>
      <c r="B16">
        <v>30</v>
      </c>
      <c r="C16">
        <v>0</v>
      </c>
    </row>
    <row r="17" spans="1:4">
      <c r="A17">
        <v>15</v>
      </c>
      <c r="B17">
        <v>45</v>
      </c>
      <c r="C17">
        <v>0</v>
      </c>
    </row>
    <row r="18" spans="1:4">
      <c r="A18">
        <v>16</v>
      </c>
      <c r="B18">
        <v>60</v>
      </c>
      <c r="C18">
        <v>0</v>
      </c>
    </row>
    <row r="19" spans="1:4">
      <c r="A19">
        <v>17</v>
      </c>
      <c r="B19">
        <v>70</v>
      </c>
      <c r="C19">
        <v>0</v>
      </c>
    </row>
    <row r="20" spans="1:4">
      <c r="A20">
        <v>18</v>
      </c>
      <c r="B20">
        <v>75</v>
      </c>
      <c r="C20">
        <v>0</v>
      </c>
    </row>
    <row r="21" spans="1:4">
      <c r="A21">
        <v>19</v>
      </c>
      <c r="B21">
        <v>70</v>
      </c>
      <c r="C21">
        <v>0</v>
      </c>
    </row>
    <row r="22" spans="1:4">
      <c r="A22">
        <v>20</v>
      </c>
      <c r="B22">
        <v>60</v>
      </c>
      <c r="C22">
        <v>0</v>
      </c>
      <c r="D22">
        <f t="shared" ref="D22" si="0">B22+15</f>
        <v>75</v>
      </c>
    </row>
    <row r="23" spans="1:4">
      <c r="A23">
        <v>21</v>
      </c>
      <c r="B23">
        <v>50</v>
      </c>
      <c r="C23">
        <v>0</v>
      </c>
    </row>
    <row r="24" spans="1:4">
      <c r="A24">
        <v>22</v>
      </c>
      <c r="B24">
        <v>35</v>
      </c>
      <c r="C24">
        <v>0</v>
      </c>
    </row>
    <row r="25" spans="1:4">
      <c r="A25">
        <v>23</v>
      </c>
      <c r="B25">
        <v>15</v>
      </c>
      <c r="C25">
        <v>0</v>
      </c>
    </row>
    <row r="26" spans="1:4">
      <c r="A26">
        <v>24</v>
      </c>
      <c r="B26">
        <v>-5</v>
      </c>
      <c r="C26">
        <v>0</v>
      </c>
    </row>
    <row r="27" spans="1:4">
      <c r="A27">
        <v>25</v>
      </c>
      <c r="B27">
        <v>-40</v>
      </c>
      <c r="C27">
        <v>0</v>
      </c>
    </row>
    <row r="28" spans="1:4">
      <c r="A28">
        <v>26</v>
      </c>
      <c r="B28">
        <v>-200</v>
      </c>
      <c r="C28">
        <v>0</v>
      </c>
    </row>
    <row r="29" spans="1:4">
      <c r="A29">
        <v>27</v>
      </c>
      <c r="B29">
        <v>200</v>
      </c>
      <c r="C29">
        <v>1</v>
      </c>
    </row>
    <row r="30" spans="1:4">
      <c r="A30">
        <v>28</v>
      </c>
      <c r="B30">
        <v>-22</v>
      </c>
      <c r="C30">
        <v>1</v>
      </c>
    </row>
    <row r="31" spans="1:4">
      <c r="A31">
        <v>29</v>
      </c>
      <c r="B31">
        <v>14</v>
      </c>
      <c r="C31">
        <v>1</v>
      </c>
    </row>
    <row r="32" spans="1:4">
      <c r="A32">
        <v>30</v>
      </c>
      <c r="B32">
        <v>-9</v>
      </c>
      <c r="C32">
        <v>1</v>
      </c>
    </row>
    <row r="33" spans="1:3">
      <c r="A33">
        <v>31</v>
      </c>
      <c r="B33">
        <v>55</v>
      </c>
      <c r="C33">
        <v>1</v>
      </c>
    </row>
    <row r="34" spans="1:3">
      <c r="A34">
        <v>32</v>
      </c>
      <c r="B34">
        <v>-52</v>
      </c>
      <c r="C34">
        <v>1</v>
      </c>
    </row>
    <row r="35" spans="1:3">
      <c r="A35">
        <v>33</v>
      </c>
      <c r="B35">
        <v>45</v>
      </c>
      <c r="C35">
        <v>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Odds</vt:lpstr>
      <vt:lpstr>Number of Perfect Games</vt:lpstr>
      <vt:lpstr>Feelings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2013-09-08T20:17:05Z</dcterms:created>
  <dcterms:modified xsi:type="dcterms:W3CDTF">2013-09-09T17:50:42Z</dcterms:modified>
</cp:coreProperties>
</file>