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320" yWindow="0" windowWidth="2526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1" l="1"/>
  <c r="G4" i="1"/>
  <c r="H4" i="1"/>
  <c r="K4" i="1"/>
  <c r="L4" i="1"/>
  <c r="N4" i="1"/>
  <c r="O4" i="1"/>
  <c r="P4" i="1"/>
  <c r="Q4" i="1"/>
  <c r="R4" i="1"/>
  <c r="F5" i="1"/>
  <c r="G5" i="1"/>
  <c r="H5" i="1"/>
  <c r="K5" i="1"/>
  <c r="L5" i="1"/>
  <c r="N5" i="1"/>
  <c r="O5" i="1"/>
  <c r="P5" i="1"/>
  <c r="Q5" i="1"/>
  <c r="R5" i="1"/>
  <c r="F6" i="1"/>
  <c r="G6" i="1"/>
  <c r="H6" i="1"/>
  <c r="K6" i="1"/>
  <c r="L6" i="1"/>
  <c r="N6" i="1"/>
  <c r="O6" i="1"/>
  <c r="P6" i="1"/>
  <c r="Q6" i="1"/>
  <c r="R6" i="1"/>
  <c r="F7" i="1"/>
  <c r="G7" i="1"/>
  <c r="H7" i="1"/>
  <c r="K7" i="1"/>
  <c r="L7" i="1"/>
  <c r="N7" i="1"/>
  <c r="O7" i="1"/>
  <c r="P7" i="1"/>
  <c r="Q7" i="1"/>
  <c r="R7" i="1"/>
  <c r="F8" i="1"/>
  <c r="G8" i="1"/>
  <c r="H8" i="1"/>
  <c r="K8" i="1"/>
  <c r="L8" i="1"/>
  <c r="N8" i="1"/>
  <c r="O8" i="1"/>
  <c r="P8" i="1"/>
  <c r="Q8" i="1"/>
  <c r="R8" i="1"/>
  <c r="F9" i="1"/>
  <c r="G9" i="1"/>
  <c r="H9" i="1"/>
  <c r="K9" i="1"/>
  <c r="L9" i="1"/>
  <c r="N9" i="1"/>
  <c r="O9" i="1"/>
  <c r="P9" i="1"/>
  <c r="Q9" i="1"/>
  <c r="R9" i="1"/>
  <c r="F10" i="1"/>
  <c r="G10" i="1"/>
  <c r="H10" i="1"/>
  <c r="K10" i="1"/>
  <c r="L10" i="1"/>
  <c r="N10" i="1"/>
  <c r="O10" i="1"/>
  <c r="P10" i="1"/>
  <c r="Q10" i="1"/>
  <c r="R10" i="1"/>
  <c r="F11" i="1"/>
  <c r="G11" i="1"/>
  <c r="H11" i="1"/>
  <c r="K11" i="1"/>
  <c r="L11" i="1"/>
  <c r="N11" i="1"/>
  <c r="O11" i="1"/>
  <c r="P11" i="1"/>
  <c r="Q11" i="1"/>
  <c r="R11" i="1"/>
  <c r="F12" i="1"/>
  <c r="G12" i="1"/>
  <c r="H12" i="1"/>
  <c r="K12" i="1"/>
  <c r="L12" i="1"/>
  <c r="N12" i="1"/>
  <c r="O12" i="1"/>
  <c r="P12" i="1"/>
  <c r="Q12" i="1"/>
  <c r="R12" i="1"/>
  <c r="F13" i="1"/>
  <c r="G13" i="1"/>
  <c r="H13" i="1"/>
  <c r="K13" i="1"/>
  <c r="L13" i="1"/>
  <c r="N13" i="1"/>
  <c r="O13" i="1"/>
  <c r="P13" i="1"/>
  <c r="Q13" i="1"/>
  <c r="R13" i="1"/>
  <c r="F14" i="1"/>
  <c r="G14" i="1"/>
  <c r="H14" i="1"/>
  <c r="K14" i="1"/>
  <c r="L14" i="1"/>
  <c r="N14" i="1"/>
  <c r="O14" i="1"/>
  <c r="P14" i="1"/>
  <c r="Q14" i="1"/>
  <c r="R14" i="1"/>
  <c r="F15" i="1"/>
  <c r="G15" i="1"/>
  <c r="H15" i="1"/>
  <c r="K15" i="1"/>
  <c r="L15" i="1"/>
  <c r="N15" i="1"/>
  <c r="O15" i="1"/>
  <c r="P15" i="1"/>
  <c r="Q15" i="1"/>
  <c r="R15" i="1"/>
  <c r="F16" i="1"/>
  <c r="G16" i="1"/>
  <c r="H16" i="1"/>
  <c r="K16" i="1"/>
  <c r="L16" i="1"/>
  <c r="N16" i="1"/>
  <c r="O16" i="1"/>
  <c r="P16" i="1"/>
  <c r="Q16" i="1"/>
  <c r="R16" i="1"/>
  <c r="F17" i="1"/>
  <c r="G17" i="1"/>
  <c r="H17" i="1"/>
  <c r="K17" i="1"/>
  <c r="L17" i="1"/>
  <c r="N17" i="1"/>
  <c r="O17" i="1"/>
  <c r="P17" i="1"/>
  <c r="Q17" i="1"/>
  <c r="R17" i="1"/>
  <c r="F18" i="1"/>
  <c r="G18" i="1"/>
  <c r="H18" i="1"/>
  <c r="K18" i="1"/>
  <c r="L18" i="1"/>
  <c r="N18" i="1"/>
  <c r="O18" i="1"/>
  <c r="P18" i="1"/>
  <c r="Q18" i="1"/>
  <c r="R18" i="1"/>
  <c r="F19" i="1"/>
  <c r="G19" i="1"/>
  <c r="H19" i="1"/>
  <c r="K19" i="1"/>
  <c r="L19" i="1"/>
  <c r="N19" i="1"/>
  <c r="O19" i="1"/>
  <c r="P19" i="1"/>
  <c r="Q19" i="1"/>
  <c r="R19" i="1"/>
  <c r="F20" i="1"/>
  <c r="G20" i="1"/>
  <c r="H20" i="1"/>
  <c r="K20" i="1"/>
  <c r="L20" i="1"/>
  <c r="N20" i="1"/>
  <c r="O20" i="1"/>
  <c r="P20" i="1"/>
  <c r="Q20" i="1"/>
  <c r="R20" i="1"/>
  <c r="F21" i="1"/>
  <c r="G21" i="1"/>
  <c r="H21" i="1"/>
  <c r="K21" i="1"/>
  <c r="L21" i="1"/>
  <c r="N21" i="1"/>
  <c r="O21" i="1"/>
  <c r="P21" i="1"/>
  <c r="Q21" i="1"/>
  <c r="R21" i="1"/>
  <c r="F22" i="1"/>
  <c r="G22" i="1"/>
  <c r="H22" i="1"/>
  <c r="K22" i="1"/>
  <c r="L22" i="1"/>
  <c r="N22" i="1"/>
  <c r="O22" i="1"/>
  <c r="P22" i="1"/>
  <c r="Q22" i="1"/>
  <c r="R22" i="1"/>
  <c r="F23" i="1"/>
  <c r="G23" i="1"/>
  <c r="H23" i="1"/>
  <c r="K23" i="1"/>
  <c r="L23" i="1"/>
  <c r="N23" i="1"/>
  <c r="O23" i="1"/>
  <c r="P23" i="1"/>
  <c r="Q23" i="1"/>
  <c r="R23" i="1"/>
  <c r="F24" i="1"/>
  <c r="G24" i="1"/>
  <c r="H24" i="1"/>
  <c r="K24" i="1"/>
  <c r="L24" i="1"/>
  <c r="N24" i="1"/>
  <c r="O24" i="1"/>
  <c r="P24" i="1"/>
  <c r="Q24" i="1"/>
  <c r="R24" i="1"/>
  <c r="F25" i="1"/>
  <c r="G25" i="1"/>
  <c r="H25" i="1"/>
  <c r="K25" i="1"/>
  <c r="L25" i="1"/>
  <c r="N25" i="1"/>
  <c r="O25" i="1"/>
  <c r="P25" i="1"/>
  <c r="Q25" i="1"/>
  <c r="R25" i="1"/>
  <c r="F26" i="1"/>
  <c r="G26" i="1"/>
  <c r="H26" i="1"/>
  <c r="K26" i="1"/>
  <c r="L26" i="1"/>
  <c r="N26" i="1"/>
  <c r="O26" i="1"/>
  <c r="P26" i="1"/>
  <c r="Q26" i="1"/>
  <c r="R26" i="1"/>
  <c r="F27" i="1"/>
  <c r="G27" i="1"/>
  <c r="H27" i="1"/>
  <c r="K27" i="1"/>
  <c r="L27" i="1"/>
  <c r="N27" i="1"/>
  <c r="O27" i="1"/>
  <c r="P27" i="1"/>
  <c r="Q27" i="1"/>
  <c r="R27" i="1"/>
  <c r="F28" i="1"/>
  <c r="G28" i="1"/>
  <c r="H28" i="1"/>
  <c r="K28" i="1"/>
  <c r="L28" i="1"/>
  <c r="N28" i="1"/>
  <c r="O28" i="1"/>
  <c r="P28" i="1"/>
  <c r="Q28" i="1"/>
  <c r="R28" i="1"/>
  <c r="F29" i="1"/>
  <c r="G29" i="1"/>
  <c r="H29" i="1"/>
  <c r="K29" i="1"/>
  <c r="L29" i="1"/>
  <c r="N29" i="1"/>
  <c r="O29" i="1"/>
  <c r="P29" i="1"/>
  <c r="Q29" i="1"/>
  <c r="R29" i="1"/>
  <c r="F30" i="1"/>
  <c r="G30" i="1"/>
  <c r="H30" i="1"/>
  <c r="K30" i="1"/>
  <c r="L30" i="1"/>
  <c r="N30" i="1"/>
  <c r="O30" i="1"/>
  <c r="P30" i="1"/>
  <c r="Q30" i="1"/>
  <c r="R30" i="1"/>
  <c r="F31" i="1"/>
  <c r="G31" i="1"/>
  <c r="H31" i="1"/>
  <c r="K31" i="1"/>
  <c r="L31" i="1"/>
  <c r="N31" i="1"/>
  <c r="O31" i="1"/>
  <c r="P31" i="1"/>
  <c r="Q31" i="1"/>
  <c r="R31" i="1"/>
  <c r="F32" i="1"/>
  <c r="G32" i="1"/>
  <c r="H32" i="1"/>
  <c r="K32" i="1"/>
  <c r="L32" i="1"/>
  <c r="N32" i="1"/>
  <c r="O32" i="1"/>
  <c r="P32" i="1"/>
  <c r="Q32" i="1"/>
  <c r="R32" i="1"/>
  <c r="F33" i="1"/>
  <c r="G33" i="1"/>
  <c r="H33" i="1"/>
  <c r="K33" i="1"/>
  <c r="L33" i="1"/>
  <c r="N33" i="1"/>
  <c r="O33" i="1"/>
  <c r="P33" i="1"/>
  <c r="Q33" i="1"/>
  <c r="R33" i="1"/>
  <c r="F34" i="1"/>
  <c r="G34" i="1"/>
  <c r="H34" i="1"/>
  <c r="K34" i="1"/>
  <c r="L34" i="1"/>
  <c r="N34" i="1"/>
  <c r="O34" i="1"/>
  <c r="P34" i="1"/>
  <c r="Q34" i="1"/>
  <c r="R34" i="1"/>
  <c r="F35" i="1"/>
  <c r="G35" i="1"/>
  <c r="H35" i="1"/>
  <c r="K35" i="1"/>
  <c r="L35" i="1"/>
  <c r="N35" i="1"/>
  <c r="O35" i="1"/>
  <c r="P35" i="1"/>
  <c r="Q35" i="1"/>
  <c r="R35" i="1"/>
  <c r="F36" i="1"/>
  <c r="G36" i="1"/>
  <c r="H36" i="1"/>
  <c r="K36" i="1"/>
  <c r="L36" i="1"/>
  <c r="N36" i="1"/>
  <c r="O36" i="1"/>
  <c r="P36" i="1"/>
  <c r="Q36" i="1"/>
  <c r="R36" i="1"/>
  <c r="F37" i="1"/>
  <c r="G37" i="1"/>
  <c r="H37" i="1"/>
  <c r="K37" i="1"/>
  <c r="L37" i="1"/>
  <c r="N37" i="1"/>
  <c r="O37" i="1"/>
  <c r="P37" i="1"/>
  <c r="Q37" i="1"/>
  <c r="R37" i="1"/>
  <c r="F38" i="1"/>
  <c r="G38" i="1"/>
  <c r="H38" i="1"/>
  <c r="K38" i="1"/>
  <c r="L38" i="1"/>
  <c r="N38" i="1"/>
  <c r="O38" i="1"/>
  <c r="P38" i="1"/>
  <c r="Q38" i="1"/>
  <c r="R38" i="1"/>
  <c r="F39" i="1"/>
  <c r="G39" i="1"/>
  <c r="H39" i="1"/>
  <c r="K39" i="1"/>
  <c r="L39" i="1"/>
  <c r="N39" i="1"/>
  <c r="O39" i="1"/>
  <c r="P39" i="1"/>
  <c r="Q39" i="1"/>
  <c r="R39" i="1"/>
  <c r="F40" i="1"/>
  <c r="G40" i="1"/>
  <c r="H40" i="1"/>
  <c r="K40" i="1"/>
  <c r="L40" i="1"/>
  <c r="N40" i="1"/>
  <c r="O40" i="1"/>
  <c r="P40" i="1"/>
  <c r="Q40" i="1"/>
  <c r="R40" i="1"/>
  <c r="F41" i="1"/>
  <c r="G41" i="1"/>
  <c r="H41" i="1"/>
  <c r="K41" i="1"/>
  <c r="L41" i="1"/>
  <c r="N41" i="1"/>
  <c r="O41" i="1"/>
  <c r="P41" i="1"/>
  <c r="Q41" i="1"/>
  <c r="R41" i="1"/>
  <c r="F42" i="1"/>
  <c r="G42" i="1"/>
  <c r="H42" i="1"/>
  <c r="K42" i="1"/>
  <c r="L42" i="1"/>
  <c r="N42" i="1"/>
  <c r="O42" i="1"/>
  <c r="P42" i="1"/>
  <c r="Q42" i="1"/>
  <c r="R42" i="1"/>
  <c r="F43" i="1"/>
  <c r="G43" i="1"/>
  <c r="H43" i="1"/>
  <c r="K43" i="1"/>
  <c r="L43" i="1"/>
  <c r="N43" i="1"/>
  <c r="O43" i="1"/>
  <c r="P43" i="1"/>
  <c r="Q43" i="1"/>
  <c r="R43" i="1"/>
  <c r="F44" i="1"/>
  <c r="G44" i="1"/>
  <c r="H44" i="1"/>
  <c r="K44" i="1"/>
  <c r="L44" i="1"/>
  <c r="N44" i="1"/>
  <c r="O44" i="1"/>
  <c r="P44" i="1"/>
  <c r="Q44" i="1"/>
  <c r="R44" i="1"/>
  <c r="F45" i="1"/>
  <c r="G45" i="1"/>
  <c r="H45" i="1"/>
  <c r="K45" i="1"/>
  <c r="L45" i="1"/>
  <c r="N45" i="1"/>
  <c r="O45" i="1"/>
  <c r="P45" i="1"/>
  <c r="Q45" i="1"/>
  <c r="R45" i="1"/>
  <c r="F46" i="1"/>
  <c r="G46" i="1"/>
  <c r="H46" i="1"/>
  <c r="K46" i="1"/>
  <c r="L46" i="1"/>
  <c r="N46" i="1"/>
  <c r="O46" i="1"/>
  <c r="P46" i="1"/>
  <c r="Q46" i="1"/>
  <c r="R46" i="1"/>
  <c r="F47" i="1"/>
  <c r="G47" i="1"/>
  <c r="H47" i="1"/>
  <c r="K47" i="1"/>
  <c r="L47" i="1"/>
  <c r="N47" i="1"/>
  <c r="O47" i="1"/>
  <c r="P47" i="1"/>
  <c r="Q47" i="1"/>
  <c r="R47" i="1"/>
  <c r="F48" i="1"/>
  <c r="G48" i="1"/>
  <c r="H48" i="1"/>
  <c r="K48" i="1"/>
  <c r="L48" i="1"/>
  <c r="N48" i="1"/>
  <c r="O48" i="1"/>
  <c r="P48" i="1"/>
  <c r="Q48" i="1"/>
  <c r="R48" i="1"/>
  <c r="F49" i="1"/>
  <c r="G49" i="1"/>
  <c r="H49" i="1"/>
  <c r="K49" i="1"/>
  <c r="L49" i="1"/>
  <c r="N49" i="1"/>
  <c r="O49" i="1"/>
  <c r="P49" i="1"/>
  <c r="Q49" i="1"/>
  <c r="R49" i="1"/>
  <c r="F50" i="1"/>
  <c r="G50" i="1"/>
  <c r="H50" i="1"/>
  <c r="K50" i="1"/>
  <c r="L50" i="1"/>
  <c r="N50" i="1"/>
  <c r="O50" i="1"/>
  <c r="P50" i="1"/>
  <c r="Q50" i="1"/>
  <c r="R50" i="1"/>
  <c r="F51" i="1"/>
  <c r="G51" i="1"/>
  <c r="H51" i="1"/>
  <c r="K51" i="1"/>
  <c r="L51" i="1"/>
  <c r="N51" i="1"/>
  <c r="O51" i="1"/>
  <c r="P51" i="1"/>
  <c r="Q51" i="1"/>
  <c r="R51" i="1"/>
  <c r="F52" i="1"/>
  <c r="G52" i="1"/>
  <c r="H52" i="1"/>
  <c r="K52" i="1"/>
  <c r="L52" i="1"/>
  <c r="N52" i="1"/>
  <c r="O52" i="1"/>
  <c r="P52" i="1"/>
  <c r="Q52" i="1"/>
  <c r="R52" i="1"/>
  <c r="F53" i="1"/>
  <c r="G53" i="1"/>
  <c r="H53" i="1"/>
  <c r="K53" i="1"/>
  <c r="L53" i="1"/>
  <c r="N53" i="1"/>
  <c r="O53" i="1"/>
  <c r="P53" i="1"/>
  <c r="Q53" i="1"/>
  <c r="R53" i="1"/>
  <c r="F54" i="1"/>
  <c r="G54" i="1"/>
  <c r="H54" i="1"/>
  <c r="K54" i="1"/>
  <c r="L54" i="1"/>
  <c r="N54" i="1"/>
  <c r="O54" i="1"/>
  <c r="P54" i="1"/>
  <c r="Q54" i="1"/>
  <c r="R54" i="1"/>
  <c r="F55" i="1"/>
  <c r="G55" i="1"/>
  <c r="H55" i="1"/>
  <c r="K55" i="1"/>
  <c r="L55" i="1"/>
  <c r="N55" i="1"/>
  <c r="O55" i="1"/>
  <c r="P55" i="1"/>
  <c r="Q55" i="1"/>
  <c r="R55" i="1"/>
  <c r="F56" i="1"/>
  <c r="G56" i="1"/>
  <c r="H56" i="1"/>
  <c r="K56" i="1"/>
  <c r="L56" i="1"/>
  <c r="N56" i="1"/>
  <c r="O56" i="1"/>
  <c r="P56" i="1"/>
  <c r="Q56" i="1"/>
  <c r="R56" i="1"/>
  <c r="F57" i="1"/>
  <c r="G57" i="1"/>
  <c r="H57" i="1"/>
  <c r="K57" i="1"/>
  <c r="L57" i="1"/>
  <c r="N57" i="1"/>
  <c r="O57" i="1"/>
  <c r="P57" i="1"/>
  <c r="Q57" i="1"/>
  <c r="R57" i="1"/>
  <c r="F58" i="1"/>
  <c r="G58" i="1"/>
  <c r="H58" i="1"/>
  <c r="K58" i="1"/>
  <c r="L58" i="1"/>
  <c r="N58" i="1"/>
  <c r="O58" i="1"/>
  <c r="P58" i="1"/>
  <c r="Q58" i="1"/>
  <c r="R58" i="1"/>
  <c r="F59" i="1"/>
  <c r="G59" i="1"/>
  <c r="H59" i="1"/>
  <c r="K59" i="1"/>
  <c r="L59" i="1"/>
  <c r="N59" i="1"/>
  <c r="O59" i="1"/>
  <c r="P59" i="1"/>
  <c r="Q59" i="1"/>
  <c r="R59" i="1"/>
  <c r="F60" i="1"/>
  <c r="G60" i="1"/>
  <c r="H60" i="1"/>
  <c r="K60" i="1"/>
  <c r="L60" i="1"/>
  <c r="N60" i="1"/>
  <c r="O60" i="1"/>
  <c r="P60" i="1"/>
  <c r="Q60" i="1"/>
  <c r="R60" i="1"/>
  <c r="F61" i="1"/>
  <c r="G61" i="1"/>
  <c r="H61" i="1"/>
  <c r="K61" i="1"/>
  <c r="L61" i="1"/>
  <c r="N61" i="1"/>
  <c r="O61" i="1"/>
  <c r="P61" i="1"/>
  <c r="Q61" i="1"/>
  <c r="R61" i="1"/>
  <c r="F62" i="1"/>
  <c r="G62" i="1"/>
  <c r="H62" i="1"/>
  <c r="K62" i="1"/>
  <c r="L62" i="1"/>
  <c r="N62" i="1"/>
  <c r="O62" i="1"/>
  <c r="P62" i="1"/>
  <c r="Q62" i="1"/>
  <c r="R62" i="1"/>
  <c r="F63" i="1"/>
  <c r="G63" i="1"/>
  <c r="H63" i="1"/>
  <c r="K63" i="1"/>
  <c r="L63" i="1"/>
  <c r="N63" i="1"/>
  <c r="O63" i="1"/>
  <c r="P63" i="1"/>
  <c r="Q63" i="1"/>
  <c r="R63" i="1"/>
  <c r="F64" i="1"/>
  <c r="G64" i="1"/>
  <c r="H64" i="1"/>
  <c r="K64" i="1"/>
  <c r="L64" i="1"/>
  <c r="N64" i="1"/>
  <c r="O64" i="1"/>
  <c r="P64" i="1"/>
  <c r="Q64" i="1"/>
  <c r="R64" i="1"/>
  <c r="F65" i="1"/>
  <c r="G65" i="1"/>
  <c r="H65" i="1"/>
  <c r="K65" i="1"/>
  <c r="L65" i="1"/>
  <c r="N65" i="1"/>
  <c r="O65" i="1"/>
  <c r="P65" i="1"/>
  <c r="Q65" i="1"/>
  <c r="R65" i="1"/>
  <c r="F66" i="1"/>
  <c r="G66" i="1"/>
  <c r="H66" i="1"/>
  <c r="K66" i="1"/>
  <c r="L66" i="1"/>
  <c r="N66" i="1"/>
  <c r="O66" i="1"/>
  <c r="P66" i="1"/>
  <c r="Q66" i="1"/>
  <c r="R66" i="1"/>
  <c r="F67" i="1"/>
  <c r="G67" i="1"/>
  <c r="H67" i="1"/>
  <c r="K67" i="1"/>
  <c r="L67" i="1"/>
  <c r="N67" i="1"/>
  <c r="O67" i="1"/>
  <c r="P67" i="1"/>
  <c r="Q67" i="1"/>
  <c r="R67" i="1"/>
  <c r="F68" i="1"/>
  <c r="G68" i="1"/>
  <c r="H68" i="1"/>
  <c r="K68" i="1"/>
  <c r="L68" i="1"/>
  <c r="N68" i="1"/>
  <c r="O68" i="1"/>
  <c r="P68" i="1"/>
  <c r="Q68" i="1"/>
  <c r="R68" i="1"/>
  <c r="F69" i="1"/>
  <c r="G69" i="1"/>
  <c r="H69" i="1"/>
  <c r="K69" i="1"/>
  <c r="L69" i="1"/>
  <c r="N69" i="1"/>
  <c r="O69" i="1"/>
  <c r="P69" i="1"/>
  <c r="Q69" i="1"/>
  <c r="R69" i="1"/>
  <c r="F70" i="1"/>
  <c r="G70" i="1"/>
  <c r="H70" i="1"/>
  <c r="K70" i="1"/>
  <c r="L70" i="1"/>
  <c r="N70" i="1"/>
  <c r="O70" i="1"/>
  <c r="P70" i="1"/>
  <c r="Q70" i="1"/>
  <c r="R70" i="1"/>
  <c r="F71" i="1"/>
  <c r="G71" i="1"/>
  <c r="H71" i="1"/>
  <c r="K71" i="1"/>
  <c r="L71" i="1"/>
  <c r="N71" i="1"/>
  <c r="O71" i="1"/>
  <c r="P71" i="1"/>
  <c r="Q71" i="1"/>
  <c r="R71" i="1"/>
  <c r="F72" i="1"/>
  <c r="G72" i="1"/>
  <c r="H72" i="1"/>
  <c r="K72" i="1"/>
  <c r="L72" i="1"/>
  <c r="N72" i="1"/>
  <c r="O72" i="1"/>
  <c r="P72" i="1"/>
  <c r="Q72" i="1"/>
  <c r="R72" i="1"/>
  <c r="F73" i="1"/>
  <c r="G73" i="1"/>
  <c r="H73" i="1"/>
  <c r="K73" i="1"/>
  <c r="L73" i="1"/>
  <c r="N73" i="1"/>
  <c r="O73" i="1"/>
  <c r="P73" i="1"/>
  <c r="Q73" i="1"/>
  <c r="R73" i="1"/>
  <c r="F74" i="1"/>
  <c r="G74" i="1"/>
  <c r="H74" i="1"/>
  <c r="K74" i="1"/>
  <c r="L74" i="1"/>
  <c r="N74" i="1"/>
  <c r="O74" i="1"/>
  <c r="P74" i="1"/>
  <c r="Q74" i="1"/>
  <c r="R74" i="1"/>
  <c r="F75" i="1"/>
  <c r="G75" i="1"/>
  <c r="H75" i="1"/>
  <c r="K75" i="1"/>
  <c r="L75" i="1"/>
  <c r="N75" i="1"/>
  <c r="O75" i="1"/>
  <c r="P75" i="1"/>
  <c r="Q75" i="1"/>
  <c r="R75" i="1"/>
  <c r="F76" i="1"/>
  <c r="G76" i="1"/>
  <c r="H76" i="1"/>
  <c r="K76" i="1"/>
  <c r="L76" i="1"/>
  <c r="N76" i="1"/>
  <c r="O76" i="1"/>
  <c r="P76" i="1"/>
  <c r="Q76" i="1"/>
  <c r="R76" i="1"/>
  <c r="F77" i="1"/>
  <c r="G77" i="1"/>
  <c r="H77" i="1"/>
  <c r="K77" i="1"/>
  <c r="L77" i="1"/>
  <c r="N77" i="1"/>
  <c r="O77" i="1"/>
  <c r="P77" i="1"/>
  <c r="Q77" i="1"/>
  <c r="R77" i="1"/>
  <c r="F78" i="1"/>
  <c r="G78" i="1"/>
  <c r="H78" i="1"/>
  <c r="K78" i="1"/>
  <c r="L78" i="1"/>
  <c r="N78" i="1"/>
  <c r="O78" i="1"/>
  <c r="P78" i="1"/>
  <c r="Q78" i="1"/>
  <c r="R78" i="1"/>
  <c r="F79" i="1"/>
  <c r="G79" i="1"/>
  <c r="H79" i="1"/>
  <c r="K79" i="1"/>
  <c r="L79" i="1"/>
  <c r="N79" i="1"/>
  <c r="O79" i="1"/>
  <c r="P79" i="1"/>
  <c r="Q79" i="1"/>
  <c r="R79" i="1"/>
  <c r="F80" i="1"/>
  <c r="G80" i="1"/>
  <c r="H80" i="1"/>
  <c r="K80" i="1"/>
  <c r="L80" i="1"/>
  <c r="N80" i="1"/>
  <c r="O80" i="1"/>
  <c r="P80" i="1"/>
  <c r="Q80" i="1"/>
  <c r="R80" i="1"/>
  <c r="F81" i="1"/>
  <c r="G81" i="1"/>
  <c r="H81" i="1"/>
  <c r="K81" i="1"/>
  <c r="L81" i="1"/>
  <c r="N81" i="1"/>
  <c r="O81" i="1"/>
  <c r="P81" i="1"/>
  <c r="Q81" i="1"/>
  <c r="R81" i="1"/>
  <c r="F82" i="1"/>
  <c r="G82" i="1"/>
  <c r="H82" i="1"/>
  <c r="K82" i="1"/>
  <c r="L82" i="1"/>
  <c r="N82" i="1"/>
  <c r="O82" i="1"/>
  <c r="P82" i="1"/>
  <c r="Q82" i="1"/>
  <c r="R82" i="1"/>
  <c r="F83" i="1"/>
  <c r="G83" i="1"/>
  <c r="H83" i="1"/>
  <c r="K83" i="1"/>
  <c r="L83" i="1"/>
  <c r="N83" i="1"/>
  <c r="O83" i="1"/>
  <c r="P83" i="1"/>
  <c r="Q83" i="1"/>
  <c r="R83" i="1"/>
  <c r="F84" i="1"/>
  <c r="G84" i="1"/>
  <c r="H84" i="1"/>
  <c r="K84" i="1"/>
  <c r="L84" i="1"/>
  <c r="N84" i="1"/>
  <c r="O84" i="1"/>
  <c r="P84" i="1"/>
  <c r="Q84" i="1"/>
  <c r="R84" i="1"/>
  <c r="F85" i="1"/>
  <c r="G85" i="1"/>
  <c r="H85" i="1"/>
  <c r="K85" i="1"/>
  <c r="L85" i="1"/>
  <c r="N85" i="1"/>
  <c r="O85" i="1"/>
  <c r="P85" i="1"/>
  <c r="Q85" i="1"/>
  <c r="R85" i="1"/>
  <c r="F86" i="1"/>
  <c r="G86" i="1"/>
  <c r="H86" i="1"/>
  <c r="K86" i="1"/>
  <c r="L86" i="1"/>
  <c r="N86" i="1"/>
  <c r="O86" i="1"/>
  <c r="P86" i="1"/>
  <c r="Q86" i="1"/>
  <c r="R86" i="1"/>
  <c r="F87" i="1"/>
  <c r="G87" i="1"/>
  <c r="H87" i="1"/>
  <c r="K87" i="1"/>
  <c r="L87" i="1"/>
  <c r="N87" i="1"/>
  <c r="O87" i="1"/>
  <c r="P87" i="1"/>
  <c r="Q87" i="1"/>
  <c r="R87" i="1"/>
  <c r="F88" i="1"/>
  <c r="G88" i="1"/>
  <c r="H88" i="1"/>
  <c r="K88" i="1"/>
  <c r="L88" i="1"/>
  <c r="N88" i="1"/>
  <c r="O88" i="1"/>
  <c r="P88" i="1"/>
  <c r="Q88" i="1"/>
  <c r="R88" i="1"/>
  <c r="F89" i="1"/>
  <c r="G89" i="1"/>
  <c r="H89" i="1"/>
  <c r="K89" i="1"/>
  <c r="L89" i="1"/>
  <c r="N89" i="1"/>
  <c r="O89" i="1"/>
  <c r="P89" i="1"/>
  <c r="Q89" i="1"/>
  <c r="R89" i="1"/>
  <c r="F90" i="1"/>
  <c r="G90" i="1"/>
  <c r="H90" i="1"/>
  <c r="K90" i="1"/>
  <c r="L90" i="1"/>
  <c r="N90" i="1"/>
  <c r="O90" i="1"/>
  <c r="P90" i="1"/>
  <c r="Q90" i="1"/>
  <c r="R90" i="1"/>
  <c r="F91" i="1"/>
  <c r="G91" i="1"/>
  <c r="H91" i="1"/>
  <c r="K91" i="1"/>
  <c r="L91" i="1"/>
  <c r="N91" i="1"/>
  <c r="O91" i="1"/>
  <c r="P91" i="1"/>
  <c r="Q91" i="1"/>
  <c r="R91" i="1"/>
  <c r="F92" i="1"/>
  <c r="G92" i="1"/>
  <c r="H92" i="1"/>
  <c r="K92" i="1"/>
  <c r="L92" i="1"/>
  <c r="N92" i="1"/>
  <c r="O92" i="1"/>
  <c r="P92" i="1"/>
  <c r="Q92" i="1"/>
  <c r="R92" i="1"/>
  <c r="F93" i="1"/>
  <c r="G93" i="1"/>
  <c r="H93" i="1"/>
  <c r="K93" i="1"/>
  <c r="L93" i="1"/>
  <c r="N93" i="1"/>
  <c r="O93" i="1"/>
  <c r="P93" i="1"/>
  <c r="Q93" i="1"/>
  <c r="R93" i="1"/>
  <c r="F94" i="1"/>
  <c r="G94" i="1"/>
  <c r="H94" i="1"/>
  <c r="K94" i="1"/>
  <c r="L94" i="1"/>
  <c r="N94" i="1"/>
  <c r="O94" i="1"/>
  <c r="P94" i="1"/>
  <c r="Q94" i="1"/>
  <c r="R94" i="1"/>
  <c r="F95" i="1"/>
  <c r="G95" i="1"/>
  <c r="H95" i="1"/>
  <c r="K95" i="1"/>
  <c r="L95" i="1"/>
  <c r="N95" i="1"/>
  <c r="O95" i="1"/>
  <c r="P95" i="1"/>
  <c r="Q95" i="1"/>
  <c r="R95" i="1"/>
  <c r="F96" i="1"/>
  <c r="G96" i="1"/>
  <c r="H96" i="1"/>
  <c r="K96" i="1"/>
  <c r="L96" i="1"/>
  <c r="N96" i="1"/>
  <c r="O96" i="1"/>
  <c r="P96" i="1"/>
  <c r="Q96" i="1"/>
  <c r="R96" i="1"/>
  <c r="F97" i="1"/>
  <c r="G97" i="1"/>
  <c r="H97" i="1"/>
  <c r="K97" i="1"/>
  <c r="L97" i="1"/>
  <c r="N97" i="1"/>
  <c r="O97" i="1"/>
  <c r="P97" i="1"/>
  <c r="Q97" i="1"/>
  <c r="R97" i="1"/>
  <c r="F98" i="1"/>
  <c r="G98" i="1"/>
  <c r="H98" i="1"/>
  <c r="K98" i="1"/>
  <c r="L98" i="1"/>
  <c r="N98" i="1"/>
  <c r="O98" i="1"/>
  <c r="P98" i="1"/>
  <c r="Q98" i="1"/>
  <c r="R98" i="1"/>
  <c r="F99" i="1"/>
  <c r="G99" i="1"/>
  <c r="H99" i="1"/>
  <c r="K99" i="1"/>
  <c r="L99" i="1"/>
  <c r="N99" i="1"/>
  <c r="O99" i="1"/>
  <c r="P99" i="1"/>
  <c r="Q99" i="1"/>
  <c r="R99" i="1"/>
  <c r="F100" i="1"/>
  <c r="G100" i="1"/>
  <c r="H100" i="1"/>
  <c r="K100" i="1"/>
  <c r="L100" i="1"/>
  <c r="N100" i="1"/>
  <c r="O100" i="1"/>
  <c r="P100" i="1"/>
  <c r="Q100" i="1"/>
  <c r="R100" i="1"/>
  <c r="F101" i="1"/>
  <c r="G101" i="1"/>
  <c r="H101" i="1"/>
  <c r="K101" i="1"/>
  <c r="L101" i="1"/>
  <c r="N101" i="1"/>
  <c r="O101" i="1"/>
  <c r="P101" i="1"/>
  <c r="Q101" i="1"/>
  <c r="R101" i="1"/>
  <c r="F102" i="1"/>
  <c r="G102" i="1"/>
  <c r="H102" i="1"/>
  <c r="K102" i="1"/>
  <c r="L102" i="1"/>
  <c r="N102" i="1"/>
  <c r="O102" i="1"/>
  <c r="P102" i="1"/>
  <c r="Q102" i="1"/>
  <c r="R102" i="1"/>
  <c r="F103" i="1"/>
  <c r="G103" i="1"/>
  <c r="H103" i="1"/>
  <c r="K103" i="1"/>
  <c r="L103" i="1"/>
  <c r="N103" i="1"/>
  <c r="O103" i="1"/>
  <c r="P103" i="1"/>
  <c r="Q103" i="1"/>
  <c r="R103" i="1"/>
  <c r="F104" i="1"/>
  <c r="G104" i="1"/>
  <c r="H104" i="1"/>
  <c r="K104" i="1"/>
  <c r="L104" i="1"/>
  <c r="N104" i="1"/>
  <c r="O104" i="1"/>
  <c r="P104" i="1"/>
  <c r="Q104" i="1"/>
  <c r="R104" i="1"/>
  <c r="F105" i="1"/>
  <c r="G105" i="1"/>
  <c r="H105" i="1"/>
  <c r="K105" i="1"/>
  <c r="L105" i="1"/>
  <c r="N105" i="1"/>
  <c r="O105" i="1"/>
  <c r="P105" i="1"/>
  <c r="Q105" i="1"/>
  <c r="R105" i="1"/>
  <c r="F106" i="1"/>
  <c r="G106" i="1"/>
  <c r="H106" i="1"/>
  <c r="K106" i="1"/>
  <c r="L106" i="1"/>
  <c r="N106" i="1"/>
  <c r="O106" i="1"/>
  <c r="P106" i="1"/>
  <c r="Q106" i="1"/>
  <c r="R106" i="1"/>
  <c r="F107" i="1"/>
  <c r="G107" i="1"/>
  <c r="H107" i="1"/>
  <c r="K107" i="1"/>
  <c r="L107" i="1"/>
  <c r="N107" i="1"/>
  <c r="O107" i="1"/>
  <c r="P107" i="1"/>
  <c r="Q107" i="1"/>
  <c r="R107" i="1"/>
  <c r="F108" i="1"/>
  <c r="G108" i="1"/>
  <c r="H108" i="1"/>
  <c r="K108" i="1"/>
  <c r="L108" i="1"/>
  <c r="N108" i="1"/>
  <c r="O108" i="1"/>
  <c r="P108" i="1"/>
  <c r="Q108" i="1"/>
  <c r="R108" i="1"/>
  <c r="F109" i="1"/>
  <c r="G109" i="1"/>
  <c r="H109" i="1"/>
  <c r="K109" i="1"/>
  <c r="L109" i="1"/>
  <c r="N109" i="1"/>
  <c r="O109" i="1"/>
  <c r="P109" i="1"/>
  <c r="Q109" i="1"/>
  <c r="R109" i="1"/>
  <c r="F110" i="1"/>
  <c r="G110" i="1"/>
  <c r="H110" i="1"/>
  <c r="K110" i="1"/>
  <c r="L110" i="1"/>
  <c r="N110" i="1"/>
  <c r="O110" i="1"/>
  <c r="P110" i="1"/>
  <c r="Q110" i="1"/>
  <c r="R110" i="1"/>
  <c r="F111" i="1"/>
  <c r="G111" i="1"/>
  <c r="H111" i="1"/>
  <c r="K111" i="1"/>
  <c r="L111" i="1"/>
  <c r="N111" i="1"/>
  <c r="O111" i="1"/>
  <c r="P111" i="1"/>
  <c r="Q111" i="1"/>
  <c r="R111" i="1"/>
  <c r="F112" i="1"/>
  <c r="G112" i="1"/>
  <c r="H112" i="1"/>
  <c r="K112" i="1"/>
  <c r="L112" i="1"/>
  <c r="N112" i="1"/>
  <c r="O112" i="1"/>
  <c r="P112" i="1"/>
  <c r="Q112" i="1"/>
  <c r="R112" i="1"/>
  <c r="F113" i="1"/>
  <c r="G113" i="1"/>
  <c r="H113" i="1"/>
  <c r="K113" i="1"/>
  <c r="L113" i="1"/>
  <c r="N113" i="1"/>
  <c r="O113" i="1"/>
  <c r="P113" i="1"/>
  <c r="Q113" i="1"/>
  <c r="R113" i="1"/>
  <c r="F114" i="1"/>
  <c r="G114" i="1"/>
  <c r="H114" i="1"/>
  <c r="K114" i="1"/>
  <c r="L114" i="1"/>
  <c r="N114" i="1"/>
  <c r="O114" i="1"/>
  <c r="P114" i="1"/>
  <c r="Q114" i="1"/>
  <c r="R114" i="1"/>
  <c r="F115" i="1"/>
  <c r="G115" i="1"/>
  <c r="H115" i="1"/>
  <c r="K115" i="1"/>
  <c r="L115" i="1"/>
  <c r="N115" i="1"/>
  <c r="O115" i="1"/>
  <c r="P115" i="1"/>
  <c r="Q115" i="1"/>
  <c r="R115" i="1"/>
  <c r="F116" i="1"/>
  <c r="G116" i="1"/>
  <c r="H116" i="1"/>
  <c r="K116" i="1"/>
  <c r="L116" i="1"/>
  <c r="N116" i="1"/>
  <c r="O116" i="1"/>
  <c r="P116" i="1"/>
  <c r="Q116" i="1"/>
  <c r="R116" i="1"/>
  <c r="F117" i="1"/>
  <c r="G117" i="1"/>
  <c r="H117" i="1"/>
  <c r="K117" i="1"/>
  <c r="L117" i="1"/>
  <c r="N117" i="1"/>
  <c r="O117" i="1"/>
  <c r="P117" i="1"/>
  <c r="Q117" i="1"/>
  <c r="R117" i="1"/>
  <c r="F118" i="1"/>
  <c r="G118" i="1"/>
  <c r="H118" i="1"/>
  <c r="K118" i="1"/>
  <c r="L118" i="1"/>
  <c r="N118" i="1"/>
  <c r="O118" i="1"/>
  <c r="P118" i="1"/>
  <c r="Q118" i="1"/>
  <c r="R118" i="1"/>
  <c r="F119" i="1"/>
  <c r="G119" i="1"/>
  <c r="H119" i="1"/>
  <c r="K119" i="1"/>
  <c r="L119" i="1"/>
  <c r="N119" i="1"/>
  <c r="O119" i="1"/>
  <c r="P119" i="1"/>
  <c r="Q119" i="1"/>
  <c r="R119" i="1"/>
  <c r="F120" i="1"/>
  <c r="G120" i="1"/>
  <c r="H120" i="1"/>
  <c r="K120" i="1"/>
  <c r="L120" i="1"/>
  <c r="N120" i="1"/>
  <c r="O120" i="1"/>
  <c r="P120" i="1"/>
  <c r="Q120" i="1"/>
  <c r="R120" i="1"/>
  <c r="F121" i="1"/>
  <c r="G121" i="1"/>
  <c r="H121" i="1"/>
  <c r="K121" i="1"/>
  <c r="L121" i="1"/>
  <c r="N121" i="1"/>
  <c r="O121" i="1"/>
  <c r="P121" i="1"/>
  <c r="Q121" i="1"/>
  <c r="R121" i="1"/>
  <c r="F122" i="1"/>
  <c r="G122" i="1"/>
  <c r="H122" i="1"/>
  <c r="K122" i="1"/>
  <c r="L122" i="1"/>
  <c r="N122" i="1"/>
  <c r="O122" i="1"/>
  <c r="P122" i="1"/>
  <c r="Q122" i="1"/>
  <c r="R122" i="1"/>
  <c r="F123" i="1"/>
  <c r="G123" i="1"/>
  <c r="H123" i="1"/>
  <c r="K123" i="1"/>
  <c r="L123" i="1"/>
  <c r="N123" i="1"/>
  <c r="O123" i="1"/>
  <c r="P123" i="1"/>
  <c r="Q123" i="1"/>
  <c r="R123" i="1"/>
  <c r="F3" i="1"/>
  <c r="G3" i="1"/>
  <c r="H3" i="1"/>
  <c r="K3" i="1"/>
  <c r="L3" i="1"/>
  <c r="N3" i="1"/>
  <c r="O3" i="1"/>
  <c r="P3" i="1"/>
  <c r="Q3" i="1"/>
  <c r="R3" i="1"/>
  <c r="R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G2" i="1"/>
  <c r="F2" i="1"/>
  <c r="Q2" i="1"/>
  <c r="J2" i="1"/>
  <c r="P2" i="1"/>
  <c r="H2" i="1"/>
  <c r="N2" i="1"/>
  <c r="K2" i="1"/>
  <c r="L2" i="1"/>
  <c r="O2" i="1"/>
</calcChain>
</file>

<file path=xl/sharedStrings.xml><?xml version="1.0" encoding="utf-8"?>
<sst xmlns="http://schemas.openxmlformats.org/spreadsheetml/2006/main" count="260" uniqueCount="142">
  <si>
    <t>team</t>
  </si>
  <si>
    <t>wins</t>
  </si>
  <si>
    <t>loss</t>
  </si>
  <si>
    <t>five_hundred</t>
  </si>
  <si>
    <t>San Antonio Spurs</t>
  </si>
  <si>
    <t>Los Angeles Lakers</t>
  </si>
  <si>
    <t>Detroit Red Wings</t>
  </si>
  <si>
    <t>Miami Heat</t>
  </si>
  <si>
    <t>New England Patriots</t>
  </si>
  <si>
    <t>Dallas Mavericks</t>
  </si>
  <si>
    <t>Boston Celtics</t>
  </si>
  <si>
    <t>Detroit Pistons</t>
  </si>
  <si>
    <t>San Jose Sharks</t>
  </si>
  <si>
    <t>New York Yankees</t>
  </si>
  <si>
    <t>Baltimore Ravens</t>
  </si>
  <si>
    <t>New Jersey Devils</t>
  </si>
  <si>
    <t>St. Louis Cardinals</t>
  </si>
  <si>
    <t>Philadelphia Flyers</t>
  </si>
  <si>
    <t>Indianapolis Colts</t>
  </si>
  <si>
    <t>Philadelphia Eagles</t>
  </si>
  <si>
    <t>Pittsburgh Penguins</t>
  </si>
  <si>
    <t>Pittsburgh Steelers</t>
  </si>
  <si>
    <t>Ottawa Senators</t>
  </si>
  <si>
    <t>Boston Bruins</t>
  </si>
  <si>
    <t>Vancouver Canucks</t>
  </si>
  <si>
    <t>Green Bay Packers</t>
  </si>
  <si>
    <t>NJ/Brooklyn Nets</t>
  </si>
  <si>
    <t>Anaheim Ducks</t>
  </si>
  <si>
    <t>New York Giants</t>
  </si>
  <si>
    <t>Indiana Pacers</t>
  </si>
  <si>
    <t>Orlando Magic</t>
  </si>
  <si>
    <t>Colorado Avalanche</t>
  </si>
  <si>
    <t>Phoenix Suns</t>
  </si>
  <si>
    <t>Chicago Blackhawks</t>
  </si>
  <si>
    <t>Seattle Seahawks</t>
  </si>
  <si>
    <t>Cleveland Cavaliers</t>
  </si>
  <si>
    <t>Philadelphia 76ers</t>
  </si>
  <si>
    <t>Seattle/OKC SuperSonics/Thunder</t>
  </si>
  <si>
    <t>Montreal Canadiens</t>
  </si>
  <si>
    <t>Boston Red Sox</t>
  </si>
  <si>
    <t>New York Jets</t>
  </si>
  <si>
    <t>Chicago Bulls</t>
  </si>
  <si>
    <t>Denver Nuggets</t>
  </si>
  <si>
    <t>Utah Jazz</t>
  </si>
  <si>
    <t>Carolina Hurricanes</t>
  </si>
  <si>
    <t>Los Angeles Kings</t>
  </si>
  <si>
    <t>New York Rangers</t>
  </si>
  <si>
    <t>San Francisco Giants</t>
  </si>
  <si>
    <t>Sacramento Kings</t>
  </si>
  <si>
    <t>St. Louis Blues</t>
  </si>
  <si>
    <t>Tampa Bay Lightning</t>
  </si>
  <si>
    <t>Washington Capitals</t>
  </si>
  <si>
    <t>Philadelphia Phillies</t>
  </si>
  <si>
    <t>New Orleans Saints</t>
  </si>
  <si>
    <t>Charlotte/NO Hornets</t>
  </si>
  <si>
    <t>Buffalo Sabres</t>
  </si>
  <si>
    <t>Dallas Stars</t>
  </si>
  <si>
    <t>Atlanta Braves</t>
  </si>
  <si>
    <t>Atlanta Falcons</t>
  </si>
  <si>
    <t>Atlanta Hawks</t>
  </si>
  <si>
    <t>Memphis Grizzlies</t>
  </si>
  <si>
    <t>Nashville Predators</t>
  </si>
  <si>
    <t>Toronto Maple Leafs</t>
  </si>
  <si>
    <t>Detroit Tigers</t>
  </si>
  <si>
    <t>Texas Rangers</t>
  </si>
  <si>
    <t>Carolina Panthers</t>
  </si>
  <si>
    <t>Denver Broncos</t>
  </si>
  <si>
    <t>Minnesota Vikings</t>
  </si>
  <si>
    <t>San Diego Chargers</t>
  </si>
  <si>
    <t>San Francisco 49ers</t>
  </si>
  <si>
    <t>Milwaukee Bucks</t>
  </si>
  <si>
    <t>Calgary Flames</t>
  </si>
  <si>
    <t>Los Angeles Dodgers</t>
  </si>
  <si>
    <t>Arizona Diamondbacks</t>
  </si>
  <si>
    <t>Chicago Bears</t>
  </si>
  <si>
    <t>Oakland Raiders</t>
  </si>
  <si>
    <t>St. Louis Rams</t>
  </si>
  <si>
    <t>Tampa Bay Buccaneers</t>
  </si>
  <si>
    <t>Tennessee Titans</t>
  </si>
  <si>
    <t>Houston Rockets</t>
  </si>
  <si>
    <t>Houston Astros</t>
  </si>
  <si>
    <t>Tampa Bay Rays</t>
  </si>
  <si>
    <t>Arizona Cardinals</t>
  </si>
  <si>
    <t>Minnesota Timberwolves</t>
  </si>
  <si>
    <t>New York Knicks</t>
  </si>
  <si>
    <t>Portland Trail Blazers</t>
  </si>
  <si>
    <t>Edmonton Oilers</t>
  </si>
  <si>
    <t>Minnesota Wild</t>
  </si>
  <si>
    <t>Phoenix Coyotes</t>
  </si>
  <si>
    <t>New York Mets</t>
  </si>
  <si>
    <t>Minnesota Twins</t>
  </si>
  <si>
    <t>Dallas Cowboys</t>
  </si>
  <si>
    <t>Los Angeles Clippers</t>
  </si>
  <si>
    <t>Toronto Raptors</t>
  </si>
  <si>
    <t>Washington Wizards</t>
  </si>
  <si>
    <t>New York Islanders</t>
  </si>
  <si>
    <t>Chicago Cubs</t>
  </si>
  <si>
    <t>Chicago White Sox</t>
  </si>
  <si>
    <t>Cincinnati Bengals</t>
  </si>
  <si>
    <t>Houston Texans</t>
  </si>
  <si>
    <t>Miami Dolphins</t>
  </si>
  <si>
    <t>Washington Redskins</t>
  </si>
  <si>
    <t>Golden State Warriors</t>
  </si>
  <si>
    <t>Cincinnati Reds</t>
  </si>
  <si>
    <t>Colorado Rockies</t>
  </si>
  <si>
    <t>Cleveland Indians</t>
  </si>
  <si>
    <t>Seattle Mariners</t>
  </si>
  <si>
    <t>Jacksonville Jaguars</t>
  </si>
  <si>
    <t>Kansas City Chiefs</t>
  </si>
  <si>
    <t>San Diego Padres</t>
  </si>
  <si>
    <t>Baltimore Orioles</t>
  </si>
  <si>
    <t>Washington Nationals</t>
  </si>
  <si>
    <t>Pittsburgh Pirates</t>
  </si>
  <si>
    <t>Milwaukee Brewers</t>
  </si>
  <si>
    <t>Cleveland Browns</t>
  </si>
  <si>
    <t>Detroit Lions</t>
  </si>
  <si>
    <t>Charlotte Bobcats</t>
  </si>
  <si>
    <t>Atlanta Thrashers</t>
  </si>
  <si>
    <t>Columbus Blue Jackets</t>
  </si>
  <si>
    <t>Florida Panthers</t>
  </si>
  <si>
    <t>Toronto Blue Jays</t>
  </si>
  <si>
    <t>Kansas City Royals</t>
  </si>
  <si>
    <t>Buffalo Bills</t>
  </si>
  <si>
    <t>mid</t>
  </si>
  <si>
    <t>Team</t>
  </si>
  <si>
    <t>Appearances</t>
  </si>
  <si>
    <t>Wins</t>
  </si>
  <si>
    <t>League</t>
  </si>
  <si>
    <t>mlb</t>
  </si>
  <si>
    <t>Florida Marlins</t>
  </si>
  <si>
    <t>Los Angeles Angels of Anaheim</t>
  </si>
  <si>
    <t>Oakland Athletics</t>
  </si>
  <si>
    <t>nfl</t>
  </si>
  <si>
    <t>nba</t>
  </si>
  <si>
    <t>nhl</t>
  </si>
  <si>
    <t>league</t>
  </si>
  <si>
    <t>record</t>
  </si>
  <si>
    <t>wins_b</t>
  </si>
  <si>
    <t>loss_b</t>
  </si>
  <si>
    <t>wins_a</t>
  </si>
  <si>
    <t>loss_a</t>
  </si>
  <si>
    <t>appearances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</si>
</sst>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tabSelected="1" workbookViewId="0">
      <selection activeCell="J1" sqref="J1:R123"/>
    </sheetView>
  </sheetViews>
  <sheetFormatPr baseColWidth="10" defaultRowHeight="15" x14ac:dyDescent="0"/>
  <sheetData>
    <row r="1" spans="1:18">
      <c r="A1" t="s">
        <v>124</v>
      </c>
      <c r="B1" t="s">
        <v>125</v>
      </c>
      <c r="C1" t="s">
        <v>126</v>
      </c>
      <c r="D1" t="s">
        <v>127</v>
      </c>
      <c r="F1" t="s">
        <v>1</v>
      </c>
      <c r="G1" t="s">
        <v>2</v>
      </c>
      <c r="H1" t="s">
        <v>3</v>
      </c>
      <c r="J1" t="s">
        <v>0</v>
      </c>
      <c r="K1" t="s">
        <v>137</v>
      </c>
      <c r="L1" t="s">
        <v>138</v>
      </c>
      <c r="M1" t="s">
        <v>123</v>
      </c>
      <c r="N1" t="s">
        <v>139</v>
      </c>
      <c r="O1" t="s">
        <v>140</v>
      </c>
      <c r="P1" t="s">
        <v>136</v>
      </c>
      <c r="Q1" t="s">
        <v>135</v>
      </c>
      <c r="R1" t="s">
        <v>141</v>
      </c>
    </row>
    <row r="2" spans="1:18">
      <c r="A2" t="s">
        <v>73</v>
      </c>
      <c r="B2">
        <v>4</v>
      </c>
      <c r="C2">
        <v>7</v>
      </c>
      <c r="D2" t="s">
        <v>128</v>
      </c>
      <c r="F2">
        <f>B2</f>
        <v>4</v>
      </c>
      <c r="G2">
        <f>C2-B2</f>
        <v>3</v>
      </c>
      <c r="H2">
        <f>SUM(F2:G2)/2</f>
        <v>3.5</v>
      </c>
      <c r="J2" t="str">
        <f>A2</f>
        <v>Arizona Diamondbacks</v>
      </c>
      <c r="K2">
        <f>MIN(H2-0.1,F2)</f>
        <v>3.4</v>
      </c>
      <c r="L2">
        <f>MAX(G2-H2-0.1,0)</f>
        <v>0</v>
      </c>
      <c r="M2">
        <v>0.2</v>
      </c>
      <c r="N2">
        <f>MAX(F2-H2-0.1,0)</f>
        <v>0.4</v>
      </c>
      <c r="O2">
        <f>SUM(F2:G2)-SUM(K2:N2)</f>
        <v>3</v>
      </c>
      <c r="P2" t="str">
        <f>CONCATENATE(F2,"-",G2)</f>
        <v>4-3</v>
      </c>
      <c r="Q2" t="str">
        <f>D2</f>
        <v>mlb</v>
      </c>
      <c r="R2">
        <f>C2</f>
        <v>7</v>
      </c>
    </row>
    <row r="3" spans="1:18">
      <c r="A3" t="s">
        <v>57</v>
      </c>
      <c r="B3">
        <v>1</v>
      </c>
      <c r="C3">
        <v>10</v>
      </c>
      <c r="D3" t="s">
        <v>128</v>
      </c>
      <c r="F3">
        <f t="shared" ref="F3:F66" si="0">B3</f>
        <v>1</v>
      </c>
      <c r="G3">
        <f t="shared" ref="G3:G66" si="1">C3-B3</f>
        <v>9</v>
      </c>
      <c r="H3">
        <f t="shared" ref="H3:H66" si="2">SUM(F3:G3)/2</f>
        <v>5</v>
      </c>
      <c r="J3" t="str">
        <f t="shared" ref="J3:J66" si="3">A3</f>
        <v>Atlanta Braves</v>
      </c>
      <c r="K3">
        <f>MIN(H3-0.1,F3)</f>
        <v>1</v>
      </c>
      <c r="L3">
        <f>MAX(G3-H3-0.1,0)</f>
        <v>3.9</v>
      </c>
      <c r="M3">
        <v>0.2</v>
      </c>
      <c r="N3">
        <f>MAX(F3-H3-0.1,0)</f>
        <v>0</v>
      </c>
      <c r="O3">
        <f>SUM(F3:G3)-SUM(K3:N3)</f>
        <v>4.8999999999999995</v>
      </c>
      <c r="P3" t="str">
        <f t="shared" ref="P3:P66" si="4">CONCATENATE(F3,"-",G3)</f>
        <v>1-9</v>
      </c>
      <c r="Q3" t="str">
        <f t="shared" ref="Q3:Q66" si="5">D3</f>
        <v>mlb</v>
      </c>
      <c r="R3">
        <f t="shared" ref="R3:R66" si="6">C3</f>
        <v>10</v>
      </c>
    </row>
    <row r="4" spans="1:18">
      <c r="A4" t="s">
        <v>110</v>
      </c>
      <c r="B4">
        <v>1</v>
      </c>
      <c r="C4">
        <v>2</v>
      </c>
      <c r="D4" t="s">
        <v>128</v>
      </c>
      <c r="F4">
        <f t="shared" si="0"/>
        <v>1</v>
      </c>
      <c r="G4">
        <f t="shared" si="1"/>
        <v>1</v>
      </c>
      <c r="H4">
        <f t="shared" si="2"/>
        <v>1</v>
      </c>
      <c r="J4" t="str">
        <f t="shared" si="3"/>
        <v>Baltimore Orioles</v>
      </c>
      <c r="K4">
        <f t="shared" ref="K4:K67" si="7">MIN(H4-0.1,F4)</f>
        <v>0.9</v>
      </c>
      <c r="L4">
        <f t="shared" ref="L4:L67" si="8">MAX(G4-H4-0.1,0)</f>
        <v>0</v>
      </c>
      <c r="M4">
        <v>0.2</v>
      </c>
      <c r="N4">
        <f t="shared" ref="N4:N67" si="9">MAX(F4-H4-0.1,0)</f>
        <v>0</v>
      </c>
      <c r="O4">
        <f t="shared" ref="O4:O67" si="10">SUM(F4:G4)-SUM(K4:N4)</f>
        <v>0.89999999999999991</v>
      </c>
      <c r="P4" t="str">
        <f t="shared" si="4"/>
        <v>1-1</v>
      </c>
      <c r="Q4" t="str">
        <f t="shared" si="5"/>
        <v>mlb</v>
      </c>
      <c r="R4">
        <f t="shared" si="6"/>
        <v>2</v>
      </c>
    </row>
    <row r="5" spans="1:18">
      <c r="A5" t="s">
        <v>39</v>
      </c>
      <c r="B5">
        <v>9</v>
      </c>
      <c r="C5">
        <v>13</v>
      </c>
      <c r="D5" t="s">
        <v>128</v>
      </c>
      <c r="F5">
        <f t="shared" si="0"/>
        <v>9</v>
      </c>
      <c r="G5">
        <f t="shared" si="1"/>
        <v>4</v>
      </c>
      <c r="H5">
        <f t="shared" si="2"/>
        <v>6.5</v>
      </c>
      <c r="J5" t="str">
        <f t="shared" si="3"/>
        <v>Boston Red Sox</v>
      </c>
      <c r="K5">
        <f t="shared" si="7"/>
        <v>6.4</v>
      </c>
      <c r="L5">
        <f t="shared" si="8"/>
        <v>0</v>
      </c>
      <c r="M5">
        <v>0.2</v>
      </c>
      <c r="N5">
        <f t="shared" si="9"/>
        <v>2.4</v>
      </c>
      <c r="O5">
        <f t="shared" si="10"/>
        <v>4</v>
      </c>
      <c r="P5" t="str">
        <f t="shared" ref="P5:P68" si="11">CONCATENATE(F5,"-",G5)</f>
        <v>9-4</v>
      </c>
      <c r="Q5" t="str">
        <f t="shared" ref="Q5:Q68" si="12">D5</f>
        <v>mlb</v>
      </c>
      <c r="R5">
        <f t="shared" ref="R5:R68" si="13">C5</f>
        <v>13</v>
      </c>
    </row>
    <row r="6" spans="1:18">
      <c r="A6" t="s">
        <v>96</v>
      </c>
      <c r="B6">
        <v>1</v>
      </c>
      <c r="C6">
        <v>4</v>
      </c>
      <c r="D6" t="s">
        <v>128</v>
      </c>
      <c r="F6">
        <f t="shared" si="0"/>
        <v>1</v>
      </c>
      <c r="G6">
        <f t="shared" si="1"/>
        <v>3</v>
      </c>
      <c r="H6">
        <f t="shared" si="2"/>
        <v>2</v>
      </c>
      <c r="J6" t="str">
        <f t="shared" si="3"/>
        <v>Chicago Cubs</v>
      </c>
      <c r="K6">
        <f t="shared" si="7"/>
        <v>1</v>
      </c>
      <c r="L6">
        <f t="shared" si="8"/>
        <v>0.9</v>
      </c>
      <c r="M6">
        <v>0.2</v>
      </c>
      <c r="N6">
        <f t="shared" si="9"/>
        <v>0</v>
      </c>
      <c r="O6">
        <f t="shared" si="10"/>
        <v>1.9</v>
      </c>
      <c r="P6" t="str">
        <f t="shared" si="11"/>
        <v>1-3</v>
      </c>
      <c r="Q6" t="str">
        <f t="shared" si="12"/>
        <v>mlb</v>
      </c>
      <c r="R6">
        <f t="shared" si="13"/>
        <v>4</v>
      </c>
    </row>
    <row r="7" spans="1:18">
      <c r="A7" t="s">
        <v>97</v>
      </c>
      <c r="B7">
        <v>3</v>
      </c>
      <c r="C7">
        <v>5</v>
      </c>
      <c r="D7" t="s">
        <v>128</v>
      </c>
      <c r="F7">
        <f t="shared" si="0"/>
        <v>3</v>
      </c>
      <c r="G7">
        <f t="shared" si="1"/>
        <v>2</v>
      </c>
      <c r="H7">
        <f t="shared" si="2"/>
        <v>2.5</v>
      </c>
      <c r="J7" t="str">
        <f t="shared" si="3"/>
        <v>Chicago White Sox</v>
      </c>
      <c r="K7">
        <f t="shared" si="7"/>
        <v>2.4</v>
      </c>
      <c r="L7">
        <f t="shared" si="8"/>
        <v>0</v>
      </c>
      <c r="M7">
        <v>0.2</v>
      </c>
      <c r="N7">
        <f t="shared" si="9"/>
        <v>0.4</v>
      </c>
      <c r="O7">
        <f t="shared" si="10"/>
        <v>2</v>
      </c>
      <c r="P7" t="str">
        <f t="shared" si="11"/>
        <v>3-2</v>
      </c>
      <c r="Q7" t="str">
        <f t="shared" si="12"/>
        <v>mlb</v>
      </c>
      <c r="R7">
        <f t="shared" si="13"/>
        <v>5</v>
      </c>
    </row>
    <row r="8" spans="1:18">
      <c r="A8" t="s">
        <v>103</v>
      </c>
      <c r="B8">
        <v>0</v>
      </c>
      <c r="C8">
        <v>3</v>
      </c>
      <c r="D8" t="s">
        <v>128</v>
      </c>
      <c r="F8">
        <f t="shared" si="0"/>
        <v>0</v>
      </c>
      <c r="G8">
        <f t="shared" si="1"/>
        <v>3</v>
      </c>
      <c r="H8">
        <f t="shared" si="2"/>
        <v>1.5</v>
      </c>
      <c r="J8" t="str">
        <f t="shared" si="3"/>
        <v>Cincinnati Reds</v>
      </c>
      <c r="K8">
        <f t="shared" si="7"/>
        <v>0</v>
      </c>
      <c r="L8">
        <f t="shared" si="8"/>
        <v>1.4</v>
      </c>
      <c r="M8">
        <v>0.2</v>
      </c>
      <c r="N8">
        <f t="shared" si="9"/>
        <v>0</v>
      </c>
      <c r="O8">
        <f t="shared" si="10"/>
        <v>1.4000000000000001</v>
      </c>
      <c r="P8" t="str">
        <f t="shared" si="11"/>
        <v>0-3</v>
      </c>
      <c r="Q8" t="str">
        <f t="shared" si="12"/>
        <v>mlb</v>
      </c>
      <c r="R8">
        <f t="shared" si="13"/>
        <v>3</v>
      </c>
    </row>
    <row r="9" spans="1:18">
      <c r="A9" t="s">
        <v>105</v>
      </c>
      <c r="B9">
        <v>1</v>
      </c>
      <c r="C9">
        <v>4</v>
      </c>
      <c r="D9" t="s">
        <v>128</v>
      </c>
      <c r="F9">
        <f t="shared" si="0"/>
        <v>1</v>
      </c>
      <c r="G9">
        <f t="shared" si="1"/>
        <v>3</v>
      </c>
      <c r="H9">
        <f t="shared" si="2"/>
        <v>2</v>
      </c>
      <c r="J9" t="str">
        <f t="shared" si="3"/>
        <v>Cleveland Indians</v>
      </c>
      <c r="K9">
        <f t="shared" si="7"/>
        <v>1</v>
      </c>
      <c r="L9">
        <f t="shared" si="8"/>
        <v>0.9</v>
      </c>
      <c r="M9">
        <v>0.2</v>
      </c>
      <c r="N9">
        <f t="shared" si="9"/>
        <v>0</v>
      </c>
      <c r="O9">
        <f t="shared" si="10"/>
        <v>1.9</v>
      </c>
      <c r="P9" t="str">
        <f t="shared" si="11"/>
        <v>1-3</v>
      </c>
      <c r="Q9" t="str">
        <f t="shared" si="12"/>
        <v>mlb</v>
      </c>
      <c r="R9">
        <f t="shared" si="13"/>
        <v>4</v>
      </c>
    </row>
    <row r="10" spans="1:18">
      <c r="A10" t="s">
        <v>104</v>
      </c>
      <c r="B10">
        <v>2</v>
      </c>
      <c r="C10">
        <v>4</v>
      </c>
      <c r="D10" t="s">
        <v>128</v>
      </c>
      <c r="F10">
        <f t="shared" si="0"/>
        <v>2</v>
      </c>
      <c r="G10">
        <f t="shared" si="1"/>
        <v>2</v>
      </c>
      <c r="H10">
        <f t="shared" si="2"/>
        <v>2</v>
      </c>
      <c r="J10" t="str">
        <f t="shared" si="3"/>
        <v>Colorado Rockies</v>
      </c>
      <c r="K10">
        <f t="shared" si="7"/>
        <v>1.9</v>
      </c>
      <c r="L10">
        <f t="shared" si="8"/>
        <v>0</v>
      </c>
      <c r="M10">
        <v>0.2</v>
      </c>
      <c r="N10">
        <f t="shared" si="9"/>
        <v>0</v>
      </c>
      <c r="O10">
        <f t="shared" si="10"/>
        <v>1.9</v>
      </c>
      <c r="P10" t="str">
        <f t="shared" si="11"/>
        <v>2-2</v>
      </c>
      <c r="Q10" t="str">
        <f t="shared" si="12"/>
        <v>mlb</v>
      </c>
      <c r="R10">
        <f t="shared" si="13"/>
        <v>4</v>
      </c>
    </row>
    <row r="11" spans="1:18">
      <c r="A11" t="s">
        <v>63</v>
      </c>
      <c r="B11">
        <v>5</v>
      </c>
      <c r="C11">
        <v>8</v>
      </c>
      <c r="D11" t="s">
        <v>128</v>
      </c>
      <c r="F11">
        <f t="shared" si="0"/>
        <v>5</v>
      </c>
      <c r="G11">
        <f t="shared" si="1"/>
        <v>3</v>
      </c>
      <c r="H11">
        <f t="shared" si="2"/>
        <v>4</v>
      </c>
      <c r="J11" t="str">
        <f t="shared" si="3"/>
        <v>Detroit Tigers</v>
      </c>
      <c r="K11">
        <f t="shared" si="7"/>
        <v>3.9</v>
      </c>
      <c r="L11">
        <f t="shared" si="8"/>
        <v>0</v>
      </c>
      <c r="M11">
        <v>0.2</v>
      </c>
      <c r="N11">
        <f t="shared" si="9"/>
        <v>0.9</v>
      </c>
      <c r="O11">
        <f t="shared" si="10"/>
        <v>3</v>
      </c>
      <c r="P11" t="str">
        <f t="shared" si="11"/>
        <v>5-3</v>
      </c>
      <c r="Q11" t="str">
        <f t="shared" si="12"/>
        <v>mlb</v>
      </c>
      <c r="R11">
        <f t="shared" si="13"/>
        <v>8</v>
      </c>
    </row>
    <row r="12" spans="1:18">
      <c r="A12" t="s">
        <v>129</v>
      </c>
      <c r="B12">
        <v>3</v>
      </c>
      <c r="C12">
        <v>3</v>
      </c>
      <c r="D12" t="s">
        <v>128</v>
      </c>
      <c r="F12">
        <f t="shared" si="0"/>
        <v>3</v>
      </c>
      <c r="G12">
        <f t="shared" si="1"/>
        <v>0</v>
      </c>
      <c r="H12">
        <f t="shared" si="2"/>
        <v>1.5</v>
      </c>
      <c r="J12" t="str">
        <f t="shared" si="3"/>
        <v>Florida Marlins</v>
      </c>
      <c r="K12">
        <f t="shared" si="7"/>
        <v>1.4</v>
      </c>
      <c r="L12">
        <f t="shared" si="8"/>
        <v>0</v>
      </c>
      <c r="M12">
        <v>0.2</v>
      </c>
      <c r="N12">
        <f t="shared" si="9"/>
        <v>1.4</v>
      </c>
      <c r="O12">
        <f t="shared" si="10"/>
        <v>0</v>
      </c>
      <c r="P12" t="str">
        <f t="shared" si="11"/>
        <v>3-0</v>
      </c>
      <c r="Q12" t="str">
        <f t="shared" si="12"/>
        <v>mlb</v>
      </c>
      <c r="R12">
        <f t="shared" si="13"/>
        <v>3</v>
      </c>
    </row>
    <row r="13" spans="1:18">
      <c r="A13" t="s">
        <v>80</v>
      </c>
      <c r="B13">
        <v>3</v>
      </c>
      <c r="C13">
        <v>6</v>
      </c>
      <c r="D13" t="s">
        <v>128</v>
      </c>
      <c r="F13">
        <f t="shared" si="0"/>
        <v>3</v>
      </c>
      <c r="G13">
        <f t="shared" si="1"/>
        <v>3</v>
      </c>
      <c r="H13">
        <f t="shared" si="2"/>
        <v>3</v>
      </c>
      <c r="J13" t="str">
        <f t="shared" si="3"/>
        <v>Houston Astros</v>
      </c>
      <c r="K13">
        <f t="shared" si="7"/>
        <v>2.9</v>
      </c>
      <c r="L13">
        <f t="shared" si="8"/>
        <v>0</v>
      </c>
      <c r="M13">
        <v>0.2</v>
      </c>
      <c r="N13">
        <f t="shared" si="9"/>
        <v>0</v>
      </c>
      <c r="O13">
        <f t="shared" si="10"/>
        <v>2.9</v>
      </c>
      <c r="P13" t="str">
        <f t="shared" si="11"/>
        <v>3-3</v>
      </c>
      <c r="Q13" t="str">
        <f t="shared" si="12"/>
        <v>mlb</v>
      </c>
      <c r="R13">
        <f t="shared" si="13"/>
        <v>6</v>
      </c>
    </row>
    <row r="14" spans="1:18">
      <c r="A14" t="s">
        <v>121</v>
      </c>
      <c r="B14">
        <v>0</v>
      </c>
      <c r="C14">
        <v>0</v>
      </c>
      <c r="D14" t="s">
        <v>128</v>
      </c>
      <c r="F14">
        <f t="shared" si="0"/>
        <v>0</v>
      </c>
      <c r="G14">
        <f t="shared" si="1"/>
        <v>0</v>
      </c>
      <c r="H14">
        <f t="shared" si="2"/>
        <v>0</v>
      </c>
      <c r="J14" t="str">
        <f t="shared" si="3"/>
        <v>Kansas City Royals</v>
      </c>
      <c r="K14">
        <f t="shared" si="7"/>
        <v>-0.1</v>
      </c>
      <c r="L14">
        <f t="shared" si="8"/>
        <v>0</v>
      </c>
      <c r="M14">
        <v>0.2</v>
      </c>
      <c r="N14">
        <f t="shared" si="9"/>
        <v>0</v>
      </c>
      <c r="O14">
        <f t="shared" si="10"/>
        <v>-0.1</v>
      </c>
      <c r="P14" t="str">
        <f t="shared" si="11"/>
        <v>0-0</v>
      </c>
      <c r="Q14" t="str">
        <f t="shared" si="12"/>
        <v>mlb</v>
      </c>
      <c r="R14">
        <f t="shared" si="13"/>
        <v>0</v>
      </c>
    </row>
    <row r="15" spans="1:18">
      <c r="A15" t="s">
        <v>130</v>
      </c>
      <c r="B15">
        <v>5</v>
      </c>
      <c r="C15">
        <v>10</v>
      </c>
      <c r="D15" t="s">
        <v>128</v>
      </c>
      <c r="F15">
        <f t="shared" si="0"/>
        <v>5</v>
      </c>
      <c r="G15">
        <f t="shared" si="1"/>
        <v>5</v>
      </c>
      <c r="H15">
        <f t="shared" si="2"/>
        <v>5</v>
      </c>
      <c r="J15" t="str">
        <f t="shared" si="3"/>
        <v>Los Angeles Angels of Anaheim</v>
      </c>
      <c r="K15">
        <f t="shared" si="7"/>
        <v>4.9000000000000004</v>
      </c>
      <c r="L15">
        <f t="shared" si="8"/>
        <v>0</v>
      </c>
      <c r="M15">
        <v>0.2</v>
      </c>
      <c r="N15">
        <f t="shared" si="9"/>
        <v>0</v>
      </c>
      <c r="O15">
        <f t="shared" si="10"/>
        <v>4.8999999999999995</v>
      </c>
      <c r="P15" t="str">
        <f t="shared" si="11"/>
        <v>5-5</v>
      </c>
      <c r="Q15" t="str">
        <f t="shared" si="12"/>
        <v>mlb</v>
      </c>
      <c r="R15">
        <f t="shared" si="13"/>
        <v>10</v>
      </c>
    </row>
    <row r="16" spans="1:18">
      <c r="A16" t="s">
        <v>72</v>
      </c>
      <c r="B16">
        <v>3</v>
      </c>
      <c r="C16">
        <v>7</v>
      </c>
      <c r="D16" t="s">
        <v>128</v>
      </c>
      <c r="F16">
        <f t="shared" si="0"/>
        <v>3</v>
      </c>
      <c r="G16">
        <f t="shared" si="1"/>
        <v>4</v>
      </c>
      <c r="H16">
        <f t="shared" si="2"/>
        <v>3.5</v>
      </c>
      <c r="J16" t="str">
        <f t="shared" si="3"/>
        <v>Los Angeles Dodgers</v>
      </c>
      <c r="K16">
        <f t="shared" si="7"/>
        <v>3</v>
      </c>
      <c r="L16">
        <f t="shared" si="8"/>
        <v>0.4</v>
      </c>
      <c r="M16">
        <v>0.2</v>
      </c>
      <c r="N16">
        <f t="shared" si="9"/>
        <v>0</v>
      </c>
      <c r="O16">
        <f t="shared" si="10"/>
        <v>3.4</v>
      </c>
      <c r="P16" t="str">
        <f t="shared" si="11"/>
        <v>3-4</v>
      </c>
      <c r="Q16" t="str">
        <f t="shared" si="12"/>
        <v>mlb</v>
      </c>
      <c r="R16">
        <f t="shared" si="13"/>
        <v>7</v>
      </c>
    </row>
    <row r="17" spans="1:18">
      <c r="A17" t="s">
        <v>113</v>
      </c>
      <c r="B17">
        <v>1</v>
      </c>
      <c r="C17">
        <v>3</v>
      </c>
      <c r="D17" t="s">
        <v>128</v>
      </c>
      <c r="F17">
        <f t="shared" si="0"/>
        <v>1</v>
      </c>
      <c r="G17">
        <f t="shared" si="1"/>
        <v>2</v>
      </c>
      <c r="H17">
        <f t="shared" si="2"/>
        <v>1.5</v>
      </c>
      <c r="J17" t="str">
        <f t="shared" si="3"/>
        <v>Milwaukee Brewers</v>
      </c>
      <c r="K17">
        <f t="shared" si="7"/>
        <v>1</v>
      </c>
      <c r="L17">
        <f t="shared" si="8"/>
        <v>0.4</v>
      </c>
      <c r="M17">
        <v>0.2</v>
      </c>
      <c r="N17">
        <f t="shared" si="9"/>
        <v>0</v>
      </c>
      <c r="O17">
        <f t="shared" si="10"/>
        <v>1.4000000000000001</v>
      </c>
      <c r="P17" t="str">
        <f t="shared" si="11"/>
        <v>1-2</v>
      </c>
      <c r="Q17" t="str">
        <f t="shared" si="12"/>
        <v>mlb</v>
      </c>
      <c r="R17">
        <f t="shared" si="13"/>
        <v>3</v>
      </c>
    </row>
    <row r="18" spans="1:18">
      <c r="A18" t="s">
        <v>90</v>
      </c>
      <c r="B18">
        <v>1</v>
      </c>
      <c r="C18">
        <v>7</v>
      </c>
      <c r="D18" t="s">
        <v>128</v>
      </c>
      <c r="F18">
        <f t="shared" si="0"/>
        <v>1</v>
      </c>
      <c r="G18">
        <f t="shared" si="1"/>
        <v>6</v>
      </c>
      <c r="H18">
        <f t="shared" si="2"/>
        <v>3.5</v>
      </c>
      <c r="J18" t="str">
        <f t="shared" si="3"/>
        <v>Minnesota Twins</v>
      </c>
      <c r="K18">
        <f t="shared" si="7"/>
        <v>1</v>
      </c>
      <c r="L18">
        <f t="shared" si="8"/>
        <v>2.4</v>
      </c>
      <c r="M18">
        <v>0.2</v>
      </c>
      <c r="N18">
        <f t="shared" si="9"/>
        <v>0</v>
      </c>
      <c r="O18">
        <f t="shared" si="10"/>
        <v>3.4</v>
      </c>
      <c r="P18" t="str">
        <f t="shared" si="11"/>
        <v>1-6</v>
      </c>
      <c r="Q18" t="str">
        <f t="shared" si="12"/>
        <v>mlb</v>
      </c>
      <c r="R18">
        <f t="shared" si="13"/>
        <v>7</v>
      </c>
    </row>
    <row r="19" spans="1:18">
      <c r="A19" t="s">
        <v>89</v>
      </c>
      <c r="B19">
        <v>3</v>
      </c>
      <c r="C19">
        <v>5</v>
      </c>
      <c r="D19" t="s">
        <v>128</v>
      </c>
      <c r="F19">
        <f t="shared" si="0"/>
        <v>3</v>
      </c>
      <c r="G19">
        <f t="shared" si="1"/>
        <v>2</v>
      </c>
      <c r="H19">
        <f t="shared" si="2"/>
        <v>2.5</v>
      </c>
      <c r="J19" t="str">
        <f t="shared" si="3"/>
        <v>New York Mets</v>
      </c>
      <c r="K19">
        <f t="shared" si="7"/>
        <v>2.4</v>
      </c>
      <c r="L19">
        <f t="shared" si="8"/>
        <v>0</v>
      </c>
      <c r="M19">
        <v>0.2</v>
      </c>
      <c r="N19">
        <f t="shared" si="9"/>
        <v>0.4</v>
      </c>
      <c r="O19">
        <f t="shared" si="10"/>
        <v>2</v>
      </c>
      <c r="P19" t="str">
        <f t="shared" si="11"/>
        <v>3-2</v>
      </c>
      <c r="Q19" t="str">
        <f t="shared" si="12"/>
        <v>mlb</v>
      </c>
      <c r="R19">
        <f t="shared" si="13"/>
        <v>5</v>
      </c>
    </row>
    <row r="20" spans="1:18">
      <c r="A20" t="s">
        <v>13</v>
      </c>
      <c r="B20">
        <v>13</v>
      </c>
      <c r="C20">
        <v>23</v>
      </c>
      <c r="D20" t="s">
        <v>128</v>
      </c>
      <c r="F20">
        <f t="shared" si="0"/>
        <v>13</v>
      </c>
      <c r="G20">
        <f t="shared" si="1"/>
        <v>10</v>
      </c>
      <c r="H20">
        <f t="shared" si="2"/>
        <v>11.5</v>
      </c>
      <c r="J20" t="str">
        <f t="shared" si="3"/>
        <v>New York Yankees</v>
      </c>
      <c r="K20">
        <f t="shared" si="7"/>
        <v>11.4</v>
      </c>
      <c r="L20">
        <f t="shared" si="8"/>
        <v>0</v>
      </c>
      <c r="M20">
        <v>0.2</v>
      </c>
      <c r="N20">
        <f t="shared" si="9"/>
        <v>1.4</v>
      </c>
      <c r="O20">
        <f t="shared" si="10"/>
        <v>10</v>
      </c>
      <c r="P20" t="str">
        <f t="shared" si="11"/>
        <v>13-10</v>
      </c>
      <c r="Q20" t="str">
        <f t="shared" si="12"/>
        <v>mlb</v>
      </c>
      <c r="R20">
        <f t="shared" si="13"/>
        <v>23</v>
      </c>
    </row>
    <row r="21" spans="1:18">
      <c r="A21" t="s">
        <v>131</v>
      </c>
      <c r="B21">
        <v>1</v>
      </c>
      <c r="C21">
        <v>7</v>
      </c>
      <c r="D21" t="s">
        <v>128</v>
      </c>
      <c r="F21">
        <f t="shared" si="0"/>
        <v>1</v>
      </c>
      <c r="G21">
        <f t="shared" si="1"/>
        <v>6</v>
      </c>
      <c r="H21">
        <f t="shared" si="2"/>
        <v>3.5</v>
      </c>
      <c r="J21" t="str">
        <f t="shared" si="3"/>
        <v>Oakland Athletics</v>
      </c>
      <c r="K21">
        <f t="shared" si="7"/>
        <v>1</v>
      </c>
      <c r="L21">
        <f t="shared" si="8"/>
        <v>2.4</v>
      </c>
      <c r="M21">
        <v>0.2</v>
      </c>
      <c r="N21">
        <f t="shared" si="9"/>
        <v>0</v>
      </c>
      <c r="O21">
        <f t="shared" si="10"/>
        <v>3.4</v>
      </c>
      <c r="P21" t="str">
        <f t="shared" si="11"/>
        <v>1-6</v>
      </c>
      <c r="Q21" t="str">
        <f t="shared" si="12"/>
        <v>mlb</v>
      </c>
      <c r="R21">
        <f t="shared" si="13"/>
        <v>7</v>
      </c>
    </row>
    <row r="22" spans="1:18">
      <c r="A22" t="s">
        <v>52</v>
      </c>
      <c r="B22">
        <v>6</v>
      </c>
      <c r="C22">
        <v>10</v>
      </c>
      <c r="D22" t="s">
        <v>128</v>
      </c>
      <c r="F22">
        <f t="shared" si="0"/>
        <v>6</v>
      </c>
      <c r="G22">
        <f t="shared" si="1"/>
        <v>4</v>
      </c>
      <c r="H22">
        <f t="shared" si="2"/>
        <v>5</v>
      </c>
      <c r="J22" t="str">
        <f t="shared" si="3"/>
        <v>Philadelphia Phillies</v>
      </c>
      <c r="K22">
        <f t="shared" si="7"/>
        <v>4.9000000000000004</v>
      </c>
      <c r="L22">
        <f t="shared" si="8"/>
        <v>0</v>
      </c>
      <c r="M22">
        <v>0.2</v>
      </c>
      <c r="N22">
        <f t="shared" si="9"/>
        <v>0.9</v>
      </c>
      <c r="O22">
        <f t="shared" si="10"/>
        <v>3.9999999999999991</v>
      </c>
      <c r="P22" t="str">
        <f t="shared" si="11"/>
        <v>6-4</v>
      </c>
      <c r="Q22" t="str">
        <f t="shared" si="12"/>
        <v>mlb</v>
      </c>
      <c r="R22">
        <f t="shared" si="13"/>
        <v>10</v>
      </c>
    </row>
    <row r="23" spans="1:18">
      <c r="A23" t="s">
        <v>112</v>
      </c>
      <c r="B23">
        <v>1</v>
      </c>
      <c r="C23">
        <v>1</v>
      </c>
      <c r="D23" t="s">
        <v>128</v>
      </c>
      <c r="F23">
        <f t="shared" si="0"/>
        <v>1</v>
      </c>
      <c r="G23">
        <f t="shared" si="1"/>
        <v>0</v>
      </c>
      <c r="H23">
        <f t="shared" si="2"/>
        <v>0.5</v>
      </c>
      <c r="J23" t="str">
        <f t="shared" si="3"/>
        <v>Pittsburgh Pirates</v>
      </c>
      <c r="K23">
        <f t="shared" si="7"/>
        <v>0.4</v>
      </c>
      <c r="L23">
        <f t="shared" si="8"/>
        <v>0</v>
      </c>
      <c r="M23">
        <v>0.2</v>
      </c>
      <c r="N23">
        <f t="shared" si="9"/>
        <v>0.4</v>
      </c>
      <c r="O23">
        <f t="shared" si="10"/>
        <v>0</v>
      </c>
      <c r="P23" t="str">
        <f t="shared" si="11"/>
        <v>1-0</v>
      </c>
      <c r="Q23" t="str">
        <f t="shared" si="12"/>
        <v>mlb</v>
      </c>
      <c r="R23">
        <f t="shared" si="13"/>
        <v>1</v>
      </c>
    </row>
    <row r="24" spans="1:18">
      <c r="A24" t="s">
        <v>109</v>
      </c>
      <c r="B24">
        <v>0</v>
      </c>
      <c r="C24">
        <v>2</v>
      </c>
      <c r="D24" t="s">
        <v>128</v>
      </c>
      <c r="F24">
        <f t="shared" si="0"/>
        <v>0</v>
      </c>
      <c r="G24">
        <f t="shared" si="1"/>
        <v>2</v>
      </c>
      <c r="H24">
        <f t="shared" si="2"/>
        <v>1</v>
      </c>
      <c r="J24" t="str">
        <f t="shared" si="3"/>
        <v>San Diego Padres</v>
      </c>
      <c r="K24">
        <f t="shared" si="7"/>
        <v>0</v>
      </c>
      <c r="L24">
        <f t="shared" si="8"/>
        <v>0.9</v>
      </c>
      <c r="M24">
        <v>0.2</v>
      </c>
      <c r="N24">
        <f t="shared" si="9"/>
        <v>0</v>
      </c>
      <c r="O24">
        <f t="shared" si="10"/>
        <v>0.89999999999999991</v>
      </c>
      <c r="P24" t="str">
        <f t="shared" si="11"/>
        <v>0-2</v>
      </c>
      <c r="Q24" t="str">
        <f t="shared" si="12"/>
        <v>mlb</v>
      </c>
      <c r="R24">
        <f t="shared" si="13"/>
        <v>2</v>
      </c>
    </row>
    <row r="25" spans="1:18">
      <c r="A25" t="s">
        <v>47</v>
      </c>
      <c r="B25">
        <v>8</v>
      </c>
      <c r="C25">
        <v>11</v>
      </c>
      <c r="D25" t="s">
        <v>128</v>
      </c>
      <c r="F25">
        <f t="shared" si="0"/>
        <v>8</v>
      </c>
      <c r="G25">
        <f t="shared" si="1"/>
        <v>3</v>
      </c>
      <c r="H25">
        <f t="shared" si="2"/>
        <v>5.5</v>
      </c>
      <c r="J25" t="str">
        <f t="shared" si="3"/>
        <v>San Francisco Giants</v>
      </c>
      <c r="K25">
        <f t="shared" si="7"/>
        <v>5.4</v>
      </c>
      <c r="L25">
        <f t="shared" si="8"/>
        <v>0</v>
      </c>
      <c r="M25">
        <v>0.2</v>
      </c>
      <c r="N25">
        <f t="shared" si="9"/>
        <v>2.4</v>
      </c>
      <c r="O25">
        <f t="shared" si="10"/>
        <v>3</v>
      </c>
      <c r="P25" t="str">
        <f t="shared" si="11"/>
        <v>8-3</v>
      </c>
      <c r="Q25" t="str">
        <f t="shared" si="12"/>
        <v>mlb</v>
      </c>
      <c r="R25">
        <f t="shared" si="13"/>
        <v>11</v>
      </c>
    </row>
    <row r="26" spans="1:18">
      <c r="A26" t="s">
        <v>106</v>
      </c>
      <c r="B26">
        <v>2</v>
      </c>
      <c r="C26">
        <v>4</v>
      </c>
      <c r="D26" t="s">
        <v>128</v>
      </c>
      <c r="F26">
        <f t="shared" si="0"/>
        <v>2</v>
      </c>
      <c r="G26">
        <f t="shared" si="1"/>
        <v>2</v>
      </c>
      <c r="H26">
        <f t="shared" si="2"/>
        <v>2</v>
      </c>
      <c r="J26" t="str">
        <f t="shared" si="3"/>
        <v>Seattle Mariners</v>
      </c>
      <c r="K26">
        <f t="shared" si="7"/>
        <v>1.9</v>
      </c>
      <c r="L26">
        <f t="shared" si="8"/>
        <v>0</v>
      </c>
      <c r="M26">
        <v>0.2</v>
      </c>
      <c r="N26">
        <f t="shared" si="9"/>
        <v>0</v>
      </c>
      <c r="O26">
        <f t="shared" si="10"/>
        <v>1.9</v>
      </c>
      <c r="P26" t="str">
        <f t="shared" si="11"/>
        <v>2-2</v>
      </c>
      <c r="Q26" t="str">
        <f t="shared" si="12"/>
        <v>mlb</v>
      </c>
      <c r="R26">
        <f t="shared" si="13"/>
        <v>4</v>
      </c>
    </row>
    <row r="27" spans="1:18">
      <c r="A27" t="s">
        <v>16</v>
      </c>
      <c r="B27">
        <v>13</v>
      </c>
      <c r="C27">
        <v>20</v>
      </c>
      <c r="D27" t="s">
        <v>128</v>
      </c>
      <c r="F27">
        <f t="shared" si="0"/>
        <v>13</v>
      </c>
      <c r="G27">
        <f t="shared" si="1"/>
        <v>7</v>
      </c>
      <c r="H27">
        <f t="shared" si="2"/>
        <v>10</v>
      </c>
      <c r="J27" t="str">
        <f t="shared" si="3"/>
        <v>St. Louis Cardinals</v>
      </c>
      <c r="K27">
        <f t="shared" si="7"/>
        <v>9.9</v>
      </c>
      <c r="L27">
        <f t="shared" si="8"/>
        <v>0</v>
      </c>
      <c r="M27">
        <v>0.2</v>
      </c>
      <c r="N27">
        <f t="shared" si="9"/>
        <v>2.9</v>
      </c>
      <c r="O27">
        <f t="shared" si="10"/>
        <v>7</v>
      </c>
      <c r="P27" t="str">
        <f t="shared" si="11"/>
        <v>13-7</v>
      </c>
      <c r="Q27" t="str">
        <f t="shared" si="12"/>
        <v>mlb</v>
      </c>
      <c r="R27">
        <f t="shared" si="13"/>
        <v>20</v>
      </c>
    </row>
    <row r="28" spans="1:18">
      <c r="A28" t="s">
        <v>81</v>
      </c>
      <c r="B28">
        <v>3</v>
      </c>
      <c r="C28">
        <v>7</v>
      </c>
      <c r="D28" t="s">
        <v>128</v>
      </c>
      <c r="F28">
        <f t="shared" si="0"/>
        <v>3</v>
      </c>
      <c r="G28">
        <f t="shared" si="1"/>
        <v>4</v>
      </c>
      <c r="H28">
        <f t="shared" si="2"/>
        <v>3.5</v>
      </c>
      <c r="J28" t="str">
        <f t="shared" si="3"/>
        <v>Tampa Bay Rays</v>
      </c>
      <c r="K28">
        <f t="shared" si="7"/>
        <v>3</v>
      </c>
      <c r="L28">
        <f t="shared" si="8"/>
        <v>0.4</v>
      </c>
      <c r="M28">
        <v>0.2</v>
      </c>
      <c r="N28">
        <f t="shared" si="9"/>
        <v>0</v>
      </c>
      <c r="O28">
        <f t="shared" si="10"/>
        <v>3.4</v>
      </c>
      <c r="P28" t="str">
        <f t="shared" si="11"/>
        <v>3-4</v>
      </c>
      <c r="Q28" t="str">
        <f t="shared" si="12"/>
        <v>mlb</v>
      </c>
      <c r="R28">
        <f t="shared" si="13"/>
        <v>7</v>
      </c>
    </row>
    <row r="29" spans="1:18">
      <c r="A29" t="s">
        <v>64</v>
      </c>
      <c r="B29">
        <v>4</v>
      </c>
      <c r="C29">
        <v>7</v>
      </c>
      <c r="D29" t="s">
        <v>128</v>
      </c>
      <c r="F29">
        <f t="shared" si="0"/>
        <v>4</v>
      </c>
      <c r="G29">
        <f t="shared" si="1"/>
        <v>3</v>
      </c>
      <c r="H29">
        <f t="shared" si="2"/>
        <v>3.5</v>
      </c>
      <c r="J29" t="str">
        <f t="shared" si="3"/>
        <v>Texas Rangers</v>
      </c>
      <c r="K29">
        <f t="shared" si="7"/>
        <v>3.4</v>
      </c>
      <c r="L29">
        <f t="shared" si="8"/>
        <v>0</v>
      </c>
      <c r="M29">
        <v>0.2</v>
      </c>
      <c r="N29">
        <f t="shared" si="9"/>
        <v>0.4</v>
      </c>
      <c r="O29">
        <f t="shared" si="10"/>
        <v>3</v>
      </c>
      <c r="P29" t="str">
        <f t="shared" si="11"/>
        <v>4-3</v>
      </c>
      <c r="Q29" t="str">
        <f t="shared" si="12"/>
        <v>mlb</v>
      </c>
      <c r="R29">
        <f t="shared" si="13"/>
        <v>7</v>
      </c>
    </row>
    <row r="30" spans="1:18">
      <c r="A30" t="s">
        <v>120</v>
      </c>
      <c r="B30">
        <v>0</v>
      </c>
      <c r="C30">
        <v>0</v>
      </c>
      <c r="D30" t="s">
        <v>128</v>
      </c>
      <c r="F30">
        <f t="shared" si="0"/>
        <v>0</v>
      </c>
      <c r="G30">
        <f t="shared" si="1"/>
        <v>0</v>
      </c>
      <c r="H30">
        <f t="shared" si="2"/>
        <v>0</v>
      </c>
      <c r="J30" t="str">
        <f t="shared" si="3"/>
        <v>Toronto Blue Jays</v>
      </c>
      <c r="K30">
        <f t="shared" si="7"/>
        <v>-0.1</v>
      </c>
      <c r="L30">
        <f t="shared" si="8"/>
        <v>0</v>
      </c>
      <c r="M30">
        <v>0.2</v>
      </c>
      <c r="N30">
        <f t="shared" si="9"/>
        <v>0</v>
      </c>
      <c r="O30">
        <f t="shared" si="10"/>
        <v>-0.1</v>
      </c>
      <c r="P30" t="str">
        <f t="shared" si="11"/>
        <v>0-0</v>
      </c>
      <c r="Q30" t="str">
        <f t="shared" si="12"/>
        <v>mlb</v>
      </c>
      <c r="R30">
        <f t="shared" si="13"/>
        <v>0</v>
      </c>
    </row>
    <row r="31" spans="1:18">
      <c r="A31" t="s">
        <v>111</v>
      </c>
      <c r="B31">
        <v>0</v>
      </c>
      <c r="C31">
        <v>1</v>
      </c>
      <c r="D31" t="s">
        <v>128</v>
      </c>
      <c r="F31">
        <f t="shared" si="0"/>
        <v>0</v>
      </c>
      <c r="G31">
        <f t="shared" si="1"/>
        <v>1</v>
      </c>
      <c r="H31">
        <f t="shared" si="2"/>
        <v>0.5</v>
      </c>
      <c r="J31" t="str">
        <f t="shared" si="3"/>
        <v>Washington Nationals</v>
      </c>
      <c r="K31">
        <f t="shared" si="7"/>
        <v>0</v>
      </c>
      <c r="L31">
        <f t="shared" si="8"/>
        <v>0.4</v>
      </c>
      <c r="M31">
        <v>0.2</v>
      </c>
      <c r="N31">
        <f t="shared" si="9"/>
        <v>0</v>
      </c>
      <c r="O31">
        <f t="shared" si="10"/>
        <v>0.39999999999999991</v>
      </c>
      <c r="P31" t="str">
        <f t="shared" si="11"/>
        <v>0-1</v>
      </c>
      <c r="Q31" t="str">
        <f t="shared" si="12"/>
        <v>mlb</v>
      </c>
      <c r="R31">
        <f t="shared" si="13"/>
        <v>1</v>
      </c>
    </row>
    <row r="32" spans="1:18">
      <c r="A32" t="s">
        <v>82</v>
      </c>
      <c r="B32">
        <v>4</v>
      </c>
      <c r="C32">
        <v>6</v>
      </c>
      <c r="D32" t="s">
        <v>132</v>
      </c>
      <c r="F32">
        <f t="shared" si="0"/>
        <v>4</v>
      </c>
      <c r="G32">
        <f t="shared" si="1"/>
        <v>2</v>
      </c>
      <c r="H32">
        <f t="shared" si="2"/>
        <v>3</v>
      </c>
      <c r="J32" t="str">
        <f t="shared" si="3"/>
        <v>Arizona Cardinals</v>
      </c>
      <c r="K32">
        <f t="shared" si="7"/>
        <v>2.9</v>
      </c>
      <c r="L32">
        <f t="shared" si="8"/>
        <v>0</v>
      </c>
      <c r="M32">
        <v>0.2</v>
      </c>
      <c r="N32">
        <f t="shared" si="9"/>
        <v>0.9</v>
      </c>
      <c r="O32">
        <f t="shared" si="10"/>
        <v>2</v>
      </c>
      <c r="P32" t="str">
        <f t="shared" si="11"/>
        <v>4-2</v>
      </c>
      <c r="Q32" t="str">
        <f t="shared" si="12"/>
        <v>nfl</v>
      </c>
      <c r="R32">
        <f t="shared" si="13"/>
        <v>6</v>
      </c>
    </row>
    <row r="33" spans="1:18">
      <c r="A33" t="s">
        <v>58</v>
      </c>
      <c r="B33">
        <v>3</v>
      </c>
      <c r="C33">
        <v>9</v>
      </c>
      <c r="D33" t="s">
        <v>132</v>
      </c>
      <c r="F33">
        <f t="shared" si="0"/>
        <v>3</v>
      </c>
      <c r="G33">
        <f t="shared" si="1"/>
        <v>6</v>
      </c>
      <c r="H33">
        <f t="shared" si="2"/>
        <v>4.5</v>
      </c>
      <c r="J33" t="str">
        <f t="shared" si="3"/>
        <v>Atlanta Falcons</v>
      </c>
      <c r="K33">
        <f t="shared" si="7"/>
        <v>3</v>
      </c>
      <c r="L33">
        <f t="shared" si="8"/>
        <v>1.4</v>
      </c>
      <c r="M33">
        <v>0.2</v>
      </c>
      <c r="N33">
        <f t="shared" si="9"/>
        <v>0</v>
      </c>
      <c r="O33">
        <f t="shared" si="10"/>
        <v>4.3999999999999995</v>
      </c>
      <c r="P33" t="str">
        <f t="shared" si="11"/>
        <v>3-6</v>
      </c>
      <c r="Q33" t="str">
        <f t="shared" si="12"/>
        <v>nfl</v>
      </c>
      <c r="R33">
        <f t="shared" si="13"/>
        <v>9</v>
      </c>
    </row>
    <row r="34" spans="1:18">
      <c r="A34" t="s">
        <v>14</v>
      </c>
      <c r="B34">
        <v>14</v>
      </c>
      <c r="C34">
        <v>21</v>
      </c>
      <c r="D34" t="s">
        <v>132</v>
      </c>
      <c r="F34">
        <f t="shared" si="0"/>
        <v>14</v>
      </c>
      <c r="G34">
        <f t="shared" si="1"/>
        <v>7</v>
      </c>
      <c r="H34">
        <f t="shared" si="2"/>
        <v>10.5</v>
      </c>
      <c r="J34" t="str">
        <f t="shared" si="3"/>
        <v>Baltimore Ravens</v>
      </c>
      <c r="K34">
        <f t="shared" si="7"/>
        <v>10.4</v>
      </c>
      <c r="L34">
        <f t="shared" si="8"/>
        <v>0</v>
      </c>
      <c r="M34">
        <v>0.2</v>
      </c>
      <c r="N34">
        <f t="shared" si="9"/>
        <v>3.4</v>
      </c>
      <c r="O34">
        <f t="shared" si="10"/>
        <v>7</v>
      </c>
      <c r="P34" t="str">
        <f t="shared" si="11"/>
        <v>14-7</v>
      </c>
      <c r="Q34" t="str">
        <f t="shared" si="12"/>
        <v>nfl</v>
      </c>
      <c r="R34">
        <f t="shared" si="13"/>
        <v>21</v>
      </c>
    </row>
    <row r="35" spans="1:18">
      <c r="A35" t="s">
        <v>122</v>
      </c>
      <c r="B35">
        <v>0</v>
      </c>
      <c r="C35">
        <v>0</v>
      </c>
      <c r="D35" t="s">
        <v>132</v>
      </c>
      <c r="F35">
        <f t="shared" si="0"/>
        <v>0</v>
      </c>
      <c r="G35">
        <f t="shared" si="1"/>
        <v>0</v>
      </c>
      <c r="H35">
        <f t="shared" si="2"/>
        <v>0</v>
      </c>
      <c r="J35" t="str">
        <f t="shared" si="3"/>
        <v>Buffalo Bills</v>
      </c>
      <c r="K35">
        <f t="shared" si="7"/>
        <v>-0.1</v>
      </c>
      <c r="L35">
        <f t="shared" si="8"/>
        <v>0</v>
      </c>
      <c r="M35">
        <v>0.2</v>
      </c>
      <c r="N35">
        <f t="shared" si="9"/>
        <v>0</v>
      </c>
      <c r="O35">
        <f t="shared" si="10"/>
        <v>-0.1</v>
      </c>
      <c r="P35" t="str">
        <f t="shared" si="11"/>
        <v>0-0</v>
      </c>
      <c r="Q35" t="str">
        <f t="shared" si="12"/>
        <v>nfl</v>
      </c>
      <c r="R35">
        <f t="shared" si="13"/>
        <v>0</v>
      </c>
    </row>
    <row r="36" spans="1:18">
      <c r="A36" t="s">
        <v>65</v>
      </c>
      <c r="B36">
        <v>5</v>
      </c>
      <c r="C36">
        <v>8</v>
      </c>
      <c r="D36" t="s">
        <v>132</v>
      </c>
      <c r="F36">
        <f t="shared" si="0"/>
        <v>5</v>
      </c>
      <c r="G36">
        <f t="shared" si="1"/>
        <v>3</v>
      </c>
      <c r="H36">
        <f t="shared" si="2"/>
        <v>4</v>
      </c>
      <c r="J36" t="str">
        <f t="shared" si="3"/>
        <v>Carolina Panthers</v>
      </c>
      <c r="K36">
        <f t="shared" si="7"/>
        <v>3.9</v>
      </c>
      <c r="L36">
        <f t="shared" si="8"/>
        <v>0</v>
      </c>
      <c r="M36">
        <v>0.2</v>
      </c>
      <c r="N36">
        <f t="shared" si="9"/>
        <v>0.9</v>
      </c>
      <c r="O36">
        <f t="shared" si="10"/>
        <v>3</v>
      </c>
      <c r="P36" t="str">
        <f t="shared" si="11"/>
        <v>5-3</v>
      </c>
      <c r="Q36" t="str">
        <f t="shared" si="12"/>
        <v>nfl</v>
      </c>
      <c r="R36">
        <f t="shared" si="13"/>
        <v>8</v>
      </c>
    </row>
    <row r="37" spans="1:18">
      <c r="A37" t="s">
        <v>74</v>
      </c>
      <c r="B37">
        <v>3</v>
      </c>
      <c r="C37">
        <v>7</v>
      </c>
      <c r="D37" t="s">
        <v>132</v>
      </c>
      <c r="F37">
        <f t="shared" si="0"/>
        <v>3</v>
      </c>
      <c r="G37">
        <f t="shared" si="1"/>
        <v>4</v>
      </c>
      <c r="H37">
        <f t="shared" si="2"/>
        <v>3.5</v>
      </c>
      <c r="J37" t="str">
        <f t="shared" si="3"/>
        <v>Chicago Bears</v>
      </c>
      <c r="K37">
        <f t="shared" si="7"/>
        <v>3</v>
      </c>
      <c r="L37">
        <f t="shared" si="8"/>
        <v>0.4</v>
      </c>
      <c r="M37">
        <v>0.2</v>
      </c>
      <c r="N37">
        <f t="shared" si="9"/>
        <v>0</v>
      </c>
      <c r="O37">
        <f t="shared" si="10"/>
        <v>3.4</v>
      </c>
      <c r="P37" t="str">
        <f t="shared" si="11"/>
        <v>3-4</v>
      </c>
      <c r="Q37" t="str">
        <f t="shared" si="12"/>
        <v>nfl</v>
      </c>
      <c r="R37">
        <f t="shared" si="13"/>
        <v>7</v>
      </c>
    </row>
    <row r="38" spans="1:18">
      <c r="A38" t="s">
        <v>98</v>
      </c>
      <c r="B38">
        <v>0</v>
      </c>
      <c r="C38">
        <v>4</v>
      </c>
      <c r="D38" t="s">
        <v>132</v>
      </c>
      <c r="F38">
        <f t="shared" si="0"/>
        <v>0</v>
      </c>
      <c r="G38">
        <f t="shared" si="1"/>
        <v>4</v>
      </c>
      <c r="H38">
        <f t="shared" si="2"/>
        <v>2</v>
      </c>
      <c r="J38" t="str">
        <f t="shared" si="3"/>
        <v>Cincinnati Bengals</v>
      </c>
      <c r="K38">
        <f t="shared" si="7"/>
        <v>0</v>
      </c>
      <c r="L38">
        <f t="shared" si="8"/>
        <v>1.9</v>
      </c>
      <c r="M38">
        <v>0.2</v>
      </c>
      <c r="N38">
        <f t="shared" si="9"/>
        <v>0</v>
      </c>
      <c r="O38">
        <f t="shared" si="10"/>
        <v>1.9</v>
      </c>
      <c r="P38" t="str">
        <f t="shared" si="11"/>
        <v>0-4</v>
      </c>
      <c r="Q38" t="str">
        <f t="shared" si="12"/>
        <v>nfl</v>
      </c>
      <c r="R38">
        <f t="shared" si="13"/>
        <v>4</v>
      </c>
    </row>
    <row r="39" spans="1:18">
      <c r="A39" t="s">
        <v>114</v>
      </c>
      <c r="B39">
        <v>0</v>
      </c>
      <c r="C39">
        <v>1</v>
      </c>
      <c r="D39" t="s">
        <v>132</v>
      </c>
      <c r="F39">
        <f t="shared" si="0"/>
        <v>0</v>
      </c>
      <c r="G39">
        <f t="shared" si="1"/>
        <v>1</v>
      </c>
      <c r="H39">
        <f t="shared" si="2"/>
        <v>0.5</v>
      </c>
      <c r="J39" t="str">
        <f t="shared" si="3"/>
        <v>Cleveland Browns</v>
      </c>
      <c r="K39">
        <f t="shared" si="7"/>
        <v>0</v>
      </c>
      <c r="L39">
        <f t="shared" si="8"/>
        <v>0.4</v>
      </c>
      <c r="M39">
        <v>0.2</v>
      </c>
      <c r="N39">
        <f t="shared" si="9"/>
        <v>0</v>
      </c>
      <c r="O39">
        <f t="shared" si="10"/>
        <v>0.39999999999999991</v>
      </c>
      <c r="P39" t="str">
        <f t="shared" si="11"/>
        <v>0-1</v>
      </c>
      <c r="Q39" t="str">
        <f t="shared" si="12"/>
        <v>nfl</v>
      </c>
      <c r="R39">
        <f t="shared" si="13"/>
        <v>1</v>
      </c>
    </row>
    <row r="40" spans="1:18">
      <c r="A40" t="s">
        <v>91</v>
      </c>
      <c r="B40">
        <v>1</v>
      </c>
      <c r="C40">
        <v>5</v>
      </c>
      <c r="D40" t="s">
        <v>132</v>
      </c>
      <c r="F40">
        <f t="shared" si="0"/>
        <v>1</v>
      </c>
      <c r="G40">
        <f t="shared" si="1"/>
        <v>4</v>
      </c>
      <c r="H40">
        <f t="shared" si="2"/>
        <v>2.5</v>
      </c>
      <c r="J40" t="str">
        <f t="shared" si="3"/>
        <v>Dallas Cowboys</v>
      </c>
      <c r="K40">
        <f t="shared" si="7"/>
        <v>1</v>
      </c>
      <c r="L40">
        <f t="shared" si="8"/>
        <v>1.4</v>
      </c>
      <c r="M40">
        <v>0.2</v>
      </c>
      <c r="N40">
        <f t="shared" si="9"/>
        <v>0</v>
      </c>
      <c r="O40">
        <f t="shared" si="10"/>
        <v>2.4</v>
      </c>
      <c r="P40" t="str">
        <f t="shared" si="11"/>
        <v>1-4</v>
      </c>
      <c r="Q40" t="str">
        <f t="shared" si="12"/>
        <v>nfl</v>
      </c>
      <c r="R40">
        <f t="shared" si="13"/>
        <v>5</v>
      </c>
    </row>
    <row r="41" spans="1:18">
      <c r="A41" t="s">
        <v>66</v>
      </c>
      <c r="B41">
        <v>2</v>
      </c>
      <c r="C41">
        <v>8</v>
      </c>
      <c r="D41" t="s">
        <v>132</v>
      </c>
      <c r="F41">
        <f t="shared" si="0"/>
        <v>2</v>
      </c>
      <c r="G41">
        <f t="shared" si="1"/>
        <v>6</v>
      </c>
      <c r="H41">
        <f t="shared" si="2"/>
        <v>4</v>
      </c>
      <c r="J41" t="str">
        <f t="shared" si="3"/>
        <v>Denver Broncos</v>
      </c>
      <c r="K41">
        <f t="shared" si="7"/>
        <v>2</v>
      </c>
      <c r="L41">
        <f t="shared" si="8"/>
        <v>1.9</v>
      </c>
      <c r="M41">
        <v>0.2</v>
      </c>
      <c r="N41">
        <f t="shared" si="9"/>
        <v>0</v>
      </c>
      <c r="O41">
        <f t="shared" si="10"/>
        <v>3.9000000000000004</v>
      </c>
      <c r="P41" t="str">
        <f t="shared" si="11"/>
        <v>2-6</v>
      </c>
      <c r="Q41" t="str">
        <f t="shared" si="12"/>
        <v>nfl</v>
      </c>
      <c r="R41">
        <f t="shared" si="13"/>
        <v>8</v>
      </c>
    </row>
    <row r="42" spans="1:18">
      <c r="A42" t="s">
        <v>115</v>
      </c>
      <c r="B42">
        <v>0</v>
      </c>
      <c r="C42">
        <v>1</v>
      </c>
      <c r="D42" t="s">
        <v>132</v>
      </c>
      <c r="F42">
        <f t="shared" si="0"/>
        <v>0</v>
      </c>
      <c r="G42">
        <f t="shared" si="1"/>
        <v>1</v>
      </c>
      <c r="H42">
        <f t="shared" si="2"/>
        <v>0.5</v>
      </c>
      <c r="J42" t="str">
        <f t="shared" si="3"/>
        <v>Detroit Lions</v>
      </c>
      <c r="K42">
        <f t="shared" si="7"/>
        <v>0</v>
      </c>
      <c r="L42">
        <f t="shared" si="8"/>
        <v>0.4</v>
      </c>
      <c r="M42">
        <v>0.2</v>
      </c>
      <c r="N42">
        <f t="shared" si="9"/>
        <v>0</v>
      </c>
      <c r="O42">
        <f t="shared" si="10"/>
        <v>0.39999999999999991</v>
      </c>
      <c r="P42" t="str">
        <f t="shared" si="11"/>
        <v>0-1</v>
      </c>
      <c r="Q42" t="str">
        <f t="shared" si="12"/>
        <v>nfl</v>
      </c>
      <c r="R42">
        <f t="shared" si="13"/>
        <v>1</v>
      </c>
    </row>
    <row r="43" spans="1:18">
      <c r="A43" t="s">
        <v>25</v>
      </c>
      <c r="B43">
        <v>8</v>
      </c>
      <c r="C43">
        <v>16</v>
      </c>
      <c r="D43" t="s">
        <v>132</v>
      </c>
      <c r="F43">
        <f t="shared" si="0"/>
        <v>8</v>
      </c>
      <c r="G43">
        <f t="shared" si="1"/>
        <v>8</v>
      </c>
      <c r="H43">
        <f t="shared" si="2"/>
        <v>8</v>
      </c>
      <c r="J43" t="str">
        <f t="shared" si="3"/>
        <v>Green Bay Packers</v>
      </c>
      <c r="K43">
        <f t="shared" si="7"/>
        <v>7.9</v>
      </c>
      <c r="L43">
        <f t="shared" si="8"/>
        <v>0</v>
      </c>
      <c r="M43">
        <v>0.2</v>
      </c>
      <c r="N43">
        <f t="shared" si="9"/>
        <v>0</v>
      </c>
      <c r="O43">
        <f t="shared" si="10"/>
        <v>7.9</v>
      </c>
      <c r="P43" t="str">
        <f t="shared" si="11"/>
        <v>8-8</v>
      </c>
      <c r="Q43" t="str">
        <f t="shared" si="12"/>
        <v>nfl</v>
      </c>
      <c r="R43">
        <f t="shared" si="13"/>
        <v>16</v>
      </c>
    </row>
    <row r="44" spans="1:18">
      <c r="A44" t="s">
        <v>99</v>
      </c>
      <c r="B44">
        <v>2</v>
      </c>
      <c r="C44">
        <v>4</v>
      </c>
      <c r="D44" t="s">
        <v>132</v>
      </c>
      <c r="F44">
        <f t="shared" si="0"/>
        <v>2</v>
      </c>
      <c r="G44">
        <f t="shared" si="1"/>
        <v>2</v>
      </c>
      <c r="H44">
        <f t="shared" si="2"/>
        <v>2</v>
      </c>
      <c r="J44" t="str">
        <f t="shared" si="3"/>
        <v>Houston Texans</v>
      </c>
      <c r="K44">
        <f t="shared" si="7"/>
        <v>1.9</v>
      </c>
      <c r="L44">
        <f t="shared" si="8"/>
        <v>0</v>
      </c>
      <c r="M44">
        <v>0.2</v>
      </c>
      <c r="N44">
        <f t="shared" si="9"/>
        <v>0</v>
      </c>
      <c r="O44">
        <f t="shared" si="10"/>
        <v>1.9</v>
      </c>
      <c r="P44" t="str">
        <f t="shared" si="11"/>
        <v>2-2</v>
      </c>
      <c r="Q44" t="str">
        <f t="shared" si="12"/>
        <v>nfl</v>
      </c>
      <c r="R44">
        <f t="shared" si="13"/>
        <v>4</v>
      </c>
    </row>
    <row r="45" spans="1:18">
      <c r="A45" t="s">
        <v>18</v>
      </c>
      <c r="B45">
        <v>9</v>
      </c>
      <c r="C45">
        <v>19</v>
      </c>
      <c r="D45" t="s">
        <v>132</v>
      </c>
      <c r="F45">
        <f t="shared" si="0"/>
        <v>9</v>
      </c>
      <c r="G45">
        <f t="shared" si="1"/>
        <v>10</v>
      </c>
      <c r="H45">
        <f t="shared" si="2"/>
        <v>9.5</v>
      </c>
      <c r="J45" t="str">
        <f t="shared" si="3"/>
        <v>Indianapolis Colts</v>
      </c>
      <c r="K45">
        <f t="shared" si="7"/>
        <v>9</v>
      </c>
      <c r="L45">
        <f t="shared" si="8"/>
        <v>0.4</v>
      </c>
      <c r="M45">
        <v>0.2</v>
      </c>
      <c r="N45">
        <f t="shared" si="9"/>
        <v>0</v>
      </c>
      <c r="O45">
        <f t="shared" si="10"/>
        <v>9.4</v>
      </c>
      <c r="P45" t="str">
        <f t="shared" si="11"/>
        <v>9-10</v>
      </c>
      <c r="Q45" t="str">
        <f t="shared" si="12"/>
        <v>nfl</v>
      </c>
      <c r="R45">
        <f t="shared" si="13"/>
        <v>19</v>
      </c>
    </row>
    <row r="46" spans="1:18">
      <c r="A46" t="s">
        <v>107</v>
      </c>
      <c r="B46">
        <v>1</v>
      </c>
      <c r="C46">
        <v>3</v>
      </c>
      <c r="D46" t="s">
        <v>132</v>
      </c>
      <c r="F46">
        <f t="shared" si="0"/>
        <v>1</v>
      </c>
      <c r="G46">
        <f t="shared" si="1"/>
        <v>2</v>
      </c>
      <c r="H46">
        <f t="shared" si="2"/>
        <v>1.5</v>
      </c>
      <c r="J46" t="str">
        <f t="shared" si="3"/>
        <v>Jacksonville Jaguars</v>
      </c>
      <c r="K46">
        <f t="shared" si="7"/>
        <v>1</v>
      </c>
      <c r="L46">
        <f t="shared" si="8"/>
        <v>0.4</v>
      </c>
      <c r="M46">
        <v>0.2</v>
      </c>
      <c r="N46">
        <f t="shared" si="9"/>
        <v>0</v>
      </c>
      <c r="O46">
        <f t="shared" si="10"/>
        <v>1.4000000000000001</v>
      </c>
      <c r="P46" t="str">
        <f t="shared" si="11"/>
        <v>1-2</v>
      </c>
      <c r="Q46" t="str">
        <f t="shared" si="12"/>
        <v>nfl</v>
      </c>
      <c r="R46">
        <f t="shared" si="13"/>
        <v>3</v>
      </c>
    </row>
    <row r="47" spans="1:18">
      <c r="A47" t="s">
        <v>108</v>
      </c>
      <c r="B47">
        <v>0</v>
      </c>
      <c r="C47">
        <v>3</v>
      </c>
      <c r="D47" t="s">
        <v>132</v>
      </c>
      <c r="F47">
        <f t="shared" si="0"/>
        <v>0</v>
      </c>
      <c r="G47">
        <f t="shared" si="1"/>
        <v>3</v>
      </c>
      <c r="H47">
        <f t="shared" si="2"/>
        <v>1.5</v>
      </c>
      <c r="J47" t="str">
        <f t="shared" si="3"/>
        <v>Kansas City Chiefs</v>
      </c>
      <c r="K47">
        <f t="shared" si="7"/>
        <v>0</v>
      </c>
      <c r="L47">
        <f t="shared" si="8"/>
        <v>1.4</v>
      </c>
      <c r="M47">
        <v>0.2</v>
      </c>
      <c r="N47">
        <f t="shared" si="9"/>
        <v>0</v>
      </c>
      <c r="O47">
        <f t="shared" si="10"/>
        <v>1.4000000000000001</v>
      </c>
      <c r="P47" t="str">
        <f t="shared" si="11"/>
        <v>0-3</v>
      </c>
      <c r="Q47" t="str">
        <f t="shared" si="12"/>
        <v>nfl</v>
      </c>
      <c r="R47">
        <f t="shared" si="13"/>
        <v>3</v>
      </c>
    </row>
    <row r="48" spans="1:18">
      <c r="A48" t="s">
        <v>100</v>
      </c>
      <c r="B48">
        <v>1</v>
      </c>
      <c r="C48">
        <v>4</v>
      </c>
      <c r="D48" t="s">
        <v>132</v>
      </c>
      <c r="F48">
        <f t="shared" si="0"/>
        <v>1</v>
      </c>
      <c r="G48">
        <f t="shared" si="1"/>
        <v>3</v>
      </c>
      <c r="H48">
        <f t="shared" si="2"/>
        <v>2</v>
      </c>
      <c r="J48" t="str">
        <f t="shared" si="3"/>
        <v>Miami Dolphins</v>
      </c>
      <c r="K48">
        <f t="shared" si="7"/>
        <v>1</v>
      </c>
      <c r="L48">
        <f t="shared" si="8"/>
        <v>0.9</v>
      </c>
      <c r="M48">
        <v>0.2</v>
      </c>
      <c r="N48">
        <f t="shared" si="9"/>
        <v>0</v>
      </c>
      <c r="O48">
        <f t="shared" si="10"/>
        <v>1.9</v>
      </c>
      <c r="P48" t="str">
        <f t="shared" si="11"/>
        <v>1-3</v>
      </c>
      <c r="Q48" t="str">
        <f t="shared" si="12"/>
        <v>nfl</v>
      </c>
      <c r="R48">
        <f t="shared" si="13"/>
        <v>4</v>
      </c>
    </row>
    <row r="49" spans="1:18">
      <c r="A49" t="s">
        <v>67</v>
      </c>
      <c r="B49">
        <v>3</v>
      </c>
      <c r="C49">
        <v>8</v>
      </c>
      <c r="D49" t="s">
        <v>132</v>
      </c>
      <c r="F49">
        <f t="shared" si="0"/>
        <v>3</v>
      </c>
      <c r="G49">
        <f t="shared" si="1"/>
        <v>5</v>
      </c>
      <c r="H49">
        <f t="shared" si="2"/>
        <v>4</v>
      </c>
      <c r="J49" t="str">
        <f t="shared" si="3"/>
        <v>Minnesota Vikings</v>
      </c>
      <c r="K49">
        <f t="shared" si="7"/>
        <v>3</v>
      </c>
      <c r="L49">
        <f t="shared" si="8"/>
        <v>0.9</v>
      </c>
      <c r="M49">
        <v>0.2</v>
      </c>
      <c r="N49">
        <f t="shared" si="9"/>
        <v>0</v>
      </c>
      <c r="O49">
        <f t="shared" si="10"/>
        <v>3.9000000000000004</v>
      </c>
      <c r="P49" t="str">
        <f t="shared" si="11"/>
        <v>3-5</v>
      </c>
      <c r="Q49" t="str">
        <f t="shared" si="12"/>
        <v>nfl</v>
      </c>
      <c r="R49">
        <f t="shared" si="13"/>
        <v>8</v>
      </c>
    </row>
    <row r="50" spans="1:18">
      <c r="A50" t="s">
        <v>8</v>
      </c>
      <c r="B50">
        <v>17</v>
      </c>
      <c r="C50">
        <v>24</v>
      </c>
      <c r="D50" t="s">
        <v>132</v>
      </c>
      <c r="F50">
        <f t="shared" si="0"/>
        <v>17</v>
      </c>
      <c r="G50">
        <f t="shared" si="1"/>
        <v>7</v>
      </c>
      <c r="H50">
        <f t="shared" si="2"/>
        <v>12</v>
      </c>
      <c r="J50" t="str">
        <f t="shared" si="3"/>
        <v>New England Patriots</v>
      </c>
      <c r="K50">
        <f t="shared" si="7"/>
        <v>11.9</v>
      </c>
      <c r="L50">
        <f t="shared" si="8"/>
        <v>0</v>
      </c>
      <c r="M50">
        <v>0.2</v>
      </c>
      <c r="N50">
        <f t="shared" si="9"/>
        <v>4.9000000000000004</v>
      </c>
      <c r="O50">
        <f t="shared" si="10"/>
        <v>7</v>
      </c>
      <c r="P50" t="str">
        <f t="shared" si="11"/>
        <v>17-7</v>
      </c>
      <c r="Q50" t="str">
        <f t="shared" si="12"/>
        <v>nfl</v>
      </c>
      <c r="R50">
        <f t="shared" si="13"/>
        <v>24</v>
      </c>
    </row>
    <row r="51" spans="1:18">
      <c r="A51" t="s">
        <v>53</v>
      </c>
      <c r="B51">
        <v>6</v>
      </c>
      <c r="C51">
        <v>10</v>
      </c>
      <c r="D51" t="s">
        <v>132</v>
      </c>
      <c r="F51">
        <f t="shared" si="0"/>
        <v>6</v>
      </c>
      <c r="G51">
        <f t="shared" si="1"/>
        <v>4</v>
      </c>
      <c r="H51">
        <f t="shared" si="2"/>
        <v>5</v>
      </c>
      <c r="J51" t="str">
        <f t="shared" si="3"/>
        <v>New Orleans Saints</v>
      </c>
      <c r="K51">
        <f t="shared" si="7"/>
        <v>4.9000000000000004</v>
      </c>
      <c r="L51">
        <f t="shared" si="8"/>
        <v>0</v>
      </c>
      <c r="M51">
        <v>0.2</v>
      </c>
      <c r="N51">
        <f t="shared" si="9"/>
        <v>0.9</v>
      </c>
      <c r="O51">
        <f t="shared" si="10"/>
        <v>3.9999999999999991</v>
      </c>
      <c r="P51" t="str">
        <f t="shared" si="11"/>
        <v>6-4</v>
      </c>
      <c r="Q51" t="str">
        <f t="shared" si="12"/>
        <v>nfl</v>
      </c>
      <c r="R51">
        <f t="shared" si="13"/>
        <v>10</v>
      </c>
    </row>
    <row r="52" spans="1:18">
      <c r="A52" t="s">
        <v>28</v>
      </c>
      <c r="B52">
        <v>10</v>
      </c>
      <c r="C52">
        <v>15</v>
      </c>
      <c r="D52" t="s">
        <v>132</v>
      </c>
      <c r="F52">
        <f t="shared" si="0"/>
        <v>10</v>
      </c>
      <c r="G52">
        <f t="shared" si="1"/>
        <v>5</v>
      </c>
      <c r="H52">
        <f t="shared" si="2"/>
        <v>7.5</v>
      </c>
      <c r="J52" t="str">
        <f t="shared" si="3"/>
        <v>New York Giants</v>
      </c>
      <c r="K52">
        <f t="shared" si="7"/>
        <v>7.4</v>
      </c>
      <c r="L52">
        <f t="shared" si="8"/>
        <v>0</v>
      </c>
      <c r="M52">
        <v>0.2</v>
      </c>
      <c r="N52">
        <f t="shared" si="9"/>
        <v>2.4</v>
      </c>
      <c r="O52">
        <f t="shared" si="10"/>
        <v>5</v>
      </c>
      <c r="P52" t="str">
        <f t="shared" si="11"/>
        <v>10-5</v>
      </c>
      <c r="Q52" t="str">
        <f t="shared" si="12"/>
        <v>nfl</v>
      </c>
      <c r="R52">
        <f t="shared" si="13"/>
        <v>15</v>
      </c>
    </row>
    <row r="53" spans="1:18">
      <c r="A53" t="s">
        <v>40</v>
      </c>
      <c r="B53">
        <v>6</v>
      </c>
      <c r="C53">
        <v>12</v>
      </c>
      <c r="D53" t="s">
        <v>132</v>
      </c>
      <c r="F53">
        <f t="shared" si="0"/>
        <v>6</v>
      </c>
      <c r="G53">
        <f t="shared" si="1"/>
        <v>6</v>
      </c>
      <c r="H53">
        <f t="shared" si="2"/>
        <v>6</v>
      </c>
      <c r="J53" t="str">
        <f t="shared" si="3"/>
        <v>New York Jets</v>
      </c>
      <c r="K53">
        <f t="shared" si="7"/>
        <v>5.9</v>
      </c>
      <c r="L53">
        <f t="shared" si="8"/>
        <v>0</v>
      </c>
      <c r="M53">
        <v>0.2</v>
      </c>
      <c r="N53">
        <f t="shared" si="9"/>
        <v>0</v>
      </c>
      <c r="O53">
        <f t="shared" si="10"/>
        <v>5.8999999999999995</v>
      </c>
      <c r="P53" t="str">
        <f t="shared" si="11"/>
        <v>6-6</v>
      </c>
      <c r="Q53" t="str">
        <f t="shared" si="12"/>
        <v>nfl</v>
      </c>
      <c r="R53">
        <f t="shared" si="13"/>
        <v>12</v>
      </c>
    </row>
    <row r="54" spans="1:18">
      <c r="A54" t="s">
        <v>75</v>
      </c>
      <c r="B54">
        <v>4</v>
      </c>
      <c r="C54">
        <v>7</v>
      </c>
      <c r="D54" t="s">
        <v>132</v>
      </c>
      <c r="F54">
        <f t="shared" si="0"/>
        <v>4</v>
      </c>
      <c r="G54">
        <f t="shared" si="1"/>
        <v>3</v>
      </c>
      <c r="H54">
        <f t="shared" si="2"/>
        <v>3.5</v>
      </c>
      <c r="J54" t="str">
        <f t="shared" si="3"/>
        <v>Oakland Raiders</v>
      </c>
      <c r="K54">
        <f t="shared" si="7"/>
        <v>3.4</v>
      </c>
      <c r="L54">
        <f t="shared" si="8"/>
        <v>0</v>
      </c>
      <c r="M54">
        <v>0.2</v>
      </c>
      <c r="N54">
        <f t="shared" si="9"/>
        <v>0.4</v>
      </c>
      <c r="O54">
        <f t="shared" si="10"/>
        <v>3</v>
      </c>
      <c r="P54" t="str">
        <f t="shared" si="11"/>
        <v>4-3</v>
      </c>
      <c r="Q54" t="str">
        <f t="shared" si="12"/>
        <v>nfl</v>
      </c>
      <c r="R54">
        <f t="shared" si="13"/>
        <v>7</v>
      </c>
    </row>
    <row r="55" spans="1:18">
      <c r="A55" t="s">
        <v>19</v>
      </c>
      <c r="B55">
        <v>10</v>
      </c>
      <c r="C55">
        <v>19</v>
      </c>
      <c r="D55" t="s">
        <v>132</v>
      </c>
      <c r="F55">
        <f t="shared" si="0"/>
        <v>10</v>
      </c>
      <c r="G55">
        <f t="shared" si="1"/>
        <v>9</v>
      </c>
      <c r="H55">
        <f t="shared" si="2"/>
        <v>9.5</v>
      </c>
      <c r="J55" t="str">
        <f t="shared" si="3"/>
        <v>Philadelphia Eagles</v>
      </c>
      <c r="K55">
        <f t="shared" si="7"/>
        <v>9.4</v>
      </c>
      <c r="L55">
        <f t="shared" si="8"/>
        <v>0</v>
      </c>
      <c r="M55">
        <v>0.2</v>
      </c>
      <c r="N55">
        <f t="shared" si="9"/>
        <v>0.4</v>
      </c>
      <c r="O55">
        <f t="shared" si="10"/>
        <v>9</v>
      </c>
      <c r="P55" t="str">
        <f t="shared" si="11"/>
        <v>10-9</v>
      </c>
      <c r="Q55" t="str">
        <f t="shared" si="12"/>
        <v>nfl</v>
      </c>
      <c r="R55">
        <f t="shared" si="13"/>
        <v>19</v>
      </c>
    </row>
    <row r="56" spans="1:18">
      <c r="A56" t="s">
        <v>21</v>
      </c>
      <c r="B56">
        <v>12</v>
      </c>
      <c r="C56">
        <v>18</v>
      </c>
      <c r="D56" t="s">
        <v>132</v>
      </c>
      <c r="F56">
        <f t="shared" si="0"/>
        <v>12</v>
      </c>
      <c r="G56">
        <f t="shared" si="1"/>
        <v>6</v>
      </c>
      <c r="H56">
        <f t="shared" si="2"/>
        <v>9</v>
      </c>
      <c r="J56" t="str">
        <f t="shared" si="3"/>
        <v>Pittsburgh Steelers</v>
      </c>
      <c r="K56">
        <f t="shared" si="7"/>
        <v>8.9</v>
      </c>
      <c r="L56">
        <f t="shared" si="8"/>
        <v>0</v>
      </c>
      <c r="M56">
        <v>0.2</v>
      </c>
      <c r="N56">
        <f t="shared" si="9"/>
        <v>2.9</v>
      </c>
      <c r="O56">
        <f t="shared" si="10"/>
        <v>6</v>
      </c>
      <c r="P56" t="str">
        <f t="shared" si="11"/>
        <v>12-6</v>
      </c>
      <c r="Q56" t="str">
        <f t="shared" si="12"/>
        <v>nfl</v>
      </c>
      <c r="R56">
        <f t="shared" si="13"/>
        <v>18</v>
      </c>
    </row>
    <row r="57" spans="1:18">
      <c r="A57" t="s">
        <v>68</v>
      </c>
      <c r="B57">
        <v>3</v>
      </c>
      <c r="C57">
        <v>8</v>
      </c>
      <c r="D57" t="s">
        <v>132</v>
      </c>
      <c r="F57">
        <f t="shared" si="0"/>
        <v>3</v>
      </c>
      <c r="G57">
        <f t="shared" si="1"/>
        <v>5</v>
      </c>
      <c r="H57">
        <f t="shared" si="2"/>
        <v>4</v>
      </c>
      <c r="J57" t="str">
        <f t="shared" si="3"/>
        <v>San Diego Chargers</v>
      </c>
      <c r="K57">
        <f t="shared" si="7"/>
        <v>3</v>
      </c>
      <c r="L57">
        <f t="shared" si="8"/>
        <v>0.9</v>
      </c>
      <c r="M57">
        <v>0.2</v>
      </c>
      <c r="N57">
        <f t="shared" si="9"/>
        <v>0</v>
      </c>
      <c r="O57">
        <f t="shared" si="10"/>
        <v>3.9000000000000004</v>
      </c>
      <c r="P57" t="str">
        <f t="shared" si="11"/>
        <v>3-5</v>
      </c>
      <c r="Q57" t="str">
        <f t="shared" si="12"/>
        <v>nfl</v>
      </c>
      <c r="R57">
        <f t="shared" si="13"/>
        <v>8</v>
      </c>
    </row>
    <row r="58" spans="1:18">
      <c r="A58" t="s">
        <v>69</v>
      </c>
      <c r="B58">
        <v>4</v>
      </c>
      <c r="C58">
        <v>8</v>
      </c>
      <c r="D58" t="s">
        <v>132</v>
      </c>
      <c r="F58">
        <f t="shared" si="0"/>
        <v>4</v>
      </c>
      <c r="G58">
        <f t="shared" si="1"/>
        <v>4</v>
      </c>
      <c r="H58">
        <f t="shared" si="2"/>
        <v>4</v>
      </c>
      <c r="J58" t="str">
        <f t="shared" si="3"/>
        <v>San Francisco 49ers</v>
      </c>
      <c r="K58">
        <f t="shared" si="7"/>
        <v>3.9</v>
      </c>
      <c r="L58">
        <f t="shared" si="8"/>
        <v>0</v>
      </c>
      <c r="M58">
        <v>0.2</v>
      </c>
      <c r="N58">
        <f t="shared" si="9"/>
        <v>0</v>
      </c>
      <c r="O58">
        <f t="shared" si="10"/>
        <v>3.9000000000000004</v>
      </c>
      <c r="P58" t="str">
        <f t="shared" si="11"/>
        <v>4-4</v>
      </c>
      <c r="Q58" t="str">
        <f t="shared" si="12"/>
        <v>nfl</v>
      </c>
      <c r="R58">
        <f t="shared" si="13"/>
        <v>8</v>
      </c>
    </row>
    <row r="59" spans="1:18">
      <c r="A59" t="s">
        <v>34</v>
      </c>
      <c r="B59">
        <v>6</v>
      </c>
      <c r="C59">
        <v>13</v>
      </c>
      <c r="D59" t="s">
        <v>132</v>
      </c>
      <c r="F59">
        <f t="shared" si="0"/>
        <v>6</v>
      </c>
      <c r="G59">
        <f t="shared" si="1"/>
        <v>7</v>
      </c>
      <c r="H59">
        <f t="shared" si="2"/>
        <v>6.5</v>
      </c>
      <c r="J59" t="str">
        <f t="shared" si="3"/>
        <v>Seattle Seahawks</v>
      </c>
      <c r="K59">
        <f t="shared" si="7"/>
        <v>6</v>
      </c>
      <c r="L59">
        <f t="shared" si="8"/>
        <v>0.4</v>
      </c>
      <c r="M59">
        <v>0.2</v>
      </c>
      <c r="N59">
        <f t="shared" si="9"/>
        <v>0</v>
      </c>
      <c r="O59">
        <f t="shared" si="10"/>
        <v>6.3999999999999995</v>
      </c>
      <c r="P59" t="str">
        <f t="shared" si="11"/>
        <v>6-7</v>
      </c>
      <c r="Q59" t="str">
        <f t="shared" si="12"/>
        <v>nfl</v>
      </c>
      <c r="R59">
        <f t="shared" si="13"/>
        <v>13</v>
      </c>
    </row>
    <row r="60" spans="1:18">
      <c r="A60" t="s">
        <v>76</v>
      </c>
      <c r="B60">
        <v>3</v>
      </c>
      <c r="C60">
        <v>7</v>
      </c>
      <c r="D60" t="s">
        <v>132</v>
      </c>
      <c r="F60">
        <f t="shared" si="0"/>
        <v>3</v>
      </c>
      <c r="G60">
        <f t="shared" si="1"/>
        <v>4</v>
      </c>
      <c r="H60">
        <f t="shared" si="2"/>
        <v>3.5</v>
      </c>
      <c r="J60" t="str">
        <f t="shared" si="3"/>
        <v>St. Louis Rams</v>
      </c>
      <c r="K60">
        <f t="shared" si="7"/>
        <v>3</v>
      </c>
      <c r="L60">
        <f t="shared" si="8"/>
        <v>0.4</v>
      </c>
      <c r="M60">
        <v>0.2</v>
      </c>
      <c r="N60">
        <f t="shared" si="9"/>
        <v>0</v>
      </c>
      <c r="O60">
        <f t="shared" si="10"/>
        <v>3.4</v>
      </c>
      <c r="P60" t="str">
        <f t="shared" si="11"/>
        <v>3-4</v>
      </c>
      <c r="Q60" t="str">
        <f t="shared" si="12"/>
        <v>nfl</v>
      </c>
      <c r="R60">
        <f t="shared" si="13"/>
        <v>7</v>
      </c>
    </row>
    <row r="61" spans="1:18">
      <c r="A61" t="s">
        <v>77</v>
      </c>
      <c r="B61">
        <v>3</v>
      </c>
      <c r="C61">
        <v>7</v>
      </c>
      <c r="D61" t="s">
        <v>132</v>
      </c>
      <c r="F61">
        <f t="shared" si="0"/>
        <v>3</v>
      </c>
      <c r="G61">
        <f t="shared" si="1"/>
        <v>4</v>
      </c>
      <c r="H61">
        <f t="shared" si="2"/>
        <v>3.5</v>
      </c>
      <c r="J61" t="str">
        <f t="shared" si="3"/>
        <v>Tampa Bay Buccaneers</v>
      </c>
      <c r="K61">
        <f t="shared" si="7"/>
        <v>3</v>
      </c>
      <c r="L61">
        <f t="shared" si="8"/>
        <v>0.4</v>
      </c>
      <c r="M61">
        <v>0.2</v>
      </c>
      <c r="N61">
        <f t="shared" si="9"/>
        <v>0</v>
      </c>
      <c r="O61">
        <f t="shared" si="10"/>
        <v>3.4</v>
      </c>
      <c r="P61" t="str">
        <f t="shared" si="11"/>
        <v>3-4</v>
      </c>
      <c r="Q61" t="str">
        <f t="shared" si="12"/>
        <v>nfl</v>
      </c>
      <c r="R61">
        <f t="shared" si="13"/>
        <v>7</v>
      </c>
    </row>
    <row r="62" spans="1:18">
      <c r="A62" t="s">
        <v>78</v>
      </c>
      <c r="B62">
        <v>2</v>
      </c>
      <c r="C62">
        <v>7</v>
      </c>
      <c r="D62" t="s">
        <v>132</v>
      </c>
      <c r="F62">
        <f t="shared" si="0"/>
        <v>2</v>
      </c>
      <c r="G62">
        <f t="shared" si="1"/>
        <v>5</v>
      </c>
      <c r="H62">
        <f t="shared" si="2"/>
        <v>3.5</v>
      </c>
      <c r="J62" t="str">
        <f t="shared" si="3"/>
        <v>Tennessee Titans</v>
      </c>
      <c r="K62">
        <f t="shared" si="7"/>
        <v>2</v>
      </c>
      <c r="L62">
        <f t="shared" si="8"/>
        <v>1.4</v>
      </c>
      <c r="M62">
        <v>0.2</v>
      </c>
      <c r="N62">
        <f t="shared" si="9"/>
        <v>0</v>
      </c>
      <c r="O62">
        <f t="shared" si="10"/>
        <v>3.4</v>
      </c>
      <c r="P62" t="str">
        <f t="shared" si="11"/>
        <v>2-5</v>
      </c>
      <c r="Q62" t="str">
        <f t="shared" si="12"/>
        <v>nfl</v>
      </c>
      <c r="R62">
        <f t="shared" si="13"/>
        <v>7</v>
      </c>
    </row>
    <row r="63" spans="1:18">
      <c r="A63" t="s">
        <v>101</v>
      </c>
      <c r="B63">
        <v>1</v>
      </c>
      <c r="C63">
        <v>4</v>
      </c>
      <c r="D63" t="s">
        <v>132</v>
      </c>
      <c r="F63">
        <f t="shared" si="0"/>
        <v>1</v>
      </c>
      <c r="G63">
        <f t="shared" si="1"/>
        <v>3</v>
      </c>
      <c r="H63">
        <f t="shared" si="2"/>
        <v>2</v>
      </c>
      <c r="J63" t="str">
        <f t="shared" si="3"/>
        <v>Washington Redskins</v>
      </c>
      <c r="K63">
        <f t="shared" si="7"/>
        <v>1</v>
      </c>
      <c r="L63">
        <f t="shared" si="8"/>
        <v>0.9</v>
      </c>
      <c r="M63">
        <v>0.2</v>
      </c>
      <c r="N63">
        <f t="shared" si="9"/>
        <v>0</v>
      </c>
      <c r="O63">
        <f t="shared" si="10"/>
        <v>1.9</v>
      </c>
      <c r="P63" t="str">
        <f t="shared" si="11"/>
        <v>1-3</v>
      </c>
      <c r="Q63" t="str">
        <f t="shared" si="12"/>
        <v>nfl</v>
      </c>
      <c r="R63">
        <f t="shared" si="13"/>
        <v>4</v>
      </c>
    </row>
    <row r="64" spans="1:18">
      <c r="A64" t="s">
        <v>59</v>
      </c>
      <c r="B64">
        <v>3</v>
      </c>
      <c r="C64">
        <v>9</v>
      </c>
      <c r="D64" t="s">
        <v>133</v>
      </c>
      <c r="F64">
        <f t="shared" si="0"/>
        <v>3</v>
      </c>
      <c r="G64">
        <f t="shared" si="1"/>
        <v>6</v>
      </c>
      <c r="H64">
        <f t="shared" si="2"/>
        <v>4.5</v>
      </c>
      <c r="J64" t="str">
        <f t="shared" si="3"/>
        <v>Atlanta Hawks</v>
      </c>
      <c r="K64">
        <f t="shared" si="7"/>
        <v>3</v>
      </c>
      <c r="L64">
        <f t="shared" si="8"/>
        <v>1.4</v>
      </c>
      <c r="M64">
        <v>0.2</v>
      </c>
      <c r="N64">
        <f t="shared" si="9"/>
        <v>0</v>
      </c>
      <c r="O64">
        <f t="shared" si="10"/>
        <v>4.3999999999999995</v>
      </c>
      <c r="P64" t="str">
        <f t="shared" si="11"/>
        <v>3-6</v>
      </c>
      <c r="Q64" t="str">
        <f t="shared" si="12"/>
        <v>nba</v>
      </c>
      <c r="R64">
        <f t="shared" si="13"/>
        <v>9</v>
      </c>
    </row>
    <row r="65" spans="1:18">
      <c r="A65" t="s">
        <v>10</v>
      </c>
      <c r="B65">
        <v>14</v>
      </c>
      <c r="C65">
        <v>23</v>
      </c>
      <c r="D65" t="s">
        <v>133</v>
      </c>
      <c r="F65">
        <f t="shared" si="0"/>
        <v>14</v>
      </c>
      <c r="G65">
        <f t="shared" si="1"/>
        <v>9</v>
      </c>
      <c r="H65">
        <f t="shared" si="2"/>
        <v>11.5</v>
      </c>
      <c r="J65" t="str">
        <f t="shared" si="3"/>
        <v>Boston Celtics</v>
      </c>
      <c r="K65">
        <f t="shared" si="7"/>
        <v>11.4</v>
      </c>
      <c r="L65">
        <f t="shared" si="8"/>
        <v>0</v>
      </c>
      <c r="M65">
        <v>0.2</v>
      </c>
      <c r="N65">
        <f t="shared" si="9"/>
        <v>2.4</v>
      </c>
      <c r="O65">
        <f t="shared" si="10"/>
        <v>9</v>
      </c>
      <c r="P65" t="str">
        <f t="shared" si="11"/>
        <v>14-9</v>
      </c>
      <c r="Q65" t="str">
        <f t="shared" si="12"/>
        <v>nba</v>
      </c>
      <c r="R65">
        <f t="shared" si="13"/>
        <v>23</v>
      </c>
    </row>
    <row r="66" spans="1:18">
      <c r="A66" t="s">
        <v>116</v>
      </c>
      <c r="B66">
        <v>0</v>
      </c>
      <c r="C66">
        <v>1</v>
      </c>
      <c r="D66" t="s">
        <v>133</v>
      </c>
      <c r="F66">
        <f t="shared" si="0"/>
        <v>0</v>
      </c>
      <c r="G66">
        <f t="shared" si="1"/>
        <v>1</v>
      </c>
      <c r="H66">
        <f t="shared" si="2"/>
        <v>0.5</v>
      </c>
      <c r="J66" t="str">
        <f t="shared" si="3"/>
        <v>Charlotte Bobcats</v>
      </c>
      <c r="K66">
        <f t="shared" si="7"/>
        <v>0</v>
      </c>
      <c r="L66">
        <f t="shared" si="8"/>
        <v>0.4</v>
      </c>
      <c r="M66">
        <v>0.2</v>
      </c>
      <c r="N66">
        <f t="shared" si="9"/>
        <v>0</v>
      </c>
      <c r="O66">
        <f t="shared" si="10"/>
        <v>0.39999999999999991</v>
      </c>
      <c r="P66" t="str">
        <f t="shared" si="11"/>
        <v>0-1</v>
      </c>
      <c r="Q66" t="str">
        <f t="shared" si="12"/>
        <v>nba</v>
      </c>
      <c r="R66">
        <f t="shared" si="13"/>
        <v>1</v>
      </c>
    </row>
    <row r="67" spans="1:18">
      <c r="A67" t="s">
        <v>54</v>
      </c>
      <c r="B67">
        <v>3</v>
      </c>
      <c r="C67">
        <v>10</v>
      </c>
      <c r="D67" t="s">
        <v>133</v>
      </c>
      <c r="F67">
        <f t="shared" ref="F67:F123" si="14">B67</f>
        <v>3</v>
      </c>
      <c r="G67">
        <f t="shared" ref="G67:G123" si="15">C67-B67</f>
        <v>7</v>
      </c>
      <c r="H67">
        <f t="shared" ref="H67:H123" si="16">SUM(F67:G67)/2</f>
        <v>5</v>
      </c>
      <c r="J67" t="str">
        <f t="shared" ref="J67:J123" si="17">A67</f>
        <v>Charlotte/NO Hornets</v>
      </c>
      <c r="K67">
        <f t="shared" si="7"/>
        <v>3</v>
      </c>
      <c r="L67">
        <f t="shared" si="8"/>
        <v>1.9</v>
      </c>
      <c r="M67">
        <v>0.2</v>
      </c>
      <c r="N67">
        <f t="shared" si="9"/>
        <v>0</v>
      </c>
      <c r="O67">
        <f t="shared" si="10"/>
        <v>4.8999999999999995</v>
      </c>
      <c r="P67" t="str">
        <f t="shared" si="11"/>
        <v>3-7</v>
      </c>
      <c r="Q67" t="str">
        <f t="shared" si="12"/>
        <v>nba</v>
      </c>
      <c r="R67">
        <f t="shared" si="13"/>
        <v>10</v>
      </c>
    </row>
    <row r="68" spans="1:18">
      <c r="A68" t="s">
        <v>41</v>
      </c>
      <c r="B68">
        <v>4</v>
      </c>
      <c r="C68">
        <v>12</v>
      </c>
      <c r="D68" t="s">
        <v>133</v>
      </c>
      <c r="F68">
        <f t="shared" si="14"/>
        <v>4</v>
      </c>
      <c r="G68">
        <f t="shared" si="15"/>
        <v>8</v>
      </c>
      <c r="H68">
        <f t="shared" si="16"/>
        <v>6</v>
      </c>
      <c r="J68" t="str">
        <f t="shared" si="17"/>
        <v>Chicago Bulls</v>
      </c>
      <c r="K68">
        <f t="shared" ref="K68:K123" si="18">MIN(H68-0.1,F68)</f>
        <v>4</v>
      </c>
      <c r="L68">
        <f t="shared" ref="L68:L123" si="19">MAX(G68-H68-0.1,0)</f>
        <v>1.9</v>
      </c>
      <c r="M68">
        <v>0.2</v>
      </c>
      <c r="N68">
        <f t="shared" ref="N68:N123" si="20">MAX(F68-H68-0.1,0)</f>
        <v>0</v>
      </c>
      <c r="O68">
        <f t="shared" ref="O68:O123" si="21">SUM(F68:G68)-SUM(K68:N68)</f>
        <v>5.8999999999999995</v>
      </c>
      <c r="P68" t="str">
        <f t="shared" si="11"/>
        <v>4-8</v>
      </c>
      <c r="Q68" t="str">
        <f t="shared" si="12"/>
        <v>nba</v>
      </c>
      <c r="R68">
        <f t="shared" si="13"/>
        <v>12</v>
      </c>
    </row>
    <row r="69" spans="1:18">
      <c r="A69" t="s">
        <v>35</v>
      </c>
      <c r="B69">
        <v>8</v>
      </c>
      <c r="C69">
        <v>13</v>
      </c>
      <c r="D69" t="s">
        <v>133</v>
      </c>
      <c r="F69">
        <f t="shared" si="14"/>
        <v>8</v>
      </c>
      <c r="G69">
        <f t="shared" si="15"/>
        <v>5</v>
      </c>
      <c r="H69">
        <f t="shared" si="16"/>
        <v>6.5</v>
      </c>
      <c r="J69" t="str">
        <f t="shared" si="17"/>
        <v>Cleveland Cavaliers</v>
      </c>
      <c r="K69">
        <f t="shared" si="18"/>
        <v>6.4</v>
      </c>
      <c r="L69">
        <f t="shared" si="19"/>
        <v>0</v>
      </c>
      <c r="M69">
        <v>0.2</v>
      </c>
      <c r="N69">
        <f t="shared" si="20"/>
        <v>1.4</v>
      </c>
      <c r="O69">
        <f t="shared" si="21"/>
        <v>5</v>
      </c>
      <c r="P69" t="str">
        <f t="shared" ref="P69:P123" si="22">CONCATENATE(F69,"-",G69)</f>
        <v>8-5</v>
      </c>
      <c r="Q69" t="str">
        <f t="shared" ref="Q69:Q123" si="23">D69</f>
        <v>nba</v>
      </c>
      <c r="R69">
        <f t="shared" ref="R69:R123" si="24">C69</f>
        <v>13</v>
      </c>
    </row>
    <row r="70" spans="1:18">
      <c r="A70" t="s">
        <v>9</v>
      </c>
      <c r="B70">
        <v>13</v>
      </c>
      <c r="C70">
        <v>24</v>
      </c>
      <c r="D70" t="s">
        <v>133</v>
      </c>
      <c r="F70">
        <f t="shared" si="14"/>
        <v>13</v>
      </c>
      <c r="G70">
        <f t="shared" si="15"/>
        <v>11</v>
      </c>
      <c r="H70">
        <f t="shared" si="16"/>
        <v>12</v>
      </c>
      <c r="J70" t="str">
        <f t="shared" si="17"/>
        <v>Dallas Mavericks</v>
      </c>
      <c r="K70">
        <f t="shared" si="18"/>
        <v>11.9</v>
      </c>
      <c r="L70">
        <f t="shared" si="19"/>
        <v>0</v>
      </c>
      <c r="M70">
        <v>0.2</v>
      </c>
      <c r="N70">
        <f t="shared" si="20"/>
        <v>0.9</v>
      </c>
      <c r="O70">
        <f t="shared" si="21"/>
        <v>11</v>
      </c>
      <c r="P70" t="str">
        <f t="shared" si="22"/>
        <v>13-11</v>
      </c>
      <c r="Q70" t="str">
        <f t="shared" si="23"/>
        <v>nba</v>
      </c>
      <c r="R70">
        <f t="shared" si="24"/>
        <v>24</v>
      </c>
    </row>
    <row r="71" spans="1:18">
      <c r="A71" t="s">
        <v>42</v>
      </c>
      <c r="B71">
        <v>2</v>
      </c>
      <c r="C71">
        <v>12</v>
      </c>
      <c r="D71" t="s">
        <v>133</v>
      </c>
      <c r="F71">
        <f t="shared" si="14"/>
        <v>2</v>
      </c>
      <c r="G71">
        <f t="shared" si="15"/>
        <v>10</v>
      </c>
      <c r="H71">
        <f t="shared" si="16"/>
        <v>6</v>
      </c>
      <c r="J71" t="str">
        <f t="shared" si="17"/>
        <v>Denver Nuggets</v>
      </c>
      <c r="K71">
        <f t="shared" si="18"/>
        <v>2</v>
      </c>
      <c r="L71">
        <f t="shared" si="19"/>
        <v>3.9</v>
      </c>
      <c r="M71">
        <v>0.2</v>
      </c>
      <c r="N71">
        <f t="shared" si="20"/>
        <v>0</v>
      </c>
      <c r="O71">
        <f t="shared" si="21"/>
        <v>5.8999999999999995</v>
      </c>
      <c r="P71" t="str">
        <f t="shared" si="22"/>
        <v>2-10</v>
      </c>
      <c r="Q71" t="str">
        <f t="shared" si="23"/>
        <v>nba</v>
      </c>
      <c r="R71">
        <f t="shared" si="24"/>
        <v>12</v>
      </c>
    </row>
    <row r="72" spans="1:18">
      <c r="A72" t="s">
        <v>11</v>
      </c>
      <c r="B72">
        <v>16</v>
      </c>
      <c r="C72">
        <v>23</v>
      </c>
      <c r="D72" t="s">
        <v>133</v>
      </c>
      <c r="F72">
        <f t="shared" si="14"/>
        <v>16</v>
      </c>
      <c r="G72">
        <f t="shared" si="15"/>
        <v>7</v>
      </c>
      <c r="H72">
        <f t="shared" si="16"/>
        <v>11.5</v>
      </c>
      <c r="J72" t="str">
        <f t="shared" si="17"/>
        <v>Detroit Pistons</v>
      </c>
      <c r="K72">
        <f t="shared" si="18"/>
        <v>11.4</v>
      </c>
      <c r="L72">
        <f t="shared" si="19"/>
        <v>0</v>
      </c>
      <c r="M72">
        <v>0.2</v>
      </c>
      <c r="N72">
        <f t="shared" si="20"/>
        <v>4.4000000000000004</v>
      </c>
      <c r="O72">
        <f t="shared" si="21"/>
        <v>7</v>
      </c>
      <c r="P72" t="str">
        <f t="shared" si="22"/>
        <v>16-7</v>
      </c>
      <c r="Q72" t="str">
        <f t="shared" si="23"/>
        <v>nba</v>
      </c>
      <c r="R72">
        <f t="shared" si="24"/>
        <v>23</v>
      </c>
    </row>
    <row r="73" spans="1:18">
      <c r="A73" t="s">
        <v>102</v>
      </c>
      <c r="B73">
        <v>2</v>
      </c>
      <c r="C73">
        <v>4</v>
      </c>
      <c r="D73" t="s">
        <v>133</v>
      </c>
      <c r="F73">
        <f t="shared" si="14"/>
        <v>2</v>
      </c>
      <c r="G73">
        <f t="shared" si="15"/>
        <v>2</v>
      </c>
      <c r="H73">
        <f t="shared" si="16"/>
        <v>2</v>
      </c>
      <c r="J73" t="str">
        <f t="shared" si="17"/>
        <v>Golden State Warriors</v>
      </c>
      <c r="K73">
        <f t="shared" si="18"/>
        <v>1.9</v>
      </c>
      <c r="L73">
        <f t="shared" si="19"/>
        <v>0</v>
      </c>
      <c r="M73">
        <v>0.2</v>
      </c>
      <c r="N73">
        <f t="shared" si="20"/>
        <v>0</v>
      </c>
      <c r="O73">
        <f t="shared" si="21"/>
        <v>1.9</v>
      </c>
      <c r="P73" t="str">
        <f t="shared" si="22"/>
        <v>2-2</v>
      </c>
      <c r="Q73" t="str">
        <f t="shared" si="23"/>
        <v>nba</v>
      </c>
      <c r="R73">
        <f t="shared" si="24"/>
        <v>4</v>
      </c>
    </row>
    <row r="74" spans="1:18">
      <c r="A74" t="s">
        <v>79</v>
      </c>
      <c r="B74">
        <v>1</v>
      </c>
      <c r="C74">
        <v>7</v>
      </c>
      <c r="D74" t="s">
        <v>133</v>
      </c>
      <c r="F74">
        <f t="shared" si="14"/>
        <v>1</v>
      </c>
      <c r="G74">
        <f t="shared" si="15"/>
        <v>6</v>
      </c>
      <c r="H74">
        <f t="shared" si="16"/>
        <v>3.5</v>
      </c>
      <c r="J74" t="str">
        <f t="shared" si="17"/>
        <v>Houston Rockets</v>
      </c>
      <c r="K74">
        <f t="shared" si="18"/>
        <v>1</v>
      </c>
      <c r="L74">
        <f t="shared" si="19"/>
        <v>2.4</v>
      </c>
      <c r="M74">
        <v>0.2</v>
      </c>
      <c r="N74">
        <f t="shared" si="20"/>
        <v>0</v>
      </c>
      <c r="O74">
        <f t="shared" si="21"/>
        <v>3.4</v>
      </c>
      <c r="P74" t="str">
        <f t="shared" si="22"/>
        <v>1-6</v>
      </c>
      <c r="Q74" t="str">
        <f t="shared" si="23"/>
        <v>nba</v>
      </c>
      <c r="R74">
        <f t="shared" si="24"/>
        <v>7</v>
      </c>
    </row>
    <row r="75" spans="1:18">
      <c r="A75" t="s">
        <v>29</v>
      </c>
      <c r="B75">
        <v>6</v>
      </c>
      <c r="C75">
        <v>15</v>
      </c>
      <c r="D75" t="s">
        <v>133</v>
      </c>
      <c r="F75">
        <f t="shared" si="14"/>
        <v>6</v>
      </c>
      <c r="G75">
        <f t="shared" si="15"/>
        <v>9</v>
      </c>
      <c r="H75">
        <f t="shared" si="16"/>
        <v>7.5</v>
      </c>
      <c r="J75" t="str">
        <f t="shared" si="17"/>
        <v>Indiana Pacers</v>
      </c>
      <c r="K75">
        <f t="shared" si="18"/>
        <v>6</v>
      </c>
      <c r="L75">
        <f t="shared" si="19"/>
        <v>1.4</v>
      </c>
      <c r="M75">
        <v>0.2</v>
      </c>
      <c r="N75">
        <f t="shared" si="20"/>
        <v>0</v>
      </c>
      <c r="O75">
        <f t="shared" si="21"/>
        <v>7.3999999999999995</v>
      </c>
      <c r="P75" t="str">
        <f t="shared" si="22"/>
        <v>6-9</v>
      </c>
      <c r="Q75" t="str">
        <f t="shared" si="23"/>
        <v>nba</v>
      </c>
      <c r="R75">
        <f t="shared" si="24"/>
        <v>15</v>
      </c>
    </row>
    <row r="76" spans="1:18">
      <c r="A76" t="s">
        <v>92</v>
      </c>
      <c r="B76">
        <v>2</v>
      </c>
      <c r="C76">
        <v>5</v>
      </c>
      <c r="D76" t="s">
        <v>133</v>
      </c>
      <c r="F76">
        <f t="shared" si="14"/>
        <v>2</v>
      </c>
      <c r="G76">
        <f t="shared" si="15"/>
        <v>3</v>
      </c>
      <c r="H76">
        <f t="shared" si="16"/>
        <v>2.5</v>
      </c>
      <c r="J76" t="str">
        <f t="shared" si="17"/>
        <v>Los Angeles Clippers</v>
      </c>
      <c r="K76">
        <f t="shared" si="18"/>
        <v>2</v>
      </c>
      <c r="L76">
        <f t="shared" si="19"/>
        <v>0.4</v>
      </c>
      <c r="M76">
        <v>0.2</v>
      </c>
      <c r="N76">
        <f t="shared" si="20"/>
        <v>0</v>
      </c>
      <c r="O76">
        <f t="shared" si="21"/>
        <v>2.4</v>
      </c>
      <c r="P76" t="str">
        <f t="shared" si="22"/>
        <v>2-3</v>
      </c>
      <c r="Q76" t="str">
        <f t="shared" si="23"/>
        <v>nba</v>
      </c>
      <c r="R76">
        <f t="shared" si="24"/>
        <v>5</v>
      </c>
    </row>
    <row r="77" spans="1:18">
      <c r="A77" t="s">
        <v>5</v>
      </c>
      <c r="B77">
        <v>25</v>
      </c>
      <c r="C77">
        <v>33</v>
      </c>
      <c r="D77" t="s">
        <v>133</v>
      </c>
      <c r="F77">
        <f t="shared" si="14"/>
        <v>25</v>
      </c>
      <c r="G77">
        <f t="shared" si="15"/>
        <v>8</v>
      </c>
      <c r="H77">
        <f t="shared" si="16"/>
        <v>16.5</v>
      </c>
      <c r="J77" t="str">
        <f t="shared" si="17"/>
        <v>Los Angeles Lakers</v>
      </c>
      <c r="K77">
        <f t="shared" si="18"/>
        <v>16.399999999999999</v>
      </c>
      <c r="L77">
        <f t="shared" si="19"/>
        <v>0</v>
      </c>
      <c r="M77">
        <v>0.2</v>
      </c>
      <c r="N77">
        <f t="shared" si="20"/>
        <v>8.4</v>
      </c>
      <c r="O77">
        <f t="shared" si="21"/>
        <v>8</v>
      </c>
      <c r="P77" t="str">
        <f t="shared" si="22"/>
        <v>25-8</v>
      </c>
      <c r="Q77" t="str">
        <f t="shared" si="23"/>
        <v>nba</v>
      </c>
      <c r="R77">
        <f t="shared" si="24"/>
        <v>33</v>
      </c>
    </row>
    <row r="78" spans="1:18">
      <c r="A78" t="s">
        <v>60</v>
      </c>
      <c r="B78">
        <v>3</v>
      </c>
      <c r="C78">
        <v>9</v>
      </c>
      <c r="D78" t="s">
        <v>133</v>
      </c>
      <c r="F78">
        <f t="shared" si="14"/>
        <v>3</v>
      </c>
      <c r="G78">
        <f t="shared" si="15"/>
        <v>6</v>
      </c>
      <c r="H78">
        <f t="shared" si="16"/>
        <v>4.5</v>
      </c>
      <c r="J78" t="str">
        <f t="shared" si="17"/>
        <v>Memphis Grizzlies</v>
      </c>
      <c r="K78">
        <f t="shared" si="18"/>
        <v>3</v>
      </c>
      <c r="L78">
        <f t="shared" si="19"/>
        <v>1.4</v>
      </c>
      <c r="M78">
        <v>0.2</v>
      </c>
      <c r="N78">
        <f t="shared" si="20"/>
        <v>0</v>
      </c>
      <c r="O78">
        <f t="shared" si="21"/>
        <v>4.3999999999999995</v>
      </c>
      <c r="P78" t="str">
        <f t="shared" si="22"/>
        <v>3-6</v>
      </c>
      <c r="Q78" t="str">
        <f t="shared" si="23"/>
        <v>nba</v>
      </c>
      <c r="R78">
        <f t="shared" si="24"/>
        <v>9</v>
      </c>
    </row>
    <row r="79" spans="1:18">
      <c r="A79" t="s">
        <v>7</v>
      </c>
      <c r="B79">
        <v>18</v>
      </c>
      <c r="C79">
        <v>25</v>
      </c>
      <c r="D79" t="s">
        <v>133</v>
      </c>
      <c r="F79">
        <f t="shared" si="14"/>
        <v>18</v>
      </c>
      <c r="G79">
        <f t="shared" si="15"/>
        <v>7</v>
      </c>
      <c r="H79">
        <f t="shared" si="16"/>
        <v>12.5</v>
      </c>
      <c r="J79" t="str">
        <f t="shared" si="17"/>
        <v>Miami Heat</v>
      </c>
      <c r="K79">
        <f t="shared" si="18"/>
        <v>12.4</v>
      </c>
      <c r="L79">
        <f t="shared" si="19"/>
        <v>0</v>
      </c>
      <c r="M79">
        <v>0.2</v>
      </c>
      <c r="N79">
        <f t="shared" si="20"/>
        <v>5.4</v>
      </c>
      <c r="O79">
        <f t="shared" si="21"/>
        <v>7</v>
      </c>
      <c r="P79" t="str">
        <f t="shared" si="22"/>
        <v>18-7</v>
      </c>
      <c r="Q79" t="str">
        <f t="shared" si="23"/>
        <v>nba</v>
      </c>
      <c r="R79">
        <f t="shared" si="24"/>
        <v>25</v>
      </c>
    </row>
    <row r="80" spans="1:18">
      <c r="A80" t="s">
        <v>70</v>
      </c>
      <c r="B80">
        <v>2</v>
      </c>
      <c r="C80">
        <v>8</v>
      </c>
      <c r="D80" t="s">
        <v>133</v>
      </c>
      <c r="F80">
        <f t="shared" si="14"/>
        <v>2</v>
      </c>
      <c r="G80">
        <f t="shared" si="15"/>
        <v>6</v>
      </c>
      <c r="H80">
        <f t="shared" si="16"/>
        <v>4</v>
      </c>
      <c r="J80" t="str">
        <f t="shared" si="17"/>
        <v>Milwaukee Bucks</v>
      </c>
      <c r="K80">
        <f t="shared" si="18"/>
        <v>2</v>
      </c>
      <c r="L80">
        <f t="shared" si="19"/>
        <v>1.9</v>
      </c>
      <c r="M80">
        <v>0.2</v>
      </c>
      <c r="N80">
        <f t="shared" si="20"/>
        <v>0</v>
      </c>
      <c r="O80">
        <f t="shared" si="21"/>
        <v>3.9000000000000004</v>
      </c>
      <c r="P80" t="str">
        <f t="shared" si="22"/>
        <v>2-6</v>
      </c>
      <c r="Q80" t="str">
        <f t="shared" si="23"/>
        <v>nba</v>
      </c>
      <c r="R80">
        <f t="shared" si="24"/>
        <v>8</v>
      </c>
    </row>
    <row r="81" spans="1:18">
      <c r="A81" t="s">
        <v>83</v>
      </c>
      <c r="B81">
        <v>2</v>
      </c>
      <c r="C81">
        <v>6</v>
      </c>
      <c r="D81" t="s">
        <v>133</v>
      </c>
      <c r="F81">
        <f t="shared" si="14"/>
        <v>2</v>
      </c>
      <c r="G81">
        <f t="shared" si="15"/>
        <v>4</v>
      </c>
      <c r="H81">
        <f t="shared" si="16"/>
        <v>3</v>
      </c>
      <c r="J81" t="str">
        <f t="shared" si="17"/>
        <v>Minnesota Timberwolves</v>
      </c>
      <c r="K81">
        <f t="shared" si="18"/>
        <v>2</v>
      </c>
      <c r="L81">
        <f t="shared" si="19"/>
        <v>0.9</v>
      </c>
      <c r="M81">
        <v>0.2</v>
      </c>
      <c r="N81">
        <f t="shared" si="20"/>
        <v>0</v>
      </c>
      <c r="O81">
        <f t="shared" si="21"/>
        <v>2.9</v>
      </c>
      <c r="P81" t="str">
        <f t="shared" si="22"/>
        <v>2-4</v>
      </c>
      <c r="Q81" t="str">
        <f t="shared" si="23"/>
        <v>nba</v>
      </c>
      <c r="R81">
        <f t="shared" si="24"/>
        <v>6</v>
      </c>
    </row>
    <row r="82" spans="1:18">
      <c r="A82" t="s">
        <v>84</v>
      </c>
      <c r="B82">
        <v>1</v>
      </c>
      <c r="C82">
        <v>6</v>
      </c>
      <c r="D82" t="s">
        <v>133</v>
      </c>
      <c r="F82">
        <f t="shared" si="14"/>
        <v>1</v>
      </c>
      <c r="G82">
        <f t="shared" si="15"/>
        <v>5</v>
      </c>
      <c r="H82">
        <f t="shared" si="16"/>
        <v>3</v>
      </c>
      <c r="J82" t="str">
        <f t="shared" si="17"/>
        <v>New York Knicks</v>
      </c>
      <c r="K82">
        <f t="shared" si="18"/>
        <v>1</v>
      </c>
      <c r="L82">
        <f t="shared" si="19"/>
        <v>1.9</v>
      </c>
      <c r="M82">
        <v>0.2</v>
      </c>
      <c r="N82">
        <f t="shared" si="20"/>
        <v>0</v>
      </c>
      <c r="O82">
        <f t="shared" si="21"/>
        <v>2.9</v>
      </c>
      <c r="P82" t="str">
        <f t="shared" si="22"/>
        <v>1-5</v>
      </c>
      <c r="Q82" t="str">
        <f t="shared" si="23"/>
        <v>nba</v>
      </c>
      <c r="R82">
        <f t="shared" si="24"/>
        <v>6</v>
      </c>
    </row>
    <row r="83" spans="1:18">
      <c r="A83" t="s">
        <v>26</v>
      </c>
      <c r="B83">
        <v>9</v>
      </c>
      <c r="C83">
        <v>16</v>
      </c>
      <c r="D83" t="s">
        <v>133</v>
      </c>
      <c r="F83">
        <f t="shared" si="14"/>
        <v>9</v>
      </c>
      <c r="G83">
        <f t="shared" si="15"/>
        <v>7</v>
      </c>
      <c r="H83">
        <f t="shared" si="16"/>
        <v>8</v>
      </c>
      <c r="J83" t="str">
        <f t="shared" si="17"/>
        <v>NJ/Brooklyn Nets</v>
      </c>
      <c r="K83">
        <f t="shared" si="18"/>
        <v>7.9</v>
      </c>
      <c r="L83">
        <f t="shared" si="19"/>
        <v>0</v>
      </c>
      <c r="M83">
        <v>0.2</v>
      </c>
      <c r="N83">
        <f t="shared" si="20"/>
        <v>0.9</v>
      </c>
      <c r="O83">
        <f t="shared" si="21"/>
        <v>7</v>
      </c>
      <c r="P83" t="str">
        <f t="shared" si="22"/>
        <v>9-7</v>
      </c>
      <c r="Q83" t="str">
        <f t="shared" si="23"/>
        <v>nba</v>
      </c>
      <c r="R83">
        <f t="shared" si="24"/>
        <v>16</v>
      </c>
    </row>
    <row r="84" spans="1:18">
      <c r="A84" t="s">
        <v>30</v>
      </c>
      <c r="B84">
        <v>6</v>
      </c>
      <c r="C84">
        <v>15</v>
      </c>
      <c r="D84" t="s">
        <v>133</v>
      </c>
      <c r="F84">
        <f t="shared" si="14"/>
        <v>6</v>
      </c>
      <c r="G84">
        <f t="shared" si="15"/>
        <v>9</v>
      </c>
      <c r="H84">
        <f t="shared" si="16"/>
        <v>7.5</v>
      </c>
      <c r="J84" t="str">
        <f t="shared" si="17"/>
        <v>Orlando Magic</v>
      </c>
      <c r="K84">
        <f t="shared" si="18"/>
        <v>6</v>
      </c>
      <c r="L84">
        <f t="shared" si="19"/>
        <v>1.4</v>
      </c>
      <c r="M84">
        <v>0.2</v>
      </c>
      <c r="N84">
        <f t="shared" si="20"/>
        <v>0</v>
      </c>
      <c r="O84">
        <f t="shared" si="21"/>
        <v>7.3999999999999995</v>
      </c>
      <c r="P84" t="str">
        <f t="shared" si="22"/>
        <v>6-9</v>
      </c>
      <c r="Q84" t="str">
        <f t="shared" si="23"/>
        <v>nba</v>
      </c>
      <c r="R84">
        <f t="shared" si="24"/>
        <v>15</v>
      </c>
    </row>
    <row r="85" spans="1:18">
      <c r="A85" t="s">
        <v>36</v>
      </c>
      <c r="B85">
        <v>5</v>
      </c>
      <c r="C85">
        <v>13</v>
      </c>
      <c r="D85" t="s">
        <v>133</v>
      </c>
      <c r="F85">
        <f t="shared" si="14"/>
        <v>5</v>
      </c>
      <c r="G85">
        <f t="shared" si="15"/>
        <v>8</v>
      </c>
      <c r="H85">
        <f t="shared" si="16"/>
        <v>6.5</v>
      </c>
      <c r="J85" t="str">
        <f t="shared" si="17"/>
        <v>Philadelphia 76ers</v>
      </c>
      <c r="K85">
        <f t="shared" si="18"/>
        <v>5</v>
      </c>
      <c r="L85">
        <f t="shared" si="19"/>
        <v>1.4</v>
      </c>
      <c r="M85">
        <v>0.2</v>
      </c>
      <c r="N85">
        <f t="shared" si="20"/>
        <v>0</v>
      </c>
      <c r="O85">
        <f t="shared" si="21"/>
        <v>6.3999999999999995</v>
      </c>
      <c r="P85" t="str">
        <f t="shared" si="22"/>
        <v>5-8</v>
      </c>
      <c r="Q85" t="str">
        <f t="shared" si="23"/>
        <v>nba</v>
      </c>
      <c r="R85">
        <f t="shared" si="24"/>
        <v>13</v>
      </c>
    </row>
    <row r="86" spans="1:18">
      <c r="A86" t="s">
        <v>32</v>
      </c>
      <c r="B86">
        <v>7</v>
      </c>
      <c r="C86">
        <v>14</v>
      </c>
      <c r="D86" t="s">
        <v>133</v>
      </c>
      <c r="F86">
        <f t="shared" si="14"/>
        <v>7</v>
      </c>
      <c r="G86">
        <f t="shared" si="15"/>
        <v>7</v>
      </c>
      <c r="H86">
        <f t="shared" si="16"/>
        <v>7</v>
      </c>
      <c r="J86" t="str">
        <f t="shared" si="17"/>
        <v>Phoenix Suns</v>
      </c>
      <c r="K86">
        <f t="shared" si="18"/>
        <v>6.9</v>
      </c>
      <c r="L86">
        <f t="shared" si="19"/>
        <v>0</v>
      </c>
      <c r="M86">
        <v>0.2</v>
      </c>
      <c r="N86">
        <f t="shared" si="20"/>
        <v>0</v>
      </c>
      <c r="O86">
        <f t="shared" si="21"/>
        <v>6.8999999999999995</v>
      </c>
      <c r="P86" t="str">
        <f t="shared" si="22"/>
        <v>7-7</v>
      </c>
      <c r="Q86" t="str">
        <f t="shared" si="23"/>
        <v>nba</v>
      </c>
      <c r="R86">
        <f t="shared" si="24"/>
        <v>14</v>
      </c>
    </row>
    <row r="87" spans="1:18">
      <c r="A87" t="s">
        <v>85</v>
      </c>
      <c r="B87">
        <v>0</v>
      </c>
      <c r="C87">
        <v>6</v>
      </c>
      <c r="D87" t="s">
        <v>133</v>
      </c>
      <c r="F87">
        <f t="shared" si="14"/>
        <v>0</v>
      </c>
      <c r="G87">
        <f t="shared" si="15"/>
        <v>6</v>
      </c>
      <c r="H87">
        <f t="shared" si="16"/>
        <v>3</v>
      </c>
      <c r="J87" t="str">
        <f t="shared" si="17"/>
        <v>Portland Trail Blazers</v>
      </c>
      <c r="K87">
        <f t="shared" si="18"/>
        <v>0</v>
      </c>
      <c r="L87">
        <f t="shared" si="19"/>
        <v>2.9</v>
      </c>
      <c r="M87">
        <v>0.2</v>
      </c>
      <c r="N87">
        <f t="shared" si="20"/>
        <v>0</v>
      </c>
      <c r="O87">
        <f t="shared" si="21"/>
        <v>2.9</v>
      </c>
      <c r="P87" t="str">
        <f t="shared" si="22"/>
        <v>0-6</v>
      </c>
      <c r="Q87" t="str">
        <f t="shared" si="23"/>
        <v>nba</v>
      </c>
      <c r="R87">
        <f t="shared" si="24"/>
        <v>6</v>
      </c>
    </row>
    <row r="88" spans="1:18">
      <c r="A88" t="s">
        <v>48</v>
      </c>
      <c r="B88">
        <v>5</v>
      </c>
      <c r="C88">
        <v>11</v>
      </c>
      <c r="D88" t="s">
        <v>133</v>
      </c>
      <c r="F88">
        <f t="shared" si="14"/>
        <v>5</v>
      </c>
      <c r="G88">
        <f t="shared" si="15"/>
        <v>6</v>
      </c>
      <c r="H88">
        <f t="shared" si="16"/>
        <v>5.5</v>
      </c>
      <c r="J88" t="str">
        <f t="shared" si="17"/>
        <v>Sacramento Kings</v>
      </c>
      <c r="K88">
        <f t="shared" si="18"/>
        <v>5</v>
      </c>
      <c r="L88">
        <f t="shared" si="19"/>
        <v>0.4</v>
      </c>
      <c r="M88">
        <v>0.2</v>
      </c>
      <c r="N88">
        <f t="shared" si="20"/>
        <v>0</v>
      </c>
      <c r="O88">
        <f t="shared" si="21"/>
        <v>5.3999999999999995</v>
      </c>
      <c r="P88" t="str">
        <f t="shared" si="22"/>
        <v>5-6</v>
      </c>
      <c r="Q88" t="str">
        <f t="shared" si="23"/>
        <v>nba</v>
      </c>
      <c r="R88">
        <f t="shared" si="24"/>
        <v>11</v>
      </c>
    </row>
    <row r="89" spans="1:18">
      <c r="A89" t="s">
        <v>4</v>
      </c>
      <c r="B89">
        <v>25</v>
      </c>
      <c r="C89">
        <v>35</v>
      </c>
      <c r="D89" t="s">
        <v>133</v>
      </c>
      <c r="F89">
        <f t="shared" si="14"/>
        <v>25</v>
      </c>
      <c r="G89">
        <f t="shared" si="15"/>
        <v>10</v>
      </c>
      <c r="H89">
        <f t="shared" si="16"/>
        <v>17.5</v>
      </c>
      <c r="J89" t="str">
        <f t="shared" si="17"/>
        <v>San Antonio Spurs</v>
      </c>
      <c r="K89">
        <f t="shared" si="18"/>
        <v>17.399999999999999</v>
      </c>
      <c r="L89">
        <f t="shared" si="19"/>
        <v>0</v>
      </c>
      <c r="M89">
        <v>0.2</v>
      </c>
      <c r="N89">
        <f t="shared" si="20"/>
        <v>7.4</v>
      </c>
      <c r="O89">
        <f t="shared" si="21"/>
        <v>10</v>
      </c>
      <c r="P89" t="str">
        <f t="shared" si="22"/>
        <v>25-10</v>
      </c>
      <c r="Q89" t="str">
        <f t="shared" si="23"/>
        <v>nba</v>
      </c>
      <c r="R89">
        <f t="shared" si="24"/>
        <v>35</v>
      </c>
    </row>
    <row r="90" spans="1:18">
      <c r="A90" t="s">
        <v>37</v>
      </c>
      <c r="B90">
        <v>7</v>
      </c>
      <c r="C90">
        <v>13</v>
      </c>
      <c r="D90" t="s">
        <v>133</v>
      </c>
      <c r="F90">
        <f t="shared" si="14"/>
        <v>7</v>
      </c>
      <c r="G90">
        <f t="shared" si="15"/>
        <v>6</v>
      </c>
      <c r="H90">
        <f t="shared" si="16"/>
        <v>6.5</v>
      </c>
      <c r="J90" t="str">
        <f t="shared" si="17"/>
        <v>Seattle/OKC SuperSonics/Thunder</v>
      </c>
      <c r="K90">
        <f t="shared" si="18"/>
        <v>6.4</v>
      </c>
      <c r="L90">
        <f t="shared" si="19"/>
        <v>0</v>
      </c>
      <c r="M90">
        <v>0.2</v>
      </c>
      <c r="N90">
        <f t="shared" si="20"/>
        <v>0.4</v>
      </c>
      <c r="O90">
        <f t="shared" si="21"/>
        <v>5.9999999999999991</v>
      </c>
      <c r="P90" t="str">
        <f t="shared" si="22"/>
        <v>7-6</v>
      </c>
      <c r="Q90" t="str">
        <f t="shared" si="23"/>
        <v>nba</v>
      </c>
      <c r="R90">
        <f t="shared" si="24"/>
        <v>13</v>
      </c>
    </row>
    <row r="91" spans="1:18">
      <c r="A91" t="s">
        <v>93</v>
      </c>
      <c r="B91">
        <v>1</v>
      </c>
      <c r="C91">
        <v>5</v>
      </c>
      <c r="D91" t="s">
        <v>133</v>
      </c>
      <c r="F91">
        <f t="shared" si="14"/>
        <v>1</v>
      </c>
      <c r="G91">
        <f t="shared" si="15"/>
        <v>4</v>
      </c>
      <c r="H91">
        <f t="shared" si="16"/>
        <v>2.5</v>
      </c>
      <c r="J91" t="str">
        <f t="shared" si="17"/>
        <v>Toronto Raptors</v>
      </c>
      <c r="K91">
        <f t="shared" si="18"/>
        <v>1</v>
      </c>
      <c r="L91">
        <f t="shared" si="19"/>
        <v>1.4</v>
      </c>
      <c r="M91">
        <v>0.2</v>
      </c>
      <c r="N91">
        <f t="shared" si="20"/>
        <v>0</v>
      </c>
      <c r="O91">
        <f t="shared" si="21"/>
        <v>2.4</v>
      </c>
      <c r="P91" t="str">
        <f t="shared" si="22"/>
        <v>1-4</v>
      </c>
      <c r="Q91" t="str">
        <f t="shared" si="23"/>
        <v>nba</v>
      </c>
      <c r="R91">
        <f t="shared" si="24"/>
        <v>5</v>
      </c>
    </row>
    <row r="92" spans="1:18">
      <c r="A92" t="s">
        <v>43</v>
      </c>
      <c r="B92">
        <v>4</v>
      </c>
      <c r="C92">
        <v>12</v>
      </c>
      <c r="D92" t="s">
        <v>133</v>
      </c>
      <c r="F92">
        <f t="shared" si="14"/>
        <v>4</v>
      </c>
      <c r="G92">
        <f t="shared" si="15"/>
        <v>8</v>
      </c>
      <c r="H92">
        <f t="shared" si="16"/>
        <v>6</v>
      </c>
      <c r="J92" t="str">
        <f t="shared" si="17"/>
        <v>Utah Jazz</v>
      </c>
      <c r="K92">
        <f t="shared" si="18"/>
        <v>4</v>
      </c>
      <c r="L92">
        <f t="shared" si="19"/>
        <v>1.9</v>
      </c>
      <c r="M92">
        <v>0.2</v>
      </c>
      <c r="N92">
        <f t="shared" si="20"/>
        <v>0</v>
      </c>
      <c r="O92">
        <f t="shared" si="21"/>
        <v>5.8999999999999995</v>
      </c>
      <c r="P92" t="str">
        <f t="shared" si="22"/>
        <v>4-8</v>
      </c>
      <c r="Q92" t="str">
        <f t="shared" si="23"/>
        <v>nba</v>
      </c>
      <c r="R92">
        <f t="shared" si="24"/>
        <v>12</v>
      </c>
    </row>
    <row r="93" spans="1:18">
      <c r="A93" t="s">
        <v>94</v>
      </c>
      <c r="B93">
        <v>1</v>
      </c>
      <c r="C93">
        <v>5</v>
      </c>
      <c r="D93" t="s">
        <v>133</v>
      </c>
      <c r="F93">
        <f t="shared" si="14"/>
        <v>1</v>
      </c>
      <c r="G93">
        <f t="shared" si="15"/>
        <v>4</v>
      </c>
      <c r="H93">
        <f t="shared" si="16"/>
        <v>2.5</v>
      </c>
      <c r="J93" t="str">
        <f t="shared" si="17"/>
        <v>Washington Wizards</v>
      </c>
      <c r="K93">
        <f t="shared" si="18"/>
        <v>1</v>
      </c>
      <c r="L93">
        <f t="shared" si="19"/>
        <v>1.4</v>
      </c>
      <c r="M93">
        <v>0.2</v>
      </c>
      <c r="N93">
        <f t="shared" si="20"/>
        <v>0</v>
      </c>
      <c r="O93">
        <f t="shared" si="21"/>
        <v>2.4</v>
      </c>
      <c r="P93" t="str">
        <f t="shared" si="22"/>
        <v>1-4</v>
      </c>
      <c r="Q93" t="str">
        <f t="shared" si="23"/>
        <v>nba</v>
      </c>
      <c r="R93">
        <f t="shared" si="24"/>
        <v>5</v>
      </c>
    </row>
    <row r="94" spans="1:18">
      <c r="A94" t="s">
        <v>27</v>
      </c>
      <c r="B94">
        <v>10</v>
      </c>
      <c r="C94">
        <v>16</v>
      </c>
      <c r="D94" t="s">
        <v>134</v>
      </c>
      <c r="F94">
        <f t="shared" si="14"/>
        <v>10</v>
      </c>
      <c r="G94">
        <f t="shared" si="15"/>
        <v>6</v>
      </c>
      <c r="H94">
        <f t="shared" si="16"/>
        <v>8</v>
      </c>
      <c r="J94" t="str">
        <f t="shared" si="17"/>
        <v>Anaheim Ducks</v>
      </c>
      <c r="K94">
        <f t="shared" si="18"/>
        <v>7.9</v>
      </c>
      <c r="L94">
        <f t="shared" si="19"/>
        <v>0</v>
      </c>
      <c r="M94">
        <v>0.2</v>
      </c>
      <c r="N94">
        <f t="shared" si="20"/>
        <v>1.9</v>
      </c>
      <c r="O94">
        <f t="shared" si="21"/>
        <v>6</v>
      </c>
      <c r="P94" t="str">
        <f t="shared" si="22"/>
        <v>10-6</v>
      </c>
      <c r="Q94" t="str">
        <f t="shared" si="23"/>
        <v>nhl</v>
      </c>
      <c r="R94">
        <f t="shared" si="24"/>
        <v>16</v>
      </c>
    </row>
    <row r="95" spans="1:18">
      <c r="A95" t="s">
        <v>117</v>
      </c>
      <c r="B95">
        <v>0</v>
      </c>
      <c r="C95">
        <v>1</v>
      </c>
      <c r="D95" t="s">
        <v>134</v>
      </c>
      <c r="F95">
        <f t="shared" si="14"/>
        <v>0</v>
      </c>
      <c r="G95">
        <f t="shared" si="15"/>
        <v>1</v>
      </c>
      <c r="H95">
        <f t="shared" si="16"/>
        <v>0.5</v>
      </c>
      <c r="J95" t="str">
        <f t="shared" si="17"/>
        <v>Atlanta Thrashers</v>
      </c>
      <c r="K95">
        <f t="shared" si="18"/>
        <v>0</v>
      </c>
      <c r="L95">
        <f t="shared" si="19"/>
        <v>0.4</v>
      </c>
      <c r="M95">
        <v>0.2</v>
      </c>
      <c r="N95">
        <f t="shared" si="20"/>
        <v>0</v>
      </c>
      <c r="O95">
        <f t="shared" si="21"/>
        <v>0.39999999999999991</v>
      </c>
      <c r="P95" t="str">
        <f t="shared" si="22"/>
        <v>0-1</v>
      </c>
      <c r="Q95" t="str">
        <f t="shared" si="23"/>
        <v>nhl</v>
      </c>
      <c r="R95">
        <f t="shared" si="24"/>
        <v>1</v>
      </c>
    </row>
    <row r="96" spans="1:18">
      <c r="A96" t="s">
        <v>23</v>
      </c>
      <c r="B96">
        <v>9</v>
      </c>
      <c r="C96">
        <v>17</v>
      </c>
      <c r="D96" t="s">
        <v>134</v>
      </c>
      <c r="F96">
        <f t="shared" si="14"/>
        <v>9</v>
      </c>
      <c r="G96">
        <f t="shared" si="15"/>
        <v>8</v>
      </c>
      <c r="H96">
        <f t="shared" si="16"/>
        <v>8.5</v>
      </c>
      <c r="J96" t="str">
        <f t="shared" si="17"/>
        <v>Boston Bruins</v>
      </c>
      <c r="K96">
        <f t="shared" si="18"/>
        <v>8.4</v>
      </c>
      <c r="L96">
        <f t="shared" si="19"/>
        <v>0</v>
      </c>
      <c r="M96">
        <v>0.2</v>
      </c>
      <c r="N96">
        <f t="shared" si="20"/>
        <v>0.4</v>
      </c>
      <c r="O96">
        <f t="shared" si="21"/>
        <v>8</v>
      </c>
      <c r="P96" t="str">
        <f t="shared" si="22"/>
        <v>9-8</v>
      </c>
      <c r="Q96" t="str">
        <f t="shared" si="23"/>
        <v>nhl</v>
      </c>
      <c r="R96">
        <f t="shared" si="24"/>
        <v>17</v>
      </c>
    </row>
    <row r="97" spans="1:18">
      <c r="A97" t="s">
        <v>55</v>
      </c>
      <c r="B97">
        <v>5</v>
      </c>
      <c r="C97">
        <v>10</v>
      </c>
      <c r="D97" t="s">
        <v>134</v>
      </c>
      <c r="F97">
        <f t="shared" si="14"/>
        <v>5</v>
      </c>
      <c r="G97">
        <f t="shared" si="15"/>
        <v>5</v>
      </c>
      <c r="H97">
        <f t="shared" si="16"/>
        <v>5</v>
      </c>
      <c r="J97" t="str">
        <f t="shared" si="17"/>
        <v>Buffalo Sabres</v>
      </c>
      <c r="K97">
        <f t="shared" si="18"/>
        <v>4.9000000000000004</v>
      </c>
      <c r="L97">
        <f t="shared" si="19"/>
        <v>0</v>
      </c>
      <c r="M97">
        <v>0.2</v>
      </c>
      <c r="N97">
        <f t="shared" si="20"/>
        <v>0</v>
      </c>
      <c r="O97">
        <f t="shared" si="21"/>
        <v>4.8999999999999995</v>
      </c>
      <c r="P97" t="str">
        <f t="shared" si="22"/>
        <v>5-5</v>
      </c>
      <c r="Q97" t="str">
        <f t="shared" si="23"/>
        <v>nhl</v>
      </c>
      <c r="R97">
        <f t="shared" si="24"/>
        <v>10</v>
      </c>
    </row>
    <row r="98" spans="1:18">
      <c r="A98" t="s">
        <v>71</v>
      </c>
      <c r="B98">
        <v>3</v>
      </c>
      <c r="C98">
        <v>8</v>
      </c>
      <c r="D98" t="s">
        <v>134</v>
      </c>
      <c r="F98">
        <f t="shared" si="14"/>
        <v>3</v>
      </c>
      <c r="G98">
        <f t="shared" si="15"/>
        <v>5</v>
      </c>
      <c r="H98">
        <f t="shared" si="16"/>
        <v>4</v>
      </c>
      <c r="J98" t="str">
        <f t="shared" si="17"/>
        <v>Calgary Flames</v>
      </c>
      <c r="K98">
        <f t="shared" si="18"/>
        <v>3</v>
      </c>
      <c r="L98">
        <f t="shared" si="19"/>
        <v>0.9</v>
      </c>
      <c r="M98">
        <v>0.2</v>
      </c>
      <c r="N98">
        <f t="shared" si="20"/>
        <v>0</v>
      </c>
      <c r="O98">
        <f t="shared" si="21"/>
        <v>3.9000000000000004</v>
      </c>
      <c r="P98" t="str">
        <f t="shared" si="22"/>
        <v>3-5</v>
      </c>
      <c r="Q98" t="str">
        <f t="shared" si="23"/>
        <v>nhl</v>
      </c>
      <c r="R98">
        <f t="shared" si="24"/>
        <v>8</v>
      </c>
    </row>
    <row r="99" spans="1:18">
      <c r="A99" t="s">
        <v>44</v>
      </c>
      <c r="B99">
        <v>9</v>
      </c>
      <c r="C99">
        <v>12</v>
      </c>
      <c r="D99" t="s">
        <v>134</v>
      </c>
      <c r="F99">
        <f t="shared" si="14"/>
        <v>9</v>
      </c>
      <c r="G99">
        <f t="shared" si="15"/>
        <v>3</v>
      </c>
      <c r="H99">
        <f t="shared" si="16"/>
        <v>6</v>
      </c>
      <c r="J99" t="str">
        <f t="shared" si="17"/>
        <v>Carolina Hurricanes</v>
      </c>
      <c r="K99">
        <f t="shared" si="18"/>
        <v>5.9</v>
      </c>
      <c r="L99">
        <f t="shared" si="19"/>
        <v>0</v>
      </c>
      <c r="M99">
        <v>0.2</v>
      </c>
      <c r="N99">
        <f t="shared" si="20"/>
        <v>2.9</v>
      </c>
      <c r="O99">
        <f t="shared" si="21"/>
        <v>3</v>
      </c>
      <c r="P99" t="str">
        <f t="shared" si="22"/>
        <v>9-3</v>
      </c>
      <c r="Q99" t="str">
        <f t="shared" si="23"/>
        <v>nhl</v>
      </c>
      <c r="R99">
        <f t="shared" si="24"/>
        <v>12</v>
      </c>
    </row>
    <row r="100" spans="1:18">
      <c r="A100" t="s">
        <v>33</v>
      </c>
      <c r="B100">
        <v>10</v>
      </c>
      <c r="C100">
        <v>14</v>
      </c>
      <c r="D100" t="s">
        <v>134</v>
      </c>
      <c r="F100">
        <f t="shared" si="14"/>
        <v>10</v>
      </c>
      <c r="G100">
        <f t="shared" si="15"/>
        <v>4</v>
      </c>
      <c r="H100">
        <f t="shared" si="16"/>
        <v>7</v>
      </c>
      <c r="J100" t="str">
        <f t="shared" si="17"/>
        <v>Chicago Blackhawks</v>
      </c>
      <c r="K100">
        <f t="shared" si="18"/>
        <v>6.9</v>
      </c>
      <c r="L100">
        <f t="shared" si="19"/>
        <v>0</v>
      </c>
      <c r="M100">
        <v>0.2</v>
      </c>
      <c r="N100">
        <f t="shared" si="20"/>
        <v>2.9</v>
      </c>
      <c r="O100">
        <f t="shared" si="21"/>
        <v>4</v>
      </c>
      <c r="P100" t="str">
        <f t="shared" si="22"/>
        <v>10-4</v>
      </c>
      <c r="Q100" t="str">
        <f t="shared" si="23"/>
        <v>nhl</v>
      </c>
      <c r="R100">
        <f t="shared" si="24"/>
        <v>14</v>
      </c>
    </row>
    <row r="101" spans="1:18">
      <c r="A101" t="s">
        <v>31</v>
      </c>
      <c r="B101">
        <v>9</v>
      </c>
      <c r="C101">
        <v>15</v>
      </c>
      <c r="D101" t="s">
        <v>134</v>
      </c>
      <c r="F101">
        <f t="shared" si="14"/>
        <v>9</v>
      </c>
      <c r="G101">
        <f t="shared" si="15"/>
        <v>6</v>
      </c>
      <c r="H101">
        <f t="shared" si="16"/>
        <v>7.5</v>
      </c>
      <c r="J101" t="str">
        <f t="shared" si="17"/>
        <v>Colorado Avalanche</v>
      </c>
      <c r="K101">
        <f t="shared" si="18"/>
        <v>7.4</v>
      </c>
      <c r="L101">
        <f t="shared" si="19"/>
        <v>0</v>
      </c>
      <c r="M101">
        <v>0.2</v>
      </c>
      <c r="N101">
        <f t="shared" si="20"/>
        <v>1.4</v>
      </c>
      <c r="O101">
        <f t="shared" si="21"/>
        <v>6</v>
      </c>
      <c r="P101" t="str">
        <f t="shared" si="22"/>
        <v>9-6</v>
      </c>
      <c r="Q101" t="str">
        <f t="shared" si="23"/>
        <v>nhl</v>
      </c>
      <c r="R101">
        <f t="shared" si="24"/>
        <v>15</v>
      </c>
    </row>
    <row r="102" spans="1:18">
      <c r="A102" t="s">
        <v>118</v>
      </c>
      <c r="B102">
        <v>0</v>
      </c>
      <c r="C102">
        <v>1</v>
      </c>
      <c r="D102" t="s">
        <v>134</v>
      </c>
      <c r="F102">
        <f t="shared" si="14"/>
        <v>0</v>
      </c>
      <c r="G102">
        <f t="shared" si="15"/>
        <v>1</v>
      </c>
      <c r="H102">
        <f t="shared" si="16"/>
        <v>0.5</v>
      </c>
      <c r="J102" t="str">
        <f t="shared" si="17"/>
        <v>Columbus Blue Jackets</v>
      </c>
      <c r="K102">
        <f t="shared" si="18"/>
        <v>0</v>
      </c>
      <c r="L102">
        <f t="shared" si="19"/>
        <v>0.4</v>
      </c>
      <c r="M102">
        <v>0.2</v>
      </c>
      <c r="N102">
        <f t="shared" si="20"/>
        <v>0</v>
      </c>
      <c r="O102">
        <f t="shared" si="21"/>
        <v>0.39999999999999991</v>
      </c>
      <c r="P102" t="str">
        <f t="shared" si="22"/>
        <v>0-1</v>
      </c>
      <c r="Q102" t="str">
        <f t="shared" si="23"/>
        <v>nhl</v>
      </c>
      <c r="R102">
        <f t="shared" si="24"/>
        <v>1</v>
      </c>
    </row>
    <row r="103" spans="1:18">
      <c r="A103" t="s">
        <v>56</v>
      </c>
      <c r="B103">
        <v>4</v>
      </c>
      <c r="C103">
        <v>10</v>
      </c>
      <c r="D103" t="s">
        <v>134</v>
      </c>
      <c r="F103">
        <f t="shared" si="14"/>
        <v>4</v>
      </c>
      <c r="G103">
        <f t="shared" si="15"/>
        <v>6</v>
      </c>
      <c r="H103">
        <f t="shared" si="16"/>
        <v>5</v>
      </c>
      <c r="J103" t="str">
        <f t="shared" si="17"/>
        <v>Dallas Stars</v>
      </c>
      <c r="K103">
        <f t="shared" si="18"/>
        <v>4</v>
      </c>
      <c r="L103">
        <f t="shared" si="19"/>
        <v>0.9</v>
      </c>
      <c r="M103">
        <v>0.2</v>
      </c>
      <c r="N103">
        <f t="shared" si="20"/>
        <v>0</v>
      </c>
      <c r="O103">
        <f t="shared" si="21"/>
        <v>4.8999999999999995</v>
      </c>
      <c r="P103" t="str">
        <f t="shared" si="22"/>
        <v>4-6</v>
      </c>
      <c r="Q103" t="str">
        <f t="shared" si="23"/>
        <v>nhl</v>
      </c>
      <c r="R103">
        <f t="shared" si="24"/>
        <v>10</v>
      </c>
    </row>
    <row r="104" spans="1:18">
      <c r="A104" t="s">
        <v>6</v>
      </c>
      <c r="B104">
        <v>17</v>
      </c>
      <c r="C104">
        <v>27</v>
      </c>
      <c r="D104" t="s">
        <v>134</v>
      </c>
      <c r="F104">
        <f t="shared" si="14"/>
        <v>17</v>
      </c>
      <c r="G104">
        <f t="shared" si="15"/>
        <v>10</v>
      </c>
      <c r="H104">
        <f t="shared" si="16"/>
        <v>13.5</v>
      </c>
      <c r="J104" t="str">
        <f t="shared" si="17"/>
        <v>Detroit Red Wings</v>
      </c>
      <c r="K104">
        <f t="shared" si="18"/>
        <v>13.4</v>
      </c>
      <c r="L104">
        <f t="shared" si="19"/>
        <v>0</v>
      </c>
      <c r="M104">
        <v>0.2</v>
      </c>
      <c r="N104">
        <f t="shared" si="20"/>
        <v>3.4</v>
      </c>
      <c r="O104">
        <f t="shared" si="21"/>
        <v>10</v>
      </c>
      <c r="P104" t="str">
        <f t="shared" si="22"/>
        <v>17-10</v>
      </c>
      <c r="Q104" t="str">
        <f t="shared" si="23"/>
        <v>nhl</v>
      </c>
      <c r="R104">
        <f t="shared" si="24"/>
        <v>27</v>
      </c>
    </row>
    <row r="105" spans="1:18">
      <c r="A105" t="s">
        <v>86</v>
      </c>
      <c r="B105">
        <v>3</v>
      </c>
      <c r="C105">
        <v>6</v>
      </c>
      <c r="D105" t="s">
        <v>134</v>
      </c>
      <c r="F105">
        <f t="shared" si="14"/>
        <v>3</v>
      </c>
      <c r="G105">
        <f t="shared" si="15"/>
        <v>3</v>
      </c>
      <c r="H105">
        <f t="shared" si="16"/>
        <v>3</v>
      </c>
      <c r="J105" t="str">
        <f t="shared" si="17"/>
        <v>Edmonton Oilers</v>
      </c>
      <c r="K105">
        <f t="shared" si="18"/>
        <v>2.9</v>
      </c>
      <c r="L105">
        <f t="shared" si="19"/>
        <v>0</v>
      </c>
      <c r="M105">
        <v>0.2</v>
      </c>
      <c r="N105">
        <f t="shared" si="20"/>
        <v>0</v>
      </c>
      <c r="O105">
        <f t="shared" si="21"/>
        <v>2.9</v>
      </c>
      <c r="P105" t="str">
        <f t="shared" si="22"/>
        <v>3-3</v>
      </c>
      <c r="Q105" t="str">
        <f t="shared" si="23"/>
        <v>nhl</v>
      </c>
      <c r="R105">
        <f t="shared" si="24"/>
        <v>6</v>
      </c>
    </row>
    <row r="106" spans="1:18">
      <c r="A106" t="s">
        <v>119</v>
      </c>
      <c r="B106">
        <v>0</v>
      </c>
      <c r="C106">
        <v>1</v>
      </c>
      <c r="D106" t="s">
        <v>134</v>
      </c>
      <c r="F106">
        <f t="shared" si="14"/>
        <v>0</v>
      </c>
      <c r="G106">
        <f t="shared" si="15"/>
        <v>1</v>
      </c>
      <c r="H106">
        <f t="shared" si="16"/>
        <v>0.5</v>
      </c>
      <c r="J106" t="str">
        <f t="shared" si="17"/>
        <v>Florida Panthers</v>
      </c>
      <c r="K106">
        <f t="shared" si="18"/>
        <v>0</v>
      </c>
      <c r="L106">
        <f t="shared" si="19"/>
        <v>0.4</v>
      </c>
      <c r="M106">
        <v>0.2</v>
      </c>
      <c r="N106">
        <f t="shared" si="20"/>
        <v>0</v>
      </c>
      <c r="O106">
        <f t="shared" si="21"/>
        <v>0.39999999999999991</v>
      </c>
      <c r="P106" t="str">
        <f t="shared" si="22"/>
        <v>0-1</v>
      </c>
      <c r="Q106" t="str">
        <f t="shared" si="23"/>
        <v>nhl</v>
      </c>
      <c r="R106">
        <f t="shared" si="24"/>
        <v>1</v>
      </c>
    </row>
    <row r="107" spans="1:18">
      <c r="A107" t="s">
        <v>45</v>
      </c>
      <c r="B107">
        <v>7</v>
      </c>
      <c r="C107">
        <v>12</v>
      </c>
      <c r="D107" t="s">
        <v>134</v>
      </c>
      <c r="F107">
        <f t="shared" si="14"/>
        <v>7</v>
      </c>
      <c r="G107">
        <f t="shared" si="15"/>
        <v>5</v>
      </c>
      <c r="H107">
        <f t="shared" si="16"/>
        <v>6</v>
      </c>
      <c r="J107" t="str">
        <f t="shared" si="17"/>
        <v>Los Angeles Kings</v>
      </c>
      <c r="K107">
        <f t="shared" si="18"/>
        <v>5.9</v>
      </c>
      <c r="L107">
        <f t="shared" si="19"/>
        <v>0</v>
      </c>
      <c r="M107">
        <v>0.2</v>
      </c>
      <c r="N107">
        <f t="shared" si="20"/>
        <v>0.9</v>
      </c>
      <c r="O107">
        <f t="shared" si="21"/>
        <v>4.9999999999999991</v>
      </c>
      <c r="P107" t="str">
        <f t="shared" si="22"/>
        <v>7-5</v>
      </c>
      <c r="Q107" t="str">
        <f t="shared" si="23"/>
        <v>nhl</v>
      </c>
      <c r="R107">
        <f t="shared" si="24"/>
        <v>12</v>
      </c>
    </row>
    <row r="108" spans="1:18">
      <c r="A108" t="s">
        <v>87</v>
      </c>
      <c r="B108">
        <v>2</v>
      </c>
      <c r="C108">
        <v>6</v>
      </c>
      <c r="D108" t="s">
        <v>134</v>
      </c>
      <c r="F108">
        <f t="shared" si="14"/>
        <v>2</v>
      </c>
      <c r="G108">
        <f t="shared" si="15"/>
        <v>4</v>
      </c>
      <c r="H108">
        <f t="shared" si="16"/>
        <v>3</v>
      </c>
      <c r="J108" t="str">
        <f t="shared" si="17"/>
        <v>Minnesota Wild</v>
      </c>
      <c r="K108">
        <f t="shared" si="18"/>
        <v>2</v>
      </c>
      <c r="L108">
        <f t="shared" si="19"/>
        <v>0.9</v>
      </c>
      <c r="M108">
        <v>0.2</v>
      </c>
      <c r="N108">
        <f t="shared" si="20"/>
        <v>0</v>
      </c>
      <c r="O108">
        <f t="shared" si="21"/>
        <v>2.9</v>
      </c>
      <c r="P108" t="str">
        <f t="shared" si="22"/>
        <v>2-4</v>
      </c>
      <c r="Q108" t="str">
        <f t="shared" si="23"/>
        <v>nhl</v>
      </c>
      <c r="R108">
        <f t="shared" si="24"/>
        <v>6</v>
      </c>
    </row>
    <row r="109" spans="1:18">
      <c r="A109" t="s">
        <v>38</v>
      </c>
      <c r="B109">
        <v>5</v>
      </c>
      <c r="C109">
        <v>13</v>
      </c>
      <c r="D109" t="s">
        <v>134</v>
      </c>
      <c r="F109">
        <f t="shared" si="14"/>
        <v>5</v>
      </c>
      <c r="G109">
        <f t="shared" si="15"/>
        <v>8</v>
      </c>
      <c r="H109">
        <f t="shared" si="16"/>
        <v>6.5</v>
      </c>
      <c r="J109" t="str">
        <f t="shared" si="17"/>
        <v>Montreal Canadiens</v>
      </c>
      <c r="K109">
        <f t="shared" si="18"/>
        <v>5</v>
      </c>
      <c r="L109">
        <f t="shared" si="19"/>
        <v>1.4</v>
      </c>
      <c r="M109">
        <v>0.2</v>
      </c>
      <c r="N109">
        <f t="shared" si="20"/>
        <v>0</v>
      </c>
      <c r="O109">
        <f t="shared" si="21"/>
        <v>6.3999999999999995</v>
      </c>
      <c r="P109" t="str">
        <f t="shared" si="22"/>
        <v>5-8</v>
      </c>
      <c r="Q109" t="str">
        <f t="shared" si="23"/>
        <v>nhl</v>
      </c>
      <c r="R109">
        <f t="shared" si="24"/>
        <v>13</v>
      </c>
    </row>
    <row r="110" spans="1:18">
      <c r="A110" t="s">
        <v>61</v>
      </c>
      <c r="B110">
        <v>2</v>
      </c>
      <c r="C110">
        <v>9</v>
      </c>
      <c r="D110" t="s">
        <v>134</v>
      </c>
      <c r="F110">
        <f t="shared" si="14"/>
        <v>2</v>
      </c>
      <c r="G110">
        <f t="shared" si="15"/>
        <v>7</v>
      </c>
      <c r="H110">
        <f t="shared" si="16"/>
        <v>4.5</v>
      </c>
      <c r="J110" t="str">
        <f t="shared" si="17"/>
        <v>Nashville Predators</v>
      </c>
      <c r="K110">
        <f t="shared" si="18"/>
        <v>2</v>
      </c>
      <c r="L110">
        <f t="shared" si="19"/>
        <v>2.4</v>
      </c>
      <c r="M110">
        <v>0.2</v>
      </c>
      <c r="N110">
        <f t="shared" si="20"/>
        <v>0</v>
      </c>
      <c r="O110">
        <f t="shared" si="21"/>
        <v>4.3999999999999995</v>
      </c>
      <c r="P110" t="str">
        <f t="shared" si="22"/>
        <v>2-7</v>
      </c>
      <c r="Q110" t="str">
        <f t="shared" si="23"/>
        <v>nhl</v>
      </c>
      <c r="R110">
        <f t="shared" si="24"/>
        <v>9</v>
      </c>
    </row>
    <row r="111" spans="1:18">
      <c r="A111" t="s">
        <v>15</v>
      </c>
      <c r="B111">
        <v>12</v>
      </c>
      <c r="C111">
        <v>21</v>
      </c>
      <c r="D111" t="s">
        <v>134</v>
      </c>
      <c r="F111">
        <f t="shared" si="14"/>
        <v>12</v>
      </c>
      <c r="G111">
        <f t="shared" si="15"/>
        <v>9</v>
      </c>
      <c r="H111">
        <f t="shared" si="16"/>
        <v>10.5</v>
      </c>
      <c r="J111" t="str">
        <f t="shared" si="17"/>
        <v>New Jersey Devils</v>
      </c>
      <c r="K111">
        <f t="shared" si="18"/>
        <v>10.4</v>
      </c>
      <c r="L111">
        <f t="shared" si="19"/>
        <v>0</v>
      </c>
      <c r="M111">
        <v>0.2</v>
      </c>
      <c r="N111">
        <f t="shared" si="20"/>
        <v>1.4</v>
      </c>
      <c r="O111">
        <f t="shared" si="21"/>
        <v>9</v>
      </c>
      <c r="P111" t="str">
        <f t="shared" si="22"/>
        <v>12-9</v>
      </c>
      <c r="Q111" t="str">
        <f t="shared" si="23"/>
        <v>nhl</v>
      </c>
      <c r="R111">
        <f t="shared" si="24"/>
        <v>21</v>
      </c>
    </row>
    <row r="112" spans="1:18">
      <c r="A112" t="s">
        <v>95</v>
      </c>
      <c r="B112">
        <v>0</v>
      </c>
      <c r="C112">
        <v>5</v>
      </c>
      <c r="D112" t="s">
        <v>134</v>
      </c>
      <c r="F112">
        <f t="shared" si="14"/>
        <v>0</v>
      </c>
      <c r="G112">
        <f t="shared" si="15"/>
        <v>5</v>
      </c>
      <c r="H112">
        <f t="shared" si="16"/>
        <v>2.5</v>
      </c>
      <c r="J112" t="str">
        <f t="shared" si="17"/>
        <v>New York Islanders</v>
      </c>
      <c r="K112">
        <f t="shared" si="18"/>
        <v>0</v>
      </c>
      <c r="L112">
        <f t="shared" si="19"/>
        <v>2.4</v>
      </c>
      <c r="M112">
        <v>0.2</v>
      </c>
      <c r="N112">
        <f t="shared" si="20"/>
        <v>0</v>
      </c>
      <c r="O112">
        <f t="shared" si="21"/>
        <v>2.4</v>
      </c>
      <c r="P112" t="str">
        <f t="shared" si="22"/>
        <v>0-5</v>
      </c>
      <c r="Q112" t="str">
        <f t="shared" si="23"/>
        <v>nhl</v>
      </c>
      <c r="R112">
        <f t="shared" si="24"/>
        <v>5</v>
      </c>
    </row>
    <row r="113" spans="1:18">
      <c r="A113" t="s">
        <v>46</v>
      </c>
      <c r="B113">
        <v>5</v>
      </c>
      <c r="C113">
        <v>12</v>
      </c>
      <c r="D113" t="s">
        <v>134</v>
      </c>
      <c r="F113">
        <f t="shared" si="14"/>
        <v>5</v>
      </c>
      <c r="G113">
        <f t="shared" si="15"/>
        <v>7</v>
      </c>
      <c r="H113">
        <f t="shared" si="16"/>
        <v>6</v>
      </c>
      <c r="J113" t="str">
        <f t="shared" si="17"/>
        <v>New York Rangers</v>
      </c>
      <c r="K113">
        <f t="shared" si="18"/>
        <v>5</v>
      </c>
      <c r="L113">
        <f t="shared" si="19"/>
        <v>0.9</v>
      </c>
      <c r="M113">
        <v>0.2</v>
      </c>
      <c r="N113">
        <f t="shared" si="20"/>
        <v>0</v>
      </c>
      <c r="O113">
        <f t="shared" si="21"/>
        <v>5.8999999999999995</v>
      </c>
      <c r="P113" t="str">
        <f t="shared" si="22"/>
        <v>5-7</v>
      </c>
      <c r="Q113" t="str">
        <f t="shared" si="23"/>
        <v>nhl</v>
      </c>
      <c r="R113">
        <f t="shared" si="24"/>
        <v>12</v>
      </c>
    </row>
    <row r="114" spans="1:18">
      <c r="A114" t="s">
        <v>22</v>
      </c>
      <c r="B114">
        <v>8</v>
      </c>
      <c r="C114">
        <v>18</v>
      </c>
      <c r="D114" t="s">
        <v>134</v>
      </c>
      <c r="F114">
        <f t="shared" si="14"/>
        <v>8</v>
      </c>
      <c r="G114">
        <f t="shared" si="15"/>
        <v>10</v>
      </c>
      <c r="H114">
        <f t="shared" si="16"/>
        <v>9</v>
      </c>
      <c r="J114" t="str">
        <f t="shared" si="17"/>
        <v>Ottawa Senators</v>
      </c>
      <c r="K114">
        <f t="shared" si="18"/>
        <v>8</v>
      </c>
      <c r="L114">
        <f t="shared" si="19"/>
        <v>0.9</v>
      </c>
      <c r="M114">
        <v>0.2</v>
      </c>
      <c r="N114">
        <f t="shared" si="20"/>
        <v>0</v>
      </c>
      <c r="O114">
        <f t="shared" si="21"/>
        <v>8.9</v>
      </c>
      <c r="P114" t="str">
        <f t="shared" si="22"/>
        <v>8-10</v>
      </c>
      <c r="Q114" t="str">
        <f t="shared" si="23"/>
        <v>nhl</v>
      </c>
      <c r="R114">
        <f t="shared" si="24"/>
        <v>18</v>
      </c>
    </row>
    <row r="115" spans="1:18">
      <c r="A115" t="s">
        <v>17</v>
      </c>
      <c r="B115">
        <v>10</v>
      </c>
      <c r="C115">
        <v>20</v>
      </c>
      <c r="D115" t="s">
        <v>134</v>
      </c>
      <c r="F115">
        <f t="shared" si="14"/>
        <v>10</v>
      </c>
      <c r="G115">
        <f t="shared" si="15"/>
        <v>10</v>
      </c>
      <c r="H115">
        <f t="shared" si="16"/>
        <v>10</v>
      </c>
      <c r="J115" t="str">
        <f t="shared" si="17"/>
        <v>Philadelphia Flyers</v>
      </c>
      <c r="K115">
        <f t="shared" si="18"/>
        <v>9.9</v>
      </c>
      <c r="L115">
        <f t="shared" si="19"/>
        <v>0</v>
      </c>
      <c r="M115">
        <v>0.2</v>
      </c>
      <c r="N115">
        <f t="shared" si="20"/>
        <v>0</v>
      </c>
      <c r="O115">
        <f t="shared" si="21"/>
        <v>9.9</v>
      </c>
      <c r="P115" t="str">
        <f t="shared" si="22"/>
        <v>10-10</v>
      </c>
      <c r="Q115" t="str">
        <f t="shared" si="23"/>
        <v>nhl</v>
      </c>
      <c r="R115">
        <f t="shared" si="24"/>
        <v>20</v>
      </c>
    </row>
    <row r="116" spans="1:18">
      <c r="A116" t="s">
        <v>88</v>
      </c>
      <c r="B116">
        <v>2</v>
      </c>
      <c r="C116">
        <v>6</v>
      </c>
      <c r="D116" t="s">
        <v>134</v>
      </c>
      <c r="F116">
        <f t="shared" si="14"/>
        <v>2</v>
      </c>
      <c r="G116">
        <f t="shared" si="15"/>
        <v>4</v>
      </c>
      <c r="H116">
        <f t="shared" si="16"/>
        <v>3</v>
      </c>
      <c r="J116" t="str">
        <f t="shared" si="17"/>
        <v>Phoenix Coyotes</v>
      </c>
      <c r="K116">
        <f t="shared" si="18"/>
        <v>2</v>
      </c>
      <c r="L116">
        <f t="shared" si="19"/>
        <v>0.9</v>
      </c>
      <c r="M116">
        <v>0.2</v>
      </c>
      <c r="N116">
        <f t="shared" si="20"/>
        <v>0</v>
      </c>
      <c r="O116">
        <f t="shared" si="21"/>
        <v>2.9</v>
      </c>
      <c r="P116" t="str">
        <f t="shared" si="22"/>
        <v>2-4</v>
      </c>
      <c r="Q116" t="str">
        <f t="shared" si="23"/>
        <v>nhl</v>
      </c>
      <c r="R116">
        <f t="shared" si="24"/>
        <v>6</v>
      </c>
    </row>
    <row r="117" spans="1:18">
      <c r="A117" t="s">
        <v>20</v>
      </c>
      <c r="B117">
        <v>12</v>
      </c>
      <c r="C117">
        <v>19</v>
      </c>
      <c r="D117" t="s">
        <v>134</v>
      </c>
      <c r="F117">
        <f t="shared" si="14"/>
        <v>12</v>
      </c>
      <c r="G117">
        <f t="shared" si="15"/>
        <v>7</v>
      </c>
      <c r="H117">
        <f t="shared" si="16"/>
        <v>9.5</v>
      </c>
      <c r="J117" t="str">
        <f t="shared" si="17"/>
        <v>Pittsburgh Penguins</v>
      </c>
      <c r="K117">
        <f t="shared" si="18"/>
        <v>9.4</v>
      </c>
      <c r="L117">
        <f t="shared" si="19"/>
        <v>0</v>
      </c>
      <c r="M117">
        <v>0.2</v>
      </c>
      <c r="N117">
        <f t="shared" si="20"/>
        <v>2.4</v>
      </c>
      <c r="O117">
        <f t="shared" si="21"/>
        <v>7</v>
      </c>
      <c r="P117" t="str">
        <f t="shared" si="22"/>
        <v>12-7</v>
      </c>
      <c r="Q117" t="str">
        <f t="shared" si="23"/>
        <v>nhl</v>
      </c>
      <c r="R117">
        <f t="shared" si="24"/>
        <v>19</v>
      </c>
    </row>
    <row r="118" spans="1:18">
      <c r="A118" t="s">
        <v>12</v>
      </c>
      <c r="B118">
        <v>11</v>
      </c>
      <c r="C118">
        <v>22</v>
      </c>
      <c r="D118" t="s">
        <v>134</v>
      </c>
      <c r="F118">
        <f t="shared" si="14"/>
        <v>11</v>
      </c>
      <c r="G118">
        <f t="shared" si="15"/>
        <v>11</v>
      </c>
      <c r="H118">
        <f t="shared" si="16"/>
        <v>11</v>
      </c>
      <c r="J118" t="str">
        <f t="shared" si="17"/>
        <v>San Jose Sharks</v>
      </c>
      <c r="K118">
        <f t="shared" si="18"/>
        <v>10.9</v>
      </c>
      <c r="L118">
        <f t="shared" si="19"/>
        <v>0</v>
      </c>
      <c r="M118">
        <v>0.2</v>
      </c>
      <c r="N118">
        <f t="shared" si="20"/>
        <v>0</v>
      </c>
      <c r="O118">
        <f t="shared" si="21"/>
        <v>10.9</v>
      </c>
      <c r="P118" t="str">
        <f t="shared" si="22"/>
        <v>11-11</v>
      </c>
      <c r="Q118" t="str">
        <f t="shared" si="23"/>
        <v>nhl</v>
      </c>
      <c r="R118">
        <f t="shared" si="24"/>
        <v>22</v>
      </c>
    </row>
    <row r="119" spans="1:18">
      <c r="A119" t="s">
        <v>49</v>
      </c>
      <c r="B119">
        <v>4</v>
      </c>
      <c r="C119">
        <v>11</v>
      </c>
      <c r="D119" t="s">
        <v>134</v>
      </c>
      <c r="F119">
        <f t="shared" si="14"/>
        <v>4</v>
      </c>
      <c r="G119">
        <f t="shared" si="15"/>
        <v>7</v>
      </c>
      <c r="H119">
        <f t="shared" si="16"/>
        <v>5.5</v>
      </c>
      <c r="J119" t="str">
        <f t="shared" si="17"/>
        <v>St. Louis Blues</v>
      </c>
      <c r="K119">
        <f t="shared" si="18"/>
        <v>4</v>
      </c>
      <c r="L119">
        <f t="shared" si="19"/>
        <v>1.4</v>
      </c>
      <c r="M119">
        <v>0.2</v>
      </c>
      <c r="N119">
        <f t="shared" si="20"/>
        <v>0</v>
      </c>
      <c r="O119">
        <f t="shared" si="21"/>
        <v>5.3999999999999995</v>
      </c>
      <c r="P119" t="str">
        <f t="shared" si="22"/>
        <v>4-7</v>
      </c>
      <c r="Q119" t="str">
        <f t="shared" si="23"/>
        <v>nhl</v>
      </c>
      <c r="R119">
        <f t="shared" si="24"/>
        <v>11</v>
      </c>
    </row>
    <row r="120" spans="1:18">
      <c r="A120" t="s">
        <v>50</v>
      </c>
      <c r="B120">
        <v>7</v>
      </c>
      <c r="C120">
        <v>11</v>
      </c>
      <c r="D120" t="s">
        <v>134</v>
      </c>
      <c r="F120">
        <f t="shared" si="14"/>
        <v>7</v>
      </c>
      <c r="G120">
        <f t="shared" si="15"/>
        <v>4</v>
      </c>
      <c r="H120">
        <f t="shared" si="16"/>
        <v>5.5</v>
      </c>
      <c r="J120" t="str">
        <f t="shared" si="17"/>
        <v>Tampa Bay Lightning</v>
      </c>
      <c r="K120">
        <f t="shared" si="18"/>
        <v>5.4</v>
      </c>
      <c r="L120">
        <f t="shared" si="19"/>
        <v>0</v>
      </c>
      <c r="M120">
        <v>0.2</v>
      </c>
      <c r="N120">
        <f t="shared" si="20"/>
        <v>1.4</v>
      </c>
      <c r="O120">
        <f t="shared" si="21"/>
        <v>4</v>
      </c>
      <c r="P120" t="str">
        <f t="shared" si="22"/>
        <v>7-4</v>
      </c>
      <c r="Q120" t="str">
        <f t="shared" si="23"/>
        <v>nhl</v>
      </c>
      <c r="R120">
        <f t="shared" si="24"/>
        <v>11</v>
      </c>
    </row>
    <row r="121" spans="1:18">
      <c r="A121" t="s">
        <v>62</v>
      </c>
      <c r="B121">
        <v>4</v>
      </c>
      <c r="C121">
        <v>9</v>
      </c>
      <c r="D121" t="s">
        <v>134</v>
      </c>
      <c r="F121">
        <f t="shared" si="14"/>
        <v>4</v>
      </c>
      <c r="G121">
        <f t="shared" si="15"/>
        <v>5</v>
      </c>
      <c r="H121">
        <f t="shared" si="16"/>
        <v>4.5</v>
      </c>
      <c r="J121" t="str">
        <f t="shared" si="17"/>
        <v>Toronto Maple Leafs</v>
      </c>
      <c r="K121">
        <f t="shared" si="18"/>
        <v>4</v>
      </c>
      <c r="L121">
        <f t="shared" si="19"/>
        <v>0.4</v>
      </c>
      <c r="M121">
        <v>0.2</v>
      </c>
      <c r="N121">
        <f t="shared" si="20"/>
        <v>0</v>
      </c>
      <c r="O121">
        <f t="shared" si="21"/>
        <v>4.3999999999999995</v>
      </c>
      <c r="P121" t="str">
        <f t="shared" si="22"/>
        <v>4-5</v>
      </c>
      <c r="Q121" t="str">
        <f t="shared" si="23"/>
        <v>nhl</v>
      </c>
      <c r="R121">
        <f t="shared" si="24"/>
        <v>9</v>
      </c>
    </row>
    <row r="122" spans="1:18">
      <c r="A122" t="s">
        <v>24</v>
      </c>
      <c r="B122">
        <v>7</v>
      </c>
      <c r="C122">
        <v>17</v>
      </c>
      <c r="D122" t="s">
        <v>134</v>
      </c>
      <c r="F122">
        <f t="shared" si="14"/>
        <v>7</v>
      </c>
      <c r="G122">
        <f t="shared" si="15"/>
        <v>10</v>
      </c>
      <c r="H122">
        <f t="shared" si="16"/>
        <v>8.5</v>
      </c>
      <c r="J122" t="str">
        <f t="shared" si="17"/>
        <v>Vancouver Canucks</v>
      </c>
      <c r="K122">
        <f t="shared" si="18"/>
        <v>7</v>
      </c>
      <c r="L122">
        <f t="shared" si="19"/>
        <v>1.4</v>
      </c>
      <c r="M122">
        <v>0.2</v>
      </c>
      <c r="N122">
        <f t="shared" si="20"/>
        <v>0</v>
      </c>
      <c r="O122">
        <f t="shared" si="21"/>
        <v>8.4</v>
      </c>
      <c r="P122" t="str">
        <f t="shared" si="22"/>
        <v>7-10</v>
      </c>
      <c r="Q122" t="str">
        <f t="shared" si="23"/>
        <v>nhl</v>
      </c>
      <c r="R122">
        <f t="shared" si="24"/>
        <v>17</v>
      </c>
    </row>
    <row r="123" spans="1:18">
      <c r="A123" t="s">
        <v>51</v>
      </c>
      <c r="B123">
        <v>3</v>
      </c>
      <c r="C123">
        <v>11</v>
      </c>
      <c r="D123" t="s">
        <v>134</v>
      </c>
      <c r="F123">
        <f t="shared" si="14"/>
        <v>3</v>
      </c>
      <c r="G123">
        <f t="shared" si="15"/>
        <v>8</v>
      </c>
      <c r="H123">
        <f t="shared" si="16"/>
        <v>5.5</v>
      </c>
      <c r="J123" t="str">
        <f t="shared" si="17"/>
        <v>Washington Capitals</v>
      </c>
      <c r="K123">
        <f t="shared" si="18"/>
        <v>3</v>
      </c>
      <c r="L123">
        <f t="shared" si="19"/>
        <v>2.4</v>
      </c>
      <c r="M123">
        <v>0.2</v>
      </c>
      <c r="N123">
        <f t="shared" si="20"/>
        <v>0</v>
      </c>
      <c r="O123">
        <f t="shared" si="21"/>
        <v>5.3999999999999995</v>
      </c>
      <c r="P123" t="str">
        <f t="shared" si="22"/>
        <v>3-8</v>
      </c>
      <c r="Q123" t="str">
        <f t="shared" si="23"/>
        <v>nhl</v>
      </c>
      <c r="R123">
        <f t="shared" si="24"/>
        <v>11</v>
      </c>
    </row>
  </sheetData>
  <sortState ref="E2:N123">
    <sortCondition descending="1" ref="H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 Stancil</dc:creator>
  <cp:lastModifiedBy>Benn Stancil</cp:lastModifiedBy>
  <dcterms:created xsi:type="dcterms:W3CDTF">2013-10-08T17:38:05Z</dcterms:created>
  <dcterms:modified xsi:type="dcterms:W3CDTF">2013-10-09T04:35:07Z</dcterms:modified>
</cp:coreProperties>
</file>