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7480" tabRatio="500" activeTab="3"/>
  </bookViews>
  <sheets>
    <sheet name="debt sizes" sheetId="1" r:id="rId1"/>
    <sheet name="Loans" sheetId="2" r:id="rId2"/>
    <sheet name="Bank failure pivot" sheetId="4" r:id="rId3"/>
    <sheet name="Bank failures" sheetId="3" r:id="rId4"/>
    <sheet name="Lehman" sheetId="5" r:id="rId5"/>
    <sheet name="TBills" sheetId="6" r:id="rId6"/>
  </sheets>
  <calcPr calcId="140000" concurrentCalc="0"/>
  <pivotCaches>
    <pivotCache cacheId="91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3" i="1"/>
  <c r="D11" i="1"/>
  <c r="D12" i="1"/>
  <c r="D9" i="1"/>
  <c r="C9" i="1"/>
  <c r="B12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" i="6"/>
  <c r="B10" i="1"/>
  <c r="E557" i="3"/>
  <c r="D557" i="3"/>
  <c r="C8" i="1"/>
  <c r="D8" i="1"/>
  <c r="C2" i="1"/>
  <c r="D2" i="1"/>
  <c r="C3" i="1"/>
  <c r="D3" i="1"/>
  <c r="C4" i="1"/>
  <c r="D4" i="1"/>
  <c r="D5" i="1"/>
  <c r="D6" i="1"/>
  <c r="D7" i="1"/>
  <c r="D1" i="1"/>
  <c r="C1" i="1"/>
  <c r="B5" i="1"/>
  <c r="C5" i="1"/>
  <c r="B6" i="1"/>
  <c r="C6" i="1"/>
  <c r="B7" i="1"/>
  <c r="C7" i="1"/>
</calcChain>
</file>

<file path=xl/sharedStrings.xml><?xml version="1.0" encoding="utf-8"?>
<sst xmlns="http://schemas.openxmlformats.org/spreadsheetml/2006/main" count="619" uniqueCount="137">
  <si>
    <t>Bank Failure</t>
  </si>
  <si>
    <t>Enron</t>
  </si>
  <si>
    <t>Lehman</t>
  </si>
  <si>
    <t>U.S.</t>
  </si>
  <si>
    <t>Average home loan</t>
  </si>
  <si>
    <t>Dollar</t>
  </si>
  <si>
    <t>Median income</t>
  </si>
  <si>
    <t>Deposits</t>
  </si>
  <si>
    <t>Assets</t>
  </si>
  <si>
    <t>Loss</t>
  </si>
  <si>
    <t>year</t>
  </si>
  <si>
    <t>date</t>
  </si>
  <si>
    <t>1995-1</t>
  </si>
  <si>
    <t>1995-3</t>
  </si>
  <si>
    <t>1995-4</t>
  </si>
  <si>
    <t>1995-5</t>
  </si>
  <si>
    <t>1995-7</t>
  </si>
  <si>
    <t>1996-3</t>
  </si>
  <si>
    <t>1996-5</t>
  </si>
  <si>
    <t>1996-6</t>
  </si>
  <si>
    <t>1996-7</t>
  </si>
  <si>
    <t>1996-8</t>
  </si>
  <si>
    <t>1997-11</t>
  </si>
  <si>
    <t>1998-4</t>
  </si>
  <si>
    <t>1998-7</t>
  </si>
  <si>
    <t>1998-8</t>
  </si>
  <si>
    <t>1999-3</t>
  </si>
  <si>
    <t>1999-4</t>
  </si>
  <si>
    <t>1999-7</t>
  </si>
  <si>
    <t>1999-9</t>
  </si>
  <si>
    <t>1999-11</t>
  </si>
  <si>
    <t>N/A</t>
  </si>
  <si>
    <t>1999-12</t>
  </si>
  <si>
    <t>2000-1</t>
  </si>
  <si>
    <t>2000-3</t>
  </si>
  <si>
    <t>2000-6</t>
  </si>
  <si>
    <t>2000-7</t>
  </si>
  <si>
    <t>2000-9</t>
  </si>
  <si>
    <t>2000-10</t>
  </si>
  <si>
    <t>2000-12</t>
  </si>
  <si>
    <t>2001-2</t>
  </si>
  <si>
    <t>2001-5</t>
  </si>
  <si>
    <t>2001-7</t>
  </si>
  <si>
    <t>2001-9</t>
  </si>
  <si>
    <t>2002-1</t>
  </si>
  <si>
    <t>2002-2</t>
  </si>
  <si>
    <t>2002-3</t>
  </si>
  <si>
    <t>2002-6</t>
  </si>
  <si>
    <t>2002-9</t>
  </si>
  <si>
    <t>2002-11</t>
  </si>
  <si>
    <t>2002-12</t>
  </si>
  <si>
    <t>2003-2</t>
  </si>
  <si>
    <t>2003-5</t>
  </si>
  <si>
    <t>2003-11</t>
  </si>
  <si>
    <t>2004-2</t>
  </si>
  <si>
    <t>2004-3</t>
  </si>
  <si>
    <t>2004-6</t>
  </si>
  <si>
    <t>2007-2</t>
  </si>
  <si>
    <t>2007-9</t>
  </si>
  <si>
    <t>2007-10</t>
  </si>
  <si>
    <t>2008-1</t>
  </si>
  <si>
    <t>2008-3</t>
  </si>
  <si>
    <t>2008-5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</si>
  <si>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</si>
  <si>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</si>
  <si>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</si>
  <si>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</si>
  <si>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</si>
  <si>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</si>
  <si>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</si>
  <si>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</si>
  <si>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</si>
  <si>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</si>
  <si>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</si>
  <si>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</si>
  <si>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</si>
  <si>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</si>
  <si>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</si>
  <si>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</si>
  <si>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</si>
  <si>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</si>
  <si>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</si>
  <si>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</si>
  <si>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</si>
  <si>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</si>
  <si>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</si>
  <si>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</si>
  <si>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</si>
  <si>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</si>
  <si>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</si>
  <si>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</si>
  <si>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</si>
  <si>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</si>
  <si>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</si>
  <si>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</si>
  <si>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</si>
  <si>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</si>
  <si>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</si>
  <si>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</si>
  <si>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</si>
  <si>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</si>
  <si>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</si>
  <si>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</si>
  <si>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</si>
  <si>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</si>
  <si>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</si>
  <si>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</si>
  <si>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</si>
  <si>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</si>
  <si>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</si>
  <si>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</si>
  <si>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</si>
  <si>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</si>
  <si>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</si>
  <si>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</si>
  <si>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</si>
  <si>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</si>
  <si>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</si>
  <si>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</si>
  <si>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</si>
  <si>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</si>
  <si>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</si>
  <si>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</si>
  <si>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2013-8</t>
  </si>
  <si>
    <t>2013-9</t>
  </si>
  <si>
    <t>Row Labels</t>
  </si>
  <si>
    <t>Grand Total</t>
  </si>
  <si>
    <t>Count of Loss</t>
  </si>
  <si>
    <t>Total</t>
  </si>
  <si>
    <t>Failures</t>
  </si>
  <si>
    <t>Adj Close</t>
  </si>
  <si>
    <t>lehman</t>
  </si>
  <si>
    <t>Date</t>
  </si>
  <si>
    <t>10 Yr</t>
  </si>
  <si>
    <t>average car</t>
  </si>
  <si>
    <t>bond market</t>
  </si>
  <si>
    <t>zuckerberg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</si>
</sst>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505050"/>
      <name val="Arial"/>
      <family val="2"/>
    </font>
    <font>
      <b/>
      <sz val="12"/>
      <color rgb="FF2A2A2A"/>
      <name val="Arial"/>
    </font>
    <font>
      <sz val="12"/>
      <color rgb="FF2A2A2A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96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4" fontId="5" fillId="0" borderId="0" xfId="0" applyNumberFormat="1" applyFont="1"/>
    <xf numFmtId="167" fontId="0" fillId="0" borderId="0" xfId="36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14" fontId="0" fillId="0" borderId="0" xfId="0" applyNumberFormat="1"/>
    <xf numFmtId="0" fontId="6" fillId="0" borderId="0" xfId="0" applyFont="1"/>
    <xf numFmtId="14" fontId="7" fillId="0" borderId="0" xfId="0" applyNumberFormat="1" applyFont="1"/>
    <xf numFmtId="14" fontId="6" fillId="0" borderId="0" xfId="0" applyNumberFormat="1" applyFont="1"/>
    <xf numFmtId="10" fontId="6" fillId="0" borderId="0" xfId="0" applyNumberFormat="1" applyFont="1"/>
    <xf numFmtId="10" fontId="7" fillId="0" borderId="0" xfId="37" applyNumberFormat="1" applyFont="1"/>
    <xf numFmtId="43" fontId="0" fillId="0" borderId="0" xfId="1" applyNumberFormat="1" applyFont="1"/>
    <xf numFmtId="43" fontId="0" fillId="0" borderId="0" xfId="1" applyNumberFormat="1" applyFont="1" applyAlignment="1">
      <alignment horizontal="right"/>
    </xf>
    <xf numFmtId="3" fontId="0" fillId="0" borderId="0" xfId="0" applyNumberFormat="1"/>
    <xf numFmtId="43" fontId="0" fillId="0" borderId="0" xfId="0" applyNumberFormat="1"/>
  </cellXfs>
  <cellStyles count="96">
    <cellStyle name="Comma" xfId="1" builtinId="3"/>
    <cellStyle name="Currency" xfId="36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  <cellStyle name="Percent" xfId="37" builtinId="5"/>
  </cellStyles>
  <dxfs count="0"/>
  <tableStyles count="0" defaultTableStyle="TableStyleMedium9" defaultPivotStyle="PivotStyleMedium4"/>
  <colors>
    <mruColors>
      <color rgb="FFDD5426"/>
      <color rgb="FF791214"/>
      <color rgb="FFC2DDBC"/>
      <color rgb="FF345D6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134289184001"/>
          <c:y val="0.0458553791887125"/>
          <c:w val="0.828366265537562"/>
          <c:h val="0.832992542598842"/>
        </c:manualLayout>
      </c:layout>
      <c:lineChart>
        <c:grouping val="standard"/>
        <c:varyColors val="0"/>
        <c:ser>
          <c:idx val="0"/>
          <c:order val="0"/>
          <c:tx>
            <c:strRef>
              <c:f>Loans!$B$1</c:f>
              <c:strCache>
                <c:ptCount val="1"/>
                <c:pt idx="0">
                  <c:v>Median income</c:v>
                </c:pt>
              </c:strCache>
            </c:strRef>
          </c:tx>
          <c:spPr>
            <a:ln>
              <a:solidFill>
                <a:srgbClr val="345D63"/>
              </a:solidFill>
            </a:ln>
          </c:spPr>
          <c:marker>
            <c:symbol val="none"/>
          </c:marker>
          <c:cat>
            <c:numRef>
              <c:f>Loans!$A$3:$A$30</c:f>
              <c:numCache>
                <c:formatCode>General</c:formatCode>
                <c:ptCount val="28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</c:numCache>
            </c:numRef>
          </c:cat>
          <c:val>
            <c:numRef>
              <c:f>Loans!$B$3:$B$30</c:f>
              <c:numCache>
                <c:formatCode>_("$"* #,##0_);_("$"* \(#,##0\);_("$"* "-"??_);_(@_)</c:formatCode>
                <c:ptCount val="28"/>
                <c:pt idx="0">
                  <c:v>23618.0</c:v>
                </c:pt>
                <c:pt idx="1">
                  <c:v>24897.0</c:v>
                </c:pt>
                <c:pt idx="2">
                  <c:v>26061.0</c:v>
                </c:pt>
                <c:pt idx="3">
                  <c:v>27225.0</c:v>
                </c:pt>
                <c:pt idx="4">
                  <c:v>28906.0</c:v>
                </c:pt>
                <c:pt idx="5">
                  <c:v>29943.0</c:v>
                </c:pt>
                <c:pt idx="6">
                  <c:v>30126.0</c:v>
                </c:pt>
                <c:pt idx="7">
                  <c:v>30636.0</c:v>
                </c:pt>
                <c:pt idx="8">
                  <c:v>31241.0</c:v>
                </c:pt>
                <c:pt idx="9">
                  <c:v>32264.0</c:v>
                </c:pt>
                <c:pt idx="10">
                  <c:v>34076.0</c:v>
                </c:pt>
                <c:pt idx="11">
                  <c:v>35492.0</c:v>
                </c:pt>
                <c:pt idx="12">
                  <c:v>37005.0</c:v>
                </c:pt>
                <c:pt idx="13">
                  <c:v>38885.0</c:v>
                </c:pt>
                <c:pt idx="14">
                  <c:v>40696.0</c:v>
                </c:pt>
                <c:pt idx="15">
                  <c:v>41990.0</c:v>
                </c:pt>
                <c:pt idx="16">
                  <c:v>42228.0</c:v>
                </c:pt>
                <c:pt idx="17">
                  <c:v>42409.0</c:v>
                </c:pt>
                <c:pt idx="18">
                  <c:v>43318.0</c:v>
                </c:pt>
                <c:pt idx="19">
                  <c:v>44334.0</c:v>
                </c:pt>
                <c:pt idx="20">
                  <c:v>46326.0</c:v>
                </c:pt>
                <c:pt idx="21">
                  <c:v>48201.0</c:v>
                </c:pt>
                <c:pt idx="22">
                  <c:v>50233.0</c:v>
                </c:pt>
                <c:pt idx="23">
                  <c:v>50303.0</c:v>
                </c:pt>
                <c:pt idx="24">
                  <c:v>49777.0</c:v>
                </c:pt>
                <c:pt idx="25">
                  <c:v>49276.0</c:v>
                </c:pt>
                <c:pt idx="26">
                  <c:v>50054.0</c:v>
                </c:pt>
                <c:pt idx="27">
                  <c:v>51017.0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Loans!$C$1</c:f>
              <c:strCache>
                <c:ptCount val="1"/>
                <c:pt idx="0">
                  <c:v>Average home loan</c:v>
                </c:pt>
              </c:strCache>
            </c:strRef>
          </c:tx>
          <c:spPr>
            <a:ln>
              <a:solidFill>
                <a:srgbClr val="C2DDBC"/>
              </a:solidFill>
            </a:ln>
          </c:spPr>
          <c:marker>
            <c:symbol val="none"/>
          </c:marker>
          <c:cat>
            <c:numRef>
              <c:f>Loans!$A$3:$A$30</c:f>
              <c:numCache>
                <c:formatCode>General</c:formatCode>
                <c:ptCount val="28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</c:numCache>
            </c:numRef>
          </c:cat>
          <c:val>
            <c:numRef>
              <c:f>Loans!$C$3:$C$30</c:f>
              <c:numCache>
                <c:formatCode>_("$"* #,##0_);_("$"* \(#,##0\);_("$"* "-"??_);_(@_)</c:formatCode>
                <c:ptCount val="28"/>
                <c:pt idx="0">
                  <c:v>60649.87</c:v>
                </c:pt>
                <c:pt idx="1">
                  <c:v>67793.53</c:v>
                </c:pt>
                <c:pt idx="2">
                  <c:v>73575.65</c:v>
                </c:pt>
                <c:pt idx="3">
                  <c:v>77737.55</c:v>
                </c:pt>
                <c:pt idx="4">
                  <c:v>84107.88</c:v>
                </c:pt>
                <c:pt idx="5">
                  <c:v>87586.43</c:v>
                </c:pt>
                <c:pt idx="6">
                  <c:v>89440.86</c:v>
                </c:pt>
                <c:pt idx="7">
                  <c:v>90634.09</c:v>
                </c:pt>
                <c:pt idx="8">
                  <c:v>92418.03</c:v>
                </c:pt>
                <c:pt idx="9">
                  <c:v>92464.16</c:v>
                </c:pt>
                <c:pt idx="10">
                  <c:v>96818.69</c:v>
                </c:pt>
                <c:pt idx="11">
                  <c:v>99596.37</c:v>
                </c:pt>
                <c:pt idx="12">
                  <c:v>104394.64</c:v>
                </c:pt>
                <c:pt idx="13">
                  <c:v>109551.41</c:v>
                </c:pt>
                <c:pt idx="14">
                  <c:v>112448.4</c:v>
                </c:pt>
                <c:pt idx="15">
                  <c:v>119059.74</c:v>
                </c:pt>
                <c:pt idx="16">
                  <c:v>130054.77</c:v>
                </c:pt>
                <c:pt idx="17">
                  <c:v>136420.0</c:v>
                </c:pt>
                <c:pt idx="18">
                  <c:v>140200.75</c:v>
                </c:pt>
                <c:pt idx="19">
                  <c:v>149885.05</c:v>
                </c:pt>
                <c:pt idx="20">
                  <c:v>165167.22</c:v>
                </c:pt>
                <c:pt idx="21">
                  <c:v>177573.23</c:v>
                </c:pt>
                <c:pt idx="22">
                  <c:v>186199.08</c:v>
                </c:pt>
                <c:pt idx="23">
                  <c:v>197253.0</c:v>
                </c:pt>
                <c:pt idx="24">
                  <c:v>201764.15</c:v>
                </c:pt>
                <c:pt idx="25">
                  <c:v>193800.36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102664"/>
        <c:axId val="-2140268520"/>
      </c:lineChart>
      <c:catAx>
        <c:axId val="-207010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crossAx val="-2140268520"/>
        <c:crosses val="autoZero"/>
        <c:auto val="1"/>
        <c:lblAlgn val="ctr"/>
        <c:lblOffset val="100"/>
        <c:tickLblSkip val="5"/>
        <c:noMultiLvlLbl val="0"/>
      </c:catAx>
      <c:valAx>
        <c:axId val="-2140268520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-207010266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190786906353687"/>
          <c:y val="0.0693724395561666"/>
          <c:w val="0.70230607966457"/>
          <c:h val="0.13354164062825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FF"/>
          </a:solidFill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Bank Failures</a:t>
            </a:r>
          </a:p>
        </c:rich>
      </c:tx>
      <c:layout>
        <c:manualLayout>
          <c:xMode val="edge"/>
          <c:yMode val="edge"/>
          <c:x val="0.0134667541557305"/>
          <c:y val="0.0370370370370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572033238928"/>
          <c:y val="0.142587110628767"/>
          <c:w val="0.858316890230618"/>
          <c:h val="0.638144410834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'Bank failure pivot'!$F$4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rgbClr val="C2DDBC"/>
            </a:solidFill>
            <a:effectLst/>
          </c:spPr>
          <c:invertIfNegative val="0"/>
          <c:cat>
            <c:numRef>
              <c:f>'Bank failure pivot'!$E$5:$E$21</c:f>
              <c:numCache>
                <c:formatCode>General</c:formatCode>
                <c:ptCount val="17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2007.0</c:v>
                </c:pt>
                <c:pt idx="11">
                  <c:v>2008.0</c:v>
                </c:pt>
                <c:pt idx="12">
                  <c:v>2009.0</c:v>
                </c:pt>
                <c:pt idx="13">
                  <c:v>2010.0</c:v>
                </c:pt>
                <c:pt idx="14">
                  <c:v>2011.0</c:v>
                </c:pt>
                <c:pt idx="15">
                  <c:v>2012.0</c:v>
                </c:pt>
                <c:pt idx="16">
                  <c:v>2013.0</c:v>
                </c:pt>
              </c:numCache>
            </c:numRef>
          </c:cat>
          <c:val>
            <c:numRef>
              <c:f>'Bank failure pivot'!$F$5:$F$21</c:f>
              <c:numCache>
                <c:formatCode>General</c:formatCode>
                <c:ptCount val="17"/>
                <c:pt idx="0">
                  <c:v>8.0</c:v>
                </c:pt>
                <c:pt idx="1">
                  <c:v>6.0</c:v>
                </c:pt>
                <c:pt idx="2">
                  <c:v>1.0</c:v>
                </c:pt>
                <c:pt idx="3">
                  <c:v>3.0</c:v>
                </c:pt>
                <c:pt idx="4">
                  <c:v>8.0</c:v>
                </c:pt>
                <c:pt idx="5">
                  <c:v>7.0</c:v>
                </c:pt>
                <c:pt idx="6">
                  <c:v>4.0</c:v>
                </c:pt>
                <c:pt idx="7">
                  <c:v>11.0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30.0</c:v>
                </c:pt>
                <c:pt idx="12">
                  <c:v>148.0</c:v>
                </c:pt>
                <c:pt idx="13">
                  <c:v>154.0</c:v>
                </c:pt>
                <c:pt idx="14">
                  <c:v>92.0</c:v>
                </c:pt>
                <c:pt idx="15">
                  <c:v>51.0</c:v>
                </c:pt>
                <c:pt idx="16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271544"/>
        <c:axId val="-2023939688"/>
      </c:barChart>
      <c:catAx>
        <c:axId val="-202327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crossAx val="-2023939688"/>
        <c:crosses val="autoZero"/>
        <c:auto val="1"/>
        <c:lblAlgn val="ctr"/>
        <c:lblOffset val="100"/>
        <c:noMultiLvlLbl val="0"/>
      </c:catAx>
      <c:valAx>
        <c:axId val="-2023939688"/>
        <c:scaling>
          <c:orientation val="minMax"/>
          <c:max val="175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FFFFFF"/>
            </a:solidFill>
          </a:ln>
        </c:spPr>
        <c:crossAx val="-2023271544"/>
        <c:crosses val="autoZero"/>
        <c:crossBetween val="between"/>
        <c:majorUnit val="25.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S&amp;P 500</a:t>
            </a:r>
          </a:p>
        </c:rich>
      </c:tx>
      <c:layout>
        <c:manualLayout>
          <c:xMode val="edge"/>
          <c:yMode val="edge"/>
          <c:x val="0.0231773884754351"/>
          <c:y val="0.01562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1228461615973"/>
          <c:y val="0.125"/>
          <c:w val="0.837731794037628"/>
          <c:h val="0.69654232283464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Lehman!$C$1</c:f>
              <c:strCache>
                <c:ptCount val="1"/>
                <c:pt idx="0">
                  <c:v>lehman</c:v>
                </c:pt>
              </c:strCache>
            </c:strRef>
          </c:tx>
          <c:spPr>
            <a:solidFill>
              <a:srgbClr val="DD5426"/>
            </a:solidFill>
            <a:effectLst/>
          </c:spPr>
          <c:invertIfNegative val="0"/>
          <c:cat>
            <c:numRef>
              <c:f>Lehman!$A$2:$A$255</c:f>
              <c:numCache>
                <c:formatCode>m/d/yy</c:formatCode>
                <c:ptCount val="254"/>
                <c:pt idx="0">
                  <c:v>39448.0</c:v>
                </c:pt>
                <c:pt idx="1">
                  <c:v>39449.0</c:v>
                </c:pt>
                <c:pt idx="2">
                  <c:v>39450.0</c:v>
                </c:pt>
                <c:pt idx="3">
                  <c:v>39451.0</c:v>
                </c:pt>
                <c:pt idx="4">
                  <c:v>39454.0</c:v>
                </c:pt>
                <c:pt idx="5">
                  <c:v>39455.0</c:v>
                </c:pt>
                <c:pt idx="6">
                  <c:v>39456.0</c:v>
                </c:pt>
                <c:pt idx="7">
                  <c:v>39457.0</c:v>
                </c:pt>
                <c:pt idx="8">
                  <c:v>39458.0</c:v>
                </c:pt>
                <c:pt idx="9">
                  <c:v>39461.0</c:v>
                </c:pt>
                <c:pt idx="10">
                  <c:v>39462.0</c:v>
                </c:pt>
                <c:pt idx="11">
                  <c:v>39463.0</c:v>
                </c:pt>
                <c:pt idx="12">
                  <c:v>39464.0</c:v>
                </c:pt>
                <c:pt idx="13">
                  <c:v>39465.0</c:v>
                </c:pt>
                <c:pt idx="14">
                  <c:v>39469.0</c:v>
                </c:pt>
                <c:pt idx="15">
                  <c:v>39470.0</c:v>
                </c:pt>
                <c:pt idx="16">
                  <c:v>39471.0</c:v>
                </c:pt>
                <c:pt idx="17">
                  <c:v>39472.0</c:v>
                </c:pt>
                <c:pt idx="18">
                  <c:v>39475.0</c:v>
                </c:pt>
                <c:pt idx="19">
                  <c:v>39476.0</c:v>
                </c:pt>
                <c:pt idx="20">
                  <c:v>39477.0</c:v>
                </c:pt>
                <c:pt idx="21">
                  <c:v>39478.0</c:v>
                </c:pt>
                <c:pt idx="22">
                  <c:v>39479.0</c:v>
                </c:pt>
                <c:pt idx="23">
                  <c:v>39482.0</c:v>
                </c:pt>
                <c:pt idx="24">
                  <c:v>39483.0</c:v>
                </c:pt>
                <c:pt idx="25">
                  <c:v>39484.0</c:v>
                </c:pt>
                <c:pt idx="26">
                  <c:v>39485.0</c:v>
                </c:pt>
                <c:pt idx="27">
                  <c:v>39486.0</c:v>
                </c:pt>
                <c:pt idx="28">
                  <c:v>39489.0</c:v>
                </c:pt>
                <c:pt idx="29">
                  <c:v>39490.0</c:v>
                </c:pt>
                <c:pt idx="30">
                  <c:v>39491.0</c:v>
                </c:pt>
                <c:pt idx="31">
                  <c:v>39492.0</c:v>
                </c:pt>
                <c:pt idx="32">
                  <c:v>39493.0</c:v>
                </c:pt>
                <c:pt idx="33">
                  <c:v>39497.0</c:v>
                </c:pt>
                <c:pt idx="34">
                  <c:v>39498.0</c:v>
                </c:pt>
                <c:pt idx="35">
                  <c:v>39499.0</c:v>
                </c:pt>
                <c:pt idx="36">
                  <c:v>39500.0</c:v>
                </c:pt>
                <c:pt idx="37">
                  <c:v>39503.0</c:v>
                </c:pt>
                <c:pt idx="38">
                  <c:v>39504.0</c:v>
                </c:pt>
                <c:pt idx="39">
                  <c:v>39505.0</c:v>
                </c:pt>
                <c:pt idx="40">
                  <c:v>39506.0</c:v>
                </c:pt>
                <c:pt idx="41">
                  <c:v>39507.0</c:v>
                </c:pt>
                <c:pt idx="42">
                  <c:v>39510.0</c:v>
                </c:pt>
                <c:pt idx="43">
                  <c:v>39511.0</c:v>
                </c:pt>
                <c:pt idx="44">
                  <c:v>39512.0</c:v>
                </c:pt>
                <c:pt idx="45">
                  <c:v>39513.0</c:v>
                </c:pt>
                <c:pt idx="46">
                  <c:v>39514.0</c:v>
                </c:pt>
                <c:pt idx="47">
                  <c:v>39517.0</c:v>
                </c:pt>
                <c:pt idx="48">
                  <c:v>39518.0</c:v>
                </c:pt>
                <c:pt idx="49">
                  <c:v>39519.0</c:v>
                </c:pt>
                <c:pt idx="50">
                  <c:v>39520.0</c:v>
                </c:pt>
                <c:pt idx="51">
                  <c:v>39521.0</c:v>
                </c:pt>
                <c:pt idx="52">
                  <c:v>39524.0</c:v>
                </c:pt>
                <c:pt idx="53">
                  <c:v>39525.0</c:v>
                </c:pt>
                <c:pt idx="54">
                  <c:v>39526.0</c:v>
                </c:pt>
                <c:pt idx="55">
                  <c:v>39527.0</c:v>
                </c:pt>
                <c:pt idx="56">
                  <c:v>39531.0</c:v>
                </c:pt>
                <c:pt idx="57">
                  <c:v>39532.0</c:v>
                </c:pt>
                <c:pt idx="58">
                  <c:v>39533.0</c:v>
                </c:pt>
                <c:pt idx="59">
                  <c:v>39534.0</c:v>
                </c:pt>
                <c:pt idx="60">
                  <c:v>39535.0</c:v>
                </c:pt>
                <c:pt idx="61">
                  <c:v>39538.0</c:v>
                </c:pt>
                <c:pt idx="62">
                  <c:v>39539.0</c:v>
                </c:pt>
                <c:pt idx="63">
                  <c:v>39540.0</c:v>
                </c:pt>
                <c:pt idx="64">
                  <c:v>39541.0</c:v>
                </c:pt>
                <c:pt idx="65">
                  <c:v>39542.0</c:v>
                </c:pt>
                <c:pt idx="66">
                  <c:v>39545.0</c:v>
                </c:pt>
                <c:pt idx="67">
                  <c:v>39546.0</c:v>
                </c:pt>
                <c:pt idx="68">
                  <c:v>39547.0</c:v>
                </c:pt>
                <c:pt idx="69">
                  <c:v>39548.0</c:v>
                </c:pt>
                <c:pt idx="70">
                  <c:v>39549.0</c:v>
                </c:pt>
                <c:pt idx="71">
                  <c:v>39552.0</c:v>
                </c:pt>
                <c:pt idx="72">
                  <c:v>39553.0</c:v>
                </c:pt>
                <c:pt idx="73">
                  <c:v>39554.0</c:v>
                </c:pt>
                <c:pt idx="74">
                  <c:v>39555.0</c:v>
                </c:pt>
                <c:pt idx="75">
                  <c:v>39556.0</c:v>
                </c:pt>
                <c:pt idx="76">
                  <c:v>39559.0</c:v>
                </c:pt>
                <c:pt idx="77">
                  <c:v>39560.0</c:v>
                </c:pt>
                <c:pt idx="78">
                  <c:v>39561.0</c:v>
                </c:pt>
                <c:pt idx="79">
                  <c:v>39562.0</c:v>
                </c:pt>
                <c:pt idx="80">
                  <c:v>39563.0</c:v>
                </c:pt>
                <c:pt idx="81">
                  <c:v>39566.0</c:v>
                </c:pt>
                <c:pt idx="82">
                  <c:v>39567.0</c:v>
                </c:pt>
                <c:pt idx="83">
                  <c:v>39568.0</c:v>
                </c:pt>
                <c:pt idx="84">
                  <c:v>39569.0</c:v>
                </c:pt>
                <c:pt idx="85">
                  <c:v>39570.0</c:v>
                </c:pt>
                <c:pt idx="86">
                  <c:v>39573.0</c:v>
                </c:pt>
                <c:pt idx="87">
                  <c:v>39574.0</c:v>
                </c:pt>
                <c:pt idx="88">
                  <c:v>39575.0</c:v>
                </c:pt>
                <c:pt idx="89">
                  <c:v>39576.0</c:v>
                </c:pt>
                <c:pt idx="90">
                  <c:v>39577.0</c:v>
                </c:pt>
                <c:pt idx="91">
                  <c:v>39580.0</c:v>
                </c:pt>
                <c:pt idx="92">
                  <c:v>39581.0</c:v>
                </c:pt>
                <c:pt idx="93">
                  <c:v>39582.0</c:v>
                </c:pt>
                <c:pt idx="94">
                  <c:v>39583.0</c:v>
                </c:pt>
                <c:pt idx="95">
                  <c:v>39584.0</c:v>
                </c:pt>
                <c:pt idx="96">
                  <c:v>39587.0</c:v>
                </c:pt>
                <c:pt idx="97">
                  <c:v>39588.0</c:v>
                </c:pt>
                <c:pt idx="98">
                  <c:v>39589.0</c:v>
                </c:pt>
                <c:pt idx="99">
                  <c:v>39590.0</c:v>
                </c:pt>
                <c:pt idx="100">
                  <c:v>39591.0</c:v>
                </c:pt>
                <c:pt idx="101">
                  <c:v>39595.0</c:v>
                </c:pt>
                <c:pt idx="102">
                  <c:v>39596.0</c:v>
                </c:pt>
                <c:pt idx="103">
                  <c:v>39597.0</c:v>
                </c:pt>
                <c:pt idx="104">
                  <c:v>39598.0</c:v>
                </c:pt>
                <c:pt idx="105">
                  <c:v>39601.0</c:v>
                </c:pt>
                <c:pt idx="106">
                  <c:v>39602.0</c:v>
                </c:pt>
                <c:pt idx="107">
                  <c:v>39603.0</c:v>
                </c:pt>
                <c:pt idx="108">
                  <c:v>39604.0</c:v>
                </c:pt>
                <c:pt idx="109">
                  <c:v>39605.0</c:v>
                </c:pt>
                <c:pt idx="110">
                  <c:v>39608.0</c:v>
                </c:pt>
                <c:pt idx="111">
                  <c:v>39609.0</c:v>
                </c:pt>
                <c:pt idx="112">
                  <c:v>39610.0</c:v>
                </c:pt>
                <c:pt idx="113">
                  <c:v>39611.0</c:v>
                </c:pt>
                <c:pt idx="114">
                  <c:v>39612.0</c:v>
                </c:pt>
                <c:pt idx="115">
                  <c:v>39615.0</c:v>
                </c:pt>
                <c:pt idx="116">
                  <c:v>39616.0</c:v>
                </c:pt>
                <c:pt idx="117">
                  <c:v>39617.0</c:v>
                </c:pt>
                <c:pt idx="118">
                  <c:v>39618.0</c:v>
                </c:pt>
                <c:pt idx="119">
                  <c:v>39619.0</c:v>
                </c:pt>
                <c:pt idx="120">
                  <c:v>39622.0</c:v>
                </c:pt>
                <c:pt idx="121">
                  <c:v>39623.0</c:v>
                </c:pt>
                <c:pt idx="122">
                  <c:v>39624.0</c:v>
                </c:pt>
                <c:pt idx="123">
                  <c:v>39625.0</c:v>
                </c:pt>
                <c:pt idx="124">
                  <c:v>39626.0</c:v>
                </c:pt>
                <c:pt idx="125">
                  <c:v>39629.0</c:v>
                </c:pt>
                <c:pt idx="126">
                  <c:v>39630.0</c:v>
                </c:pt>
                <c:pt idx="127">
                  <c:v>39631.0</c:v>
                </c:pt>
                <c:pt idx="128">
                  <c:v>39632.0</c:v>
                </c:pt>
                <c:pt idx="129">
                  <c:v>39636.0</c:v>
                </c:pt>
                <c:pt idx="130">
                  <c:v>39637.0</c:v>
                </c:pt>
                <c:pt idx="131">
                  <c:v>39638.0</c:v>
                </c:pt>
                <c:pt idx="132">
                  <c:v>39639.0</c:v>
                </c:pt>
                <c:pt idx="133">
                  <c:v>39640.0</c:v>
                </c:pt>
                <c:pt idx="134">
                  <c:v>39643.0</c:v>
                </c:pt>
                <c:pt idx="135">
                  <c:v>39644.0</c:v>
                </c:pt>
                <c:pt idx="136">
                  <c:v>39645.0</c:v>
                </c:pt>
                <c:pt idx="137">
                  <c:v>39646.0</c:v>
                </c:pt>
                <c:pt idx="138">
                  <c:v>39647.0</c:v>
                </c:pt>
                <c:pt idx="139">
                  <c:v>39650.0</c:v>
                </c:pt>
                <c:pt idx="140">
                  <c:v>39651.0</c:v>
                </c:pt>
                <c:pt idx="141">
                  <c:v>39652.0</c:v>
                </c:pt>
                <c:pt idx="142">
                  <c:v>39653.0</c:v>
                </c:pt>
                <c:pt idx="143">
                  <c:v>39654.0</c:v>
                </c:pt>
                <c:pt idx="144">
                  <c:v>39657.0</c:v>
                </c:pt>
                <c:pt idx="145">
                  <c:v>39658.0</c:v>
                </c:pt>
                <c:pt idx="146">
                  <c:v>39659.0</c:v>
                </c:pt>
                <c:pt idx="147">
                  <c:v>39660.0</c:v>
                </c:pt>
                <c:pt idx="148">
                  <c:v>39661.0</c:v>
                </c:pt>
                <c:pt idx="149">
                  <c:v>39664.0</c:v>
                </c:pt>
                <c:pt idx="150">
                  <c:v>39665.0</c:v>
                </c:pt>
                <c:pt idx="151">
                  <c:v>39666.0</c:v>
                </c:pt>
                <c:pt idx="152">
                  <c:v>39667.0</c:v>
                </c:pt>
                <c:pt idx="153">
                  <c:v>39668.0</c:v>
                </c:pt>
                <c:pt idx="154">
                  <c:v>39671.0</c:v>
                </c:pt>
                <c:pt idx="155">
                  <c:v>39672.0</c:v>
                </c:pt>
                <c:pt idx="156">
                  <c:v>39673.0</c:v>
                </c:pt>
                <c:pt idx="157">
                  <c:v>39674.0</c:v>
                </c:pt>
                <c:pt idx="158">
                  <c:v>39675.0</c:v>
                </c:pt>
                <c:pt idx="159">
                  <c:v>39678.0</c:v>
                </c:pt>
                <c:pt idx="160">
                  <c:v>39679.0</c:v>
                </c:pt>
                <c:pt idx="161">
                  <c:v>39680.0</c:v>
                </c:pt>
                <c:pt idx="162">
                  <c:v>39681.0</c:v>
                </c:pt>
                <c:pt idx="163">
                  <c:v>39682.0</c:v>
                </c:pt>
                <c:pt idx="164">
                  <c:v>39685.0</c:v>
                </c:pt>
                <c:pt idx="165">
                  <c:v>39686.0</c:v>
                </c:pt>
                <c:pt idx="166">
                  <c:v>39687.0</c:v>
                </c:pt>
                <c:pt idx="167">
                  <c:v>39688.0</c:v>
                </c:pt>
                <c:pt idx="168">
                  <c:v>39689.0</c:v>
                </c:pt>
                <c:pt idx="169">
                  <c:v>39693.0</c:v>
                </c:pt>
                <c:pt idx="170">
                  <c:v>39694.0</c:v>
                </c:pt>
                <c:pt idx="171">
                  <c:v>39695.0</c:v>
                </c:pt>
                <c:pt idx="172">
                  <c:v>39696.0</c:v>
                </c:pt>
                <c:pt idx="173">
                  <c:v>39699.0</c:v>
                </c:pt>
                <c:pt idx="174">
                  <c:v>39700.0</c:v>
                </c:pt>
                <c:pt idx="175">
                  <c:v>39701.0</c:v>
                </c:pt>
                <c:pt idx="176">
                  <c:v>39702.0</c:v>
                </c:pt>
                <c:pt idx="177">
                  <c:v>39703.0</c:v>
                </c:pt>
                <c:pt idx="178">
                  <c:v>39706.0</c:v>
                </c:pt>
                <c:pt idx="179">
                  <c:v>39707.0</c:v>
                </c:pt>
                <c:pt idx="180">
                  <c:v>39708.0</c:v>
                </c:pt>
                <c:pt idx="181">
                  <c:v>39709.0</c:v>
                </c:pt>
                <c:pt idx="182">
                  <c:v>39710.0</c:v>
                </c:pt>
                <c:pt idx="183">
                  <c:v>39713.0</c:v>
                </c:pt>
                <c:pt idx="184">
                  <c:v>39714.0</c:v>
                </c:pt>
                <c:pt idx="185">
                  <c:v>39715.0</c:v>
                </c:pt>
                <c:pt idx="186">
                  <c:v>39716.0</c:v>
                </c:pt>
                <c:pt idx="187">
                  <c:v>39717.0</c:v>
                </c:pt>
                <c:pt idx="188">
                  <c:v>39720.0</c:v>
                </c:pt>
                <c:pt idx="189">
                  <c:v>39721.0</c:v>
                </c:pt>
                <c:pt idx="190">
                  <c:v>39722.0</c:v>
                </c:pt>
                <c:pt idx="191">
                  <c:v>39723.0</c:v>
                </c:pt>
                <c:pt idx="192">
                  <c:v>39724.0</c:v>
                </c:pt>
                <c:pt idx="193">
                  <c:v>39727.0</c:v>
                </c:pt>
                <c:pt idx="194">
                  <c:v>39728.0</c:v>
                </c:pt>
                <c:pt idx="195">
                  <c:v>39729.0</c:v>
                </c:pt>
                <c:pt idx="196">
                  <c:v>39730.0</c:v>
                </c:pt>
                <c:pt idx="197">
                  <c:v>39731.0</c:v>
                </c:pt>
                <c:pt idx="198">
                  <c:v>39734.0</c:v>
                </c:pt>
                <c:pt idx="199">
                  <c:v>39735.0</c:v>
                </c:pt>
                <c:pt idx="200">
                  <c:v>39736.0</c:v>
                </c:pt>
                <c:pt idx="201">
                  <c:v>39737.0</c:v>
                </c:pt>
                <c:pt idx="202">
                  <c:v>39738.0</c:v>
                </c:pt>
                <c:pt idx="203">
                  <c:v>39741.0</c:v>
                </c:pt>
                <c:pt idx="204">
                  <c:v>39742.0</c:v>
                </c:pt>
                <c:pt idx="205">
                  <c:v>39743.0</c:v>
                </c:pt>
                <c:pt idx="206">
                  <c:v>39744.0</c:v>
                </c:pt>
                <c:pt idx="207">
                  <c:v>39745.0</c:v>
                </c:pt>
                <c:pt idx="208">
                  <c:v>39748.0</c:v>
                </c:pt>
                <c:pt idx="209">
                  <c:v>39749.0</c:v>
                </c:pt>
                <c:pt idx="210">
                  <c:v>39750.0</c:v>
                </c:pt>
                <c:pt idx="211">
                  <c:v>39751.0</c:v>
                </c:pt>
                <c:pt idx="212">
                  <c:v>39752.0</c:v>
                </c:pt>
                <c:pt idx="213">
                  <c:v>39755.0</c:v>
                </c:pt>
                <c:pt idx="214">
                  <c:v>39756.0</c:v>
                </c:pt>
                <c:pt idx="215">
                  <c:v>39757.0</c:v>
                </c:pt>
                <c:pt idx="216">
                  <c:v>39758.0</c:v>
                </c:pt>
                <c:pt idx="217">
                  <c:v>39759.0</c:v>
                </c:pt>
                <c:pt idx="218">
                  <c:v>39762.0</c:v>
                </c:pt>
                <c:pt idx="219">
                  <c:v>39763.0</c:v>
                </c:pt>
                <c:pt idx="220">
                  <c:v>39764.0</c:v>
                </c:pt>
                <c:pt idx="221">
                  <c:v>39765.0</c:v>
                </c:pt>
                <c:pt idx="222">
                  <c:v>39766.0</c:v>
                </c:pt>
                <c:pt idx="223">
                  <c:v>39769.0</c:v>
                </c:pt>
                <c:pt idx="224">
                  <c:v>39770.0</c:v>
                </c:pt>
                <c:pt idx="225">
                  <c:v>39771.0</c:v>
                </c:pt>
                <c:pt idx="226">
                  <c:v>39772.0</c:v>
                </c:pt>
                <c:pt idx="227">
                  <c:v>39773.0</c:v>
                </c:pt>
                <c:pt idx="228">
                  <c:v>39776.0</c:v>
                </c:pt>
                <c:pt idx="229">
                  <c:v>39777.0</c:v>
                </c:pt>
                <c:pt idx="230">
                  <c:v>39778.0</c:v>
                </c:pt>
                <c:pt idx="231">
                  <c:v>39780.0</c:v>
                </c:pt>
                <c:pt idx="232">
                  <c:v>39783.0</c:v>
                </c:pt>
                <c:pt idx="233">
                  <c:v>39784.0</c:v>
                </c:pt>
                <c:pt idx="234">
                  <c:v>39785.0</c:v>
                </c:pt>
                <c:pt idx="235">
                  <c:v>39786.0</c:v>
                </c:pt>
                <c:pt idx="236">
                  <c:v>39787.0</c:v>
                </c:pt>
                <c:pt idx="237">
                  <c:v>39790.0</c:v>
                </c:pt>
                <c:pt idx="238">
                  <c:v>39791.0</c:v>
                </c:pt>
                <c:pt idx="239">
                  <c:v>39792.0</c:v>
                </c:pt>
                <c:pt idx="240">
                  <c:v>39793.0</c:v>
                </c:pt>
                <c:pt idx="241">
                  <c:v>39794.0</c:v>
                </c:pt>
                <c:pt idx="242">
                  <c:v>39797.0</c:v>
                </c:pt>
                <c:pt idx="243">
                  <c:v>39798.0</c:v>
                </c:pt>
                <c:pt idx="244">
                  <c:v>39799.0</c:v>
                </c:pt>
                <c:pt idx="245">
                  <c:v>39800.0</c:v>
                </c:pt>
                <c:pt idx="246">
                  <c:v>39801.0</c:v>
                </c:pt>
                <c:pt idx="247">
                  <c:v>39804.0</c:v>
                </c:pt>
                <c:pt idx="248">
                  <c:v>39805.0</c:v>
                </c:pt>
                <c:pt idx="249">
                  <c:v>39806.0</c:v>
                </c:pt>
                <c:pt idx="250">
                  <c:v>39808.0</c:v>
                </c:pt>
                <c:pt idx="251">
                  <c:v>39811.0</c:v>
                </c:pt>
                <c:pt idx="252">
                  <c:v>39812.0</c:v>
                </c:pt>
                <c:pt idx="253">
                  <c:v>39813.0</c:v>
                </c:pt>
              </c:numCache>
            </c:numRef>
          </c:cat>
          <c:val>
            <c:numRef>
              <c:f>Lehman!$C$2:$C$255</c:f>
              <c:numCache>
                <c:formatCode>General</c:formatCode>
                <c:ptCount val="25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08791048"/>
        <c:axId val="-2145274328"/>
      </c:barChart>
      <c:lineChart>
        <c:grouping val="standard"/>
        <c:varyColors val="0"/>
        <c:ser>
          <c:idx val="0"/>
          <c:order val="0"/>
          <c:tx>
            <c:strRef>
              <c:f>Lehman!$B$1</c:f>
              <c:strCache>
                <c:ptCount val="1"/>
                <c:pt idx="0">
                  <c:v>Adj Close</c:v>
                </c:pt>
              </c:strCache>
            </c:strRef>
          </c:tx>
          <c:spPr>
            <a:ln>
              <a:solidFill>
                <a:srgbClr val="C2DDBC"/>
              </a:solidFill>
            </a:ln>
          </c:spPr>
          <c:marker>
            <c:symbol val="none"/>
          </c:marker>
          <c:cat>
            <c:numRef>
              <c:f>Lehman!$A$2:$A$255</c:f>
              <c:numCache>
                <c:formatCode>m/d/yy</c:formatCode>
                <c:ptCount val="254"/>
                <c:pt idx="0">
                  <c:v>39448.0</c:v>
                </c:pt>
                <c:pt idx="1">
                  <c:v>39449.0</c:v>
                </c:pt>
                <c:pt idx="2">
                  <c:v>39450.0</c:v>
                </c:pt>
                <c:pt idx="3">
                  <c:v>39451.0</c:v>
                </c:pt>
                <c:pt idx="4">
                  <c:v>39454.0</c:v>
                </c:pt>
                <c:pt idx="5">
                  <c:v>39455.0</c:v>
                </c:pt>
                <c:pt idx="6">
                  <c:v>39456.0</c:v>
                </c:pt>
                <c:pt idx="7">
                  <c:v>39457.0</c:v>
                </c:pt>
                <c:pt idx="8">
                  <c:v>39458.0</c:v>
                </c:pt>
                <c:pt idx="9">
                  <c:v>39461.0</c:v>
                </c:pt>
                <c:pt idx="10">
                  <c:v>39462.0</c:v>
                </c:pt>
                <c:pt idx="11">
                  <c:v>39463.0</c:v>
                </c:pt>
                <c:pt idx="12">
                  <c:v>39464.0</c:v>
                </c:pt>
                <c:pt idx="13">
                  <c:v>39465.0</c:v>
                </c:pt>
                <c:pt idx="14">
                  <c:v>39469.0</c:v>
                </c:pt>
                <c:pt idx="15">
                  <c:v>39470.0</c:v>
                </c:pt>
                <c:pt idx="16">
                  <c:v>39471.0</c:v>
                </c:pt>
                <c:pt idx="17">
                  <c:v>39472.0</c:v>
                </c:pt>
                <c:pt idx="18">
                  <c:v>39475.0</c:v>
                </c:pt>
                <c:pt idx="19">
                  <c:v>39476.0</c:v>
                </c:pt>
                <c:pt idx="20">
                  <c:v>39477.0</c:v>
                </c:pt>
                <c:pt idx="21">
                  <c:v>39478.0</c:v>
                </c:pt>
                <c:pt idx="22">
                  <c:v>39479.0</c:v>
                </c:pt>
                <c:pt idx="23">
                  <c:v>39482.0</c:v>
                </c:pt>
                <c:pt idx="24">
                  <c:v>39483.0</c:v>
                </c:pt>
                <c:pt idx="25">
                  <c:v>39484.0</c:v>
                </c:pt>
                <c:pt idx="26">
                  <c:v>39485.0</c:v>
                </c:pt>
                <c:pt idx="27">
                  <c:v>39486.0</c:v>
                </c:pt>
                <c:pt idx="28">
                  <c:v>39489.0</c:v>
                </c:pt>
                <c:pt idx="29">
                  <c:v>39490.0</c:v>
                </c:pt>
                <c:pt idx="30">
                  <c:v>39491.0</c:v>
                </c:pt>
                <c:pt idx="31">
                  <c:v>39492.0</c:v>
                </c:pt>
                <c:pt idx="32">
                  <c:v>39493.0</c:v>
                </c:pt>
                <c:pt idx="33">
                  <c:v>39497.0</c:v>
                </c:pt>
                <c:pt idx="34">
                  <c:v>39498.0</c:v>
                </c:pt>
                <c:pt idx="35">
                  <c:v>39499.0</c:v>
                </c:pt>
                <c:pt idx="36">
                  <c:v>39500.0</c:v>
                </c:pt>
                <c:pt idx="37">
                  <c:v>39503.0</c:v>
                </c:pt>
                <c:pt idx="38">
                  <c:v>39504.0</c:v>
                </c:pt>
                <c:pt idx="39">
                  <c:v>39505.0</c:v>
                </c:pt>
                <c:pt idx="40">
                  <c:v>39506.0</c:v>
                </c:pt>
                <c:pt idx="41">
                  <c:v>39507.0</c:v>
                </c:pt>
                <c:pt idx="42">
                  <c:v>39510.0</c:v>
                </c:pt>
                <c:pt idx="43">
                  <c:v>39511.0</c:v>
                </c:pt>
                <c:pt idx="44">
                  <c:v>39512.0</c:v>
                </c:pt>
                <c:pt idx="45">
                  <c:v>39513.0</c:v>
                </c:pt>
                <c:pt idx="46">
                  <c:v>39514.0</c:v>
                </c:pt>
                <c:pt idx="47">
                  <c:v>39517.0</c:v>
                </c:pt>
                <c:pt idx="48">
                  <c:v>39518.0</c:v>
                </c:pt>
                <c:pt idx="49">
                  <c:v>39519.0</c:v>
                </c:pt>
                <c:pt idx="50">
                  <c:v>39520.0</c:v>
                </c:pt>
                <c:pt idx="51">
                  <c:v>39521.0</c:v>
                </c:pt>
                <c:pt idx="52">
                  <c:v>39524.0</c:v>
                </c:pt>
                <c:pt idx="53">
                  <c:v>39525.0</c:v>
                </c:pt>
                <c:pt idx="54">
                  <c:v>39526.0</c:v>
                </c:pt>
                <c:pt idx="55">
                  <c:v>39527.0</c:v>
                </c:pt>
                <c:pt idx="56">
                  <c:v>39531.0</c:v>
                </c:pt>
                <c:pt idx="57">
                  <c:v>39532.0</c:v>
                </c:pt>
                <c:pt idx="58">
                  <c:v>39533.0</c:v>
                </c:pt>
                <c:pt idx="59">
                  <c:v>39534.0</c:v>
                </c:pt>
                <c:pt idx="60">
                  <c:v>39535.0</c:v>
                </c:pt>
                <c:pt idx="61">
                  <c:v>39538.0</c:v>
                </c:pt>
                <c:pt idx="62">
                  <c:v>39539.0</c:v>
                </c:pt>
                <c:pt idx="63">
                  <c:v>39540.0</c:v>
                </c:pt>
                <c:pt idx="64">
                  <c:v>39541.0</c:v>
                </c:pt>
                <c:pt idx="65">
                  <c:v>39542.0</c:v>
                </c:pt>
                <c:pt idx="66">
                  <c:v>39545.0</c:v>
                </c:pt>
                <c:pt idx="67">
                  <c:v>39546.0</c:v>
                </c:pt>
                <c:pt idx="68">
                  <c:v>39547.0</c:v>
                </c:pt>
                <c:pt idx="69">
                  <c:v>39548.0</c:v>
                </c:pt>
                <c:pt idx="70">
                  <c:v>39549.0</c:v>
                </c:pt>
                <c:pt idx="71">
                  <c:v>39552.0</c:v>
                </c:pt>
                <c:pt idx="72">
                  <c:v>39553.0</c:v>
                </c:pt>
                <c:pt idx="73">
                  <c:v>39554.0</c:v>
                </c:pt>
                <c:pt idx="74">
                  <c:v>39555.0</c:v>
                </c:pt>
                <c:pt idx="75">
                  <c:v>39556.0</c:v>
                </c:pt>
                <c:pt idx="76">
                  <c:v>39559.0</c:v>
                </c:pt>
                <c:pt idx="77">
                  <c:v>39560.0</c:v>
                </c:pt>
                <c:pt idx="78">
                  <c:v>39561.0</c:v>
                </c:pt>
                <c:pt idx="79">
                  <c:v>39562.0</c:v>
                </c:pt>
                <c:pt idx="80">
                  <c:v>39563.0</c:v>
                </c:pt>
                <c:pt idx="81">
                  <c:v>39566.0</c:v>
                </c:pt>
                <c:pt idx="82">
                  <c:v>39567.0</c:v>
                </c:pt>
                <c:pt idx="83">
                  <c:v>39568.0</c:v>
                </c:pt>
                <c:pt idx="84">
                  <c:v>39569.0</c:v>
                </c:pt>
                <c:pt idx="85">
                  <c:v>39570.0</c:v>
                </c:pt>
                <c:pt idx="86">
                  <c:v>39573.0</c:v>
                </c:pt>
                <c:pt idx="87">
                  <c:v>39574.0</c:v>
                </c:pt>
                <c:pt idx="88">
                  <c:v>39575.0</c:v>
                </c:pt>
                <c:pt idx="89">
                  <c:v>39576.0</c:v>
                </c:pt>
                <c:pt idx="90">
                  <c:v>39577.0</c:v>
                </c:pt>
                <c:pt idx="91">
                  <c:v>39580.0</c:v>
                </c:pt>
                <c:pt idx="92">
                  <c:v>39581.0</c:v>
                </c:pt>
                <c:pt idx="93">
                  <c:v>39582.0</c:v>
                </c:pt>
                <c:pt idx="94">
                  <c:v>39583.0</c:v>
                </c:pt>
                <c:pt idx="95">
                  <c:v>39584.0</c:v>
                </c:pt>
                <c:pt idx="96">
                  <c:v>39587.0</c:v>
                </c:pt>
                <c:pt idx="97">
                  <c:v>39588.0</c:v>
                </c:pt>
                <c:pt idx="98">
                  <c:v>39589.0</c:v>
                </c:pt>
                <c:pt idx="99">
                  <c:v>39590.0</c:v>
                </c:pt>
                <c:pt idx="100">
                  <c:v>39591.0</c:v>
                </c:pt>
                <c:pt idx="101">
                  <c:v>39595.0</c:v>
                </c:pt>
                <c:pt idx="102">
                  <c:v>39596.0</c:v>
                </c:pt>
                <c:pt idx="103">
                  <c:v>39597.0</c:v>
                </c:pt>
                <c:pt idx="104">
                  <c:v>39598.0</c:v>
                </c:pt>
                <c:pt idx="105">
                  <c:v>39601.0</c:v>
                </c:pt>
                <c:pt idx="106">
                  <c:v>39602.0</c:v>
                </c:pt>
                <c:pt idx="107">
                  <c:v>39603.0</c:v>
                </c:pt>
                <c:pt idx="108">
                  <c:v>39604.0</c:v>
                </c:pt>
                <c:pt idx="109">
                  <c:v>39605.0</c:v>
                </c:pt>
                <c:pt idx="110">
                  <c:v>39608.0</c:v>
                </c:pt>
                <c:pt idx="111">
                  <c:v>39609.0</c:v>
                </c:pt>
                <c:pt idx="112">
                  <c:v>39610.0</c:v>
                </c:pt>
                <c:pt idx="113">
                  <c:v>39611.0</c:v>
                </c:pt>
                <c:pt idx="114">
                  <c:v>39612.0</c:v>
                </c:pt>
                <c:pt idx="115">
                  <c:v>39615.0</c:v>
                </c:pt>
                <c:pt idx="116">
                  <c:v>39616.0</c:v>
                </c:pt>
                <c:pt idx="117">
                  <c:v>39617.0</c:v>
                </c:pt>
                <c:pt idx="118">
                  <c:v>39618.0</c:v>
                </c:pt>
                <c:pt idx="119">
                  <c:v>39619.0</c:v>
                </c:pt>
                <c:pt idx="120">
                  <c:v>39622.0</c:v>
                </c:pt>
                <c:pt idx="121">
                  <c:v>39623.0</c:v>
                </c:pt>
                <c:pt idx="122">
                  <c:v>39624.0</c:v>
                </c:pt>
                <c:pt idx="123">
                  <c:v>39625.0</c:v>
                </c:pt>
                <c:pt idx="124">
                  <c:v>39626.0</c:v>
                </c:pt>
                <c:pt idx="125">
                  <c:v>39629.0</c:v>
                </c:pt>
                <c:pt idx="126">
                  <c:v>39630.0</c:v>
                </c:pt>
                <c:pt idx="127">
                  <c:v>39631.0</c:v>
                </c:pt>
                <c:pt idx="128">
                  <c:v>39632.0</c:v>
                </c:pt>
                <c:pt idx="129">
                  <c:v>39636.0</c:v>
                </c:pt>
                <c:pt idx="130">
                  <c:v>39637.0</c:v>
                </c:pt>
                <c:pt idx="131">
                  <c:v>39638.0</c:v>
                </c:pt>
                <c:pt idx="132">
                  <c:v>39639.0</c:v>
                </c:pt>
                <c:pt idx="133">
                  <c:v>39640.0</c:v>
                </c:pt>
                <c:pt idx="134">
                  <c:v>39643.0</c:v>
                </c:pt>
                <c:pt idx="135">
                  <c:v>39644.0</c:v>
                </c:pt>
                <c:pt idx="136">
                  <c:v>39645.0</c:v>
                </c:pt>
                <c:pt idx="137">
                  <c:v>39646.0</c:v>
                </c:pt>
                <c:pt idx="138">
                  <c:v>39647.0</c:v>
                </c:pt>
                <c:pt idx="139">
                  <c:v>39650.0</c:v>
                </c:pt>
                <c:pt idx="140">
                  <c:v>39651.0</c:v>
                </c:pt>
                <c:pt idx="141">
                  <c:v>39652.0</c:v>
                </c:pt>
                <c:pt idx="142">
                  <c:v>39653.0</c:v>
                </c:pt>
                <c:pt idx="143">
                  <c:v>39654.0</c:v>
                </c:pt>
                <c:pt idx="144">
                  <c:v>39657.0</c:v>
                </c:pt>
                <c:pt idx="145">
                  <c:v>39658.0</c:v>
                </c:pt>
                <c:pt idx="146">
                  <c:v>39659.0</c:v>
                </c:pt>
                <c:pt idx="147">
                  <c:v>39660.0</c:v>
                </c:pt>
                <c:pt idx="148">
                  <c:v>39661.0</c:v>
                </c:pt>
                <c:pt idx="149">
                  <c:v>39664.0</c:v>
                </c:pt>
                <c:pt idx="150">
                  <c:v>39665.0</c:v>
                </c:pt>
                <c:pt idx="151">
                  <c:v>39666.0</c:v>
                </c:pt>
                <c:pt idx="152">
                  <c:v>39667.0</c:v>
                </c:pt>
                <c:pt idx="153">
                  <c:v>39668.0</c:v>
                </c:pt>
                <c:pt idx="154">
                  <c:v>39671.0</c:v>
                </c:pt>
                <c:pt idx="155">
                  <c:v>39672.0</c:v>
                </c:pt>
                <c:pt idx="156">
                  <c:v>39673.0</c:v>
                </c:pt>
                <c:pt idx="157">
                  <c:v>39674.0</c:v>
                </c:pt>
                <c:pt idx="158">
                  <c:v>39675.0</c:v>
                </c:pt>
                <c:pt idx="159">
                  <c:v>39678.0</c:v>
                </c:pt>
                <c:pt idx="160">
                  <c:v>39679.0</c:v>
                </c:pt>
                <c:pt idx="161">
                  <c:v>39680.0</c:v>
                </c:pt>
                <c:pt idx="162">
                  <c:v>39681.0</c:v>
                </c:pt>
                <c:pt idx="163">
                  <c:v>39682.0</c:v>
                </c:pt>
                <c:pt idx="164">
                  <c:v>39685.0</c:v>
                </c:pt>
                <c:pt idx="165">
                  <c:v>39686.0</c:v>
                </c:pt>
                <c:pt idx="166">
                  <c:v>39687.0</c:v>
                </c:pt>
                <c:pt idx="167">
                  <c:v>39688.0</c:v>
                </c:pt>
                <c:pt idx="168">
                  <c:v>39689.0</c:v>
                </c:pt>
                <c:pt idx="169">
                  <c:v>39693.0</c:v>
                </c:pt>
                <c:pt idx="170">
                  <c:v>39694.0</c:v>
                </c:pt>
                <c:pt idx="171">
                  <c:v>39695.0</c:v>
                </c:pt>
                <c:pt idx="172">
                  <c:v>39696.0</c:v>
                </c:pt>
                <c:pt idx="173">
                  <c:v>39699.0</c:v>
                </c:pt>
                <c:pt idx="174">
                  <c:v>39700.0</c:v>
                </c:pt>
                <c:pt idx="175">
                  <c:v>39701.0</c:v>
                </c:pt>
                <c:pt idx="176">
                  <c:v>39702.0</c:v>
                </c:pt>
                <c:pt idx="177">
                  <c:v>39703.0</c:v>
                </c:pt>
                <c:pt idx="178">
                  <c:v>39706.0</c:v>
                </c:pt>
                <c:pt idx="179">
                  <c:v>39707.0</c:v>
                </c:pt>
                <c:pt idx="180">
                  <c:v>39708.0</c:v>
                </c:pt>
                <c:pt idx="181">
                  <c:v>39709.0</c:v>
                </c:pt>
                <c:pt idx="182">
                  <c:v>39710.0</c:v>
                </c:pt>
                <c:pt idx="183">
                  <c:v>39713.0</c:v>
                </c:pt>
                <c:pt idx="184">
                  <c:v>39714.0</c:v>
                </c:pt>
                <c:pt idx="185">
                  <c:v>39715.0</c:v>
                </c:pt>
                <c:pt idx="186">
                  <c:v>39716.0</c:v>
                </c:pt>
                <c:pt idx="187">
                  <c:v>39717.0</c:v>
                </c:pt>
                <c:pt idx="188">
                  <c:v>39720.0</c:v>
                </c:pt>
                <c:pt idx="189">
                  <c:v>39721.0</c:v>
                </c:pt>
                <c:pt idx="190">
                  <c:v>39722.0</c:v>
                </c:pt>
                <c:pt idx="191">
                  <c:v>39723.0</c:v>
                </c:pt>
                <c:pt idx="192">
                  <c:v>39724.0</c:v>
                </c:pt>
                <c:pt idx="193">
                  <c:v>39727.0</c:v>
                </c:pt>
                <c:pt idx="194">
                  <c:v>39728.0</c:v>
                </c:pt>
                <c:pt idx="195">
                  <c:v>39729.0</c:v>
                </c:pt>
                <c:pt idx="196">
                  <c:v>39730.0</c:v>
                </c:pt>
                <c:pt idx="197">
                  <c:v>39731.0</c:v>
                </c:pt>
                <c:pt idx="198">
                  <c:v>39734.0</c:v>
                </c:pt>
                <c:pt idx="199">
                  <c:v>39735.0</c:v>
                </c:pt>
                <c:pt idx="200">
                  <c:v>39736.0</c:v>
                </c:pt>
                <c:pt idx="201">
                  <c:v>39737.0</c:v>
                </c:pt>
                <c:pt idx="202">
                  <c:v>39738.0</c:v>
                </c:pt>
                <c:pt idx="203">
                  <c:v>39741.0</c:v>
                </c:pt>
                <c:pt idx="204">
                  <c:v>39742.0</c:v>
                </c:pt>
                <c:pt idx="205">
                  <c:v>39743.0</c:v>
                </c:pt>
                <c:pt idx="206">
                  <c:v>39744.0</c:v>
                </c:pt>
                <c:pt idx="207">
                  <c:v>39745.0</c:v>
                </c:pt>
                <c:pt idx="208">
                  <c:v>39748.0</c:v>
                </c:pt>
                <c:pt idx="209">
                  <c:v>39749.0</c:v>
                </c:pt>
                <c:pt idx="210">
                  <c:v>39750.0</c:v>
                </c:pt>
                <c:pt idx="211">
                  <c:v>39751.0</c:v>
                </c:pt>
                <c:pt idx="212">
                  <c:v>39752.0</c:v>
                </c:pt>
                <c:pt idx="213">
                  <c:v>39755.0</c:v>
                </c:pt>
                <c:pt idx="214">
                  <c:v>39756.0</c:v>
                </c:pt>
                <c:pt idx="215">
                  <c:v>39757.0</c:v>
                </c:pt>
                <c:pt idx="216">
                  <c:v>39758.0</c:v>
                </c:pt>
                <c:pt idx="217">
                  <c:v>39759.0</c:v>
                </c:pt>
                <c:pt idx="218">
                  <c:v>39762.0</c:v>
                </c:pt>
                <c:pt idx="219">
                  <c:v>39763.0</c:v>
                </c:pt>
                <c:pt idx="220">
                  <c:v>39764.0</c:v>
                </c:pt>
                <c:pt idx="221">
                  <c:v>39765.0</c:v>
                </c:pt>
                <c:pt idx="222">
                  <c:v>39766.0</c:v>
                </c:pt>
                <c:pt idx="223">
                  <c:v>39769.0</c:v>
                </c:pt>
                <c:pt idx="224">
                  <c:v>39770.0</c:v>
                </c:pt>
                <c:pt idx="225">
                  <c:v>39771.0</c:v>
                </c:pt>
                <c:pt idx="226">
                  <c:v>39772.0</c:v>
                </c:pt>
                <c:pt idx="227">
                  <c:v>39773.0</c:v>
                </c:pt>
                <c:pt idx="228">
                  <c:v>39776.0</c:v>
                </c:pt>
                <c:pt idx="229">
                  <c:v>39777.0</c:v>
                </c:pt>
                <c:pt idx="230">
                  <c:v>39778.0</c:v>
                </c:pt>
                <c:pt idx="231">
                  <c:v>39780.0</c:v>
                </c:pt>
                <c:pt idx="232">
                  <c:v>39783.0</c:v>
                </c:pt>
                <c:pt idx="233">
                  <c:v>39784.0</c:v>
                </c:pt>
                <c:pt idx="234">
                  <c:v>39785.0</c:v>
                </c:pt>
                <c:pt idx="235">
                  <c:v>39786.0</c:v>
                </c:pt>
                <c:pt idx="236">
                  <c:v>39787.0</c:v>
                </c:pt>
                <c:pt idx="237">
                  <c:v>39790.0</c:v>
                </c:pt>
                <c:pt idx="238">
                  <c:v>39791.0</c:v>
                </c:pt>
                <c:pt idx="239">
                  <c:v>39792.0</c:v>
                </c:pt>
                <c:pt idx="240">
                  <c:v>39793.0</c:v>
                </c:pt>
                <c:pt idx="241">
                  <c:v>39794.0</c:v>
                </c:pt>
                <c:pt idx="242">
                  <c:v>39797.0</c:v>
                </c:pt>
                <c:pt idx="243">
                  <c:v>39798.0</c:v>
                </c:pt>
                <c:pt idx="244">
                  <c:v>39799.0</c:v>
                </c:pt>
                <c:pt idx="245">
                  <c:v>39800.0</c:v>
                </c:pt>
                <c:pt idx="246">
                  <c:v>39801.0</c:v>
                </c:pt>
                <c:pt idx="247">
                  <c:v>39804.0</c:v>
                </c:pt>
                <c:pt idx="248">
                  <c:v>39805.0</c:v>
                </c:pt>
                <c:pt idx="249">
                  <c:v>39806.0</c:v>
                </c:pt>
                <c:pt idx="250">
                  <c:v>39808.0</c:v>
                </c:pt>
                <c:pt idx="251">
                  <c:v>39811.0</c:v>
                </c:pt>
                <c:pt idx="252">
                  <c:v>39812.0</c:v>
                </c:pt>
                <c:pt idx="253">
                  <c:v>39813.0</c:v>
                </c:pt>
              </c:numCache>
            </c:numRef>
          </c:cat>
          <c:val>
            <c:numRef>
              <c:f>Lehman!$B$2:$B$255</c:f>
              <c:numCache>
                <c:formatCode>General</c:formatCode>
                <c:ptCount val="254"/>
                <c:pt idx="0">
                  <c:v>1447.16</c:v>
                </c:pt>
                <c:pt idx="1">
                  <c:v>1447.16</c:v>
                </c:pt>
                <c:pt idx="2">
                  <c:v>1447.16</c:v>
                </c:pt>
                <c:pt idx="3">
                  <c:v>1411.63</c:v>
                </c:pt>
                <c:pt idx="4">
                  <c:v>1416.18</c:v>
                </c:pt>
                <c:pt idx="5">
                  <c:v>1390.19</c:v>
                </c:pt>
                <c:pt idx="6">
                  <c:v>1409.13</c:v>
                </c:pt>
                <c:pt idx="7">
                  <c:v>1420.33</c:v>
                </c:pt>
                <c:pt idx="8">
                  <c:v>1401.02</c:v>
                </c:pt>
                <c:pt idx="9">
                  <c:v>1416.25</c:v>
                </c:pt>
                <c:pt idx="10">
                  <c:v>1380.95</c:v>
                </c:pt>
                <c:pt idx="11">
                  <c:v>1373.2</c:v>
                </c:pt>
                <c:pt idx="12">
                  <c:v>1333.25</c:v>
                </c:pt>
                <c:pt idx="13">
                  <c:v>1325.19</c:v>
                </c:pt>
                <c:pt idx="14">
                  <c:v>1310.5</c:v>
                </c:pt>
                <c:pt idx="15">
                  <c:v>1338.6</c:v>
                </c:pt>
                <c:pt idx="16">
                  <c:v>1352.07</c:v>
                </c:pt>
                <c:pt idx="17">
                  <c:v>1330.61</c:v>
                </c:pt>
                <c:pt idx="18">
                  <c:v>1353.96</c:v>
                </c:pt>
                <c:pt idx="19">
                  <c:v>1362.3</c:v>
                </c:pt>
                <c:pt idx="20">
                  <c:v>1355.81</c:v>
                </c:pt>
                <c:pt idx="21">
                  <c:v>1378.55</c:v>
                </c:pt>
                <c:pt idx="22">
                  <c:v>1395.42</c:v>
                </c:pt>
                <c:pt idx="23">
                  <c:v>1380.82</c:v>
                </c:pt>
                <c:pt idx="24">
                  <c:v>1336.64</c:v>
                </c:pt>
                <c:pt idx="25">
                  <c:v>1326.45</c:v>
                </c:pt>
                <c:pt idx="26">
                  <c:v>1336.91</c:v>
                </c:pt>
                <c:pt idx="27">
                  <c:v>1331.29</c:v>
                </c:pt>
                <c:pt idx="28">
                  <c:v>1339.13</c:v>
                </c:pt>
                <c:pt idx="29">
                  <c:v>1348.86</c:v>
                </c:pt>
                <c:pt idx="30">
                  <c:v>1367.21</c:v>
                </c:pt>
                <c:pt idx="31">
                  <c:v>1348.86</c:v>
                </c:pt>
                <c:pt idx="32">
                  <c:v>1349.99</c:v>
                </c:pt>
                <c:pt idx="33">
                  <c:v>1348.78</c:v>
                </c:pt>
                <c:pt idx="34">
                  <c:v>1360.03</c:v>
                </c:pt>
                <c:pt idx="35">
                  <c:v>1342.53</c:v>
                </c:pt>
                <c:pt idx="36">
                  <c:v>1353.11</c:v>
                </c:pt>
                <c:pt idx="37">
                  <c:v>1371.8</c:v>
                </c:pt>
                <c:pt idx="38">
                  <c:v>1381.29</c:v>
                </c:pt>
                <c:pt idx="39">
                  <c:v>1380.02</c:v>
                </c:pt>
                <c:pt idx="40">
                  <c:v>1367.68</c:v>
                </c:pt>
                <c:pt idx="41">
                  <c:v>1330.63</c:v>
                </c:pt>
                <c:pt idx="42">
                  <c:v>1331.34</c:v>
                </c:pt>
                <c:pt idx="43">
                  <c:v>1326.75</c:v>
                </c:pt>
                <c:pt idx="44">
                  <c:v>1333.7</c:v>
                </c:pt>
                <c:pt idx="45">
                  <c:v>1304.34</c:v>
                </c:pt>
                <c:pt idx="46">
                  <c:v>1293.37</c:v>
                </c:pt>
                <c:pt idx="47">
                  <c:v>1273.37</c:v>
                </c:pt>
                <c:pt idx="48">
                  <c:v>1320.65</c:v>
                </c:pt>
                <c:pt idx="49">
                  <c:v>1308.77</c:v>
                </c:pt>
                <c:pt idx="50">
                  <c:v>1315.48</c:v>
                </c:pt>
                <c:pt idx="51">
                  <c:v>1288.14</c:v>
                </c:pt>
                <c:pt idx="52">
                  <c:v>1276.6</c:v>
                </c:pt>
                <c:pt idx="53">
                  <c:v>1330.74</c:v>
                </c:pt>
                <c:pt idx="54">
                  <c:v>1298.42</c:v>
                </c:pt>
                <c:pt idx="55">
                  <c:v>1329.51</c:v>
                </c:pt>
                <c:pt idx="56">
                  <c:v>1349.88</c:v>
                </c:pt>
                <c:pt idx="57">
                  <c:v>1352.99</c:v>
                </c:pt>
                <c:pt idx="58">
                  <c:v>1341.13</c:v>
                </c:pt>
                <c:pt idx="59">
                  <c:v>1325.76</c:v>
                </c:pt>
                <c:pt idx="60">
                  <c:v>1315.22</c:v>
                </c:pt>
                <c:pt idx="61">
                  <c:v>1322.7</c:v>
                </c:pt>
                <c:pt idx="62">
                  <c:v>1370.18</c:v>
                </c:pt>
                <c:pt idx="63">
                  <c:v>1367.53</c:v>
                </c:pt>
                <c:pt idx="64">
                  <c:v>1369.31</c:v>
                </c:pt>
                <c:pt idx="65">
                  <c:v>1370.4</c:v>
                </c:pt>
                <c:pt idx="66">
                  <c:v>1372.54</c:v>
                </c:pt>
                <c:pt idx="67">
                  <c:v>1365.54</c:v>
                </c:pt>
                <c:pt idx="68">
                  <c:v>1354.49</c:v>
                </c:pt>
                <c:pt idx="69">
                  <c:v>1360.55</c:v>
                </c:pt>
                <c:pt idx="70">
                  <c:v>1332.83</c:v>
                </c:pt>
                <c:pt idx="71">
                  <c:v>1328.32</c:v>
                </c:pt>
                <c:pt idx="72">
                  <c:v>1334.43</c:v>
                </c:pt>
                <c:pt idx="73">
                  <c:v>1364.71</c:v>
                </c:pt>
                <c:pt idx="74">
                  <c:v>1365.56</c:v>
                </c:pt>
                <c:pt idx="75">
                  <c:v>1390.33</c:v>
                </c:pt>
                <c:pt idx="76">
                  <c:v>1388.17</c:v>
                </c:pt>
                <c:pt idx="77">
                  <c:v>1375.94</c:v>
                </c:pt>
                <c:pt idx="78">
                  <c:v>1379.93</c:v>
                </c:pt>
                <c:pt idx="79">
                  <c:v>1388.82</c:v>
                </c:pt>
                <c:pt idx="80">
                  <c:v>1397.84</c:v>
                </c:pt>
                <c:pt idx="81">
                  <c:v>1396.37</c:v>
                </c:pt>
                <c:pt idx="82">
                  <c:v>1390.94</c:v>
                </c:pt>
                <c:pt idx="83">
                  <c:v>1385.59</c:v>
                </c:pt>
                <c:pt idx="84">
                  <c:v>1409.34</c:v>
                </c:pt>
                <c:pt idx="85">
                  <c:v>1413.9</c:v>
                </c:pt>
                <c:pt idx="86">
                  <c:v>1407.49</c:v>
                </c:pt>
                <c:pt idx="87">
                  <c:v>1418.26</c:v>
                </c:pt>
                <c:pt idx="88">
                  <c:v>1392.57</c:v>
                </c:pt>
                <c:pt idx="89">
                  <c:v>1397.68</c:v>
                </c:pt>
                <c:pt idx="90">
                  <c:v>1388.28</c:v>
                </c:pt>
                <c:pt idx="91">
                  <c:v>1403.58</c:v>
                </c:pt>
                <c:pt idx="92">
                  <c:v>1403.04</c:v>
                </c:pt>
                <c:pt idx="93">
                  <c:v>1408.66</c:v>
                </c:pt>
                <c:pt idx="94">
                  <c:v>1423.57</c:v>
                </c:pt>
                <c:pt idx="95">
                  <c:v>1425.35</c:v>
                </c:pt>
                <c:pt idx="96">
                  <c:v>1426.63</c:v>
                </c:pt>
                <c:pt idx="97">
                  <c:v>1413.4</c:v>
                </c:pt>
                <c:pt idx="98">
                  <c:v>1390.71</c:v>
                </c:pt>
                <c:pt idx="99">
                  <c:v>1394.35</c:v>
                </c:pt>
                <c:pt idx="100">
                  <c:v>1375.93</c:v>
                </c:pt>
                <c:pt idx="101">
                  <c:v>1385.35</c:v>
                </c:pt>
                <c:pt idx="102">
                  <c:v>1390.84</c:v>
                </c:pt>
                <c:pt idx="103">
                  <c:v>1398.26</c:v>
                </c:pt>
                <c:pt idx="104">
                  <c:v>1400.38</c:v>
                </c:pt>
                <c:pt idx="105">
                  <c:v>1385.67</c:v>
                </c:pt>
                <c:pt idx="106">
                  <c:v>1377.65</c:v>
                </c:pt>
                <c:pt idx="107">
                  <c:v>1377.2</c:v>
                </c:pt>
                <c:pt idx="108">
                  <c:v>1404.05</c:v>
                </c:pt>
                <c:pt idx="109">
                  <c:v>1360.68</c:v>
                </c:pt>
                <c:pt idx="110">
                  <c:v>1361.76</c:v>
                </c:pt>
                <c:pt idx="111">
                  <c:v>1358.44</c:v>
                </c:pt>
                <c:pt idx="112">
                  <c:v>1335.49</c:v>
                </c:pt>
                <c:pt idx="113">
                  <c:v>1339.87</c:v>
                </c:pt>
                <c:pt idx="114">
                  <c:v>1360.03</c:v>
                </c:pt>
                <c:pt idx="115">
                  <c:v>1360.14</c:v>
                </c:pt>
                <c:pt idx="116">
                  <c:v>1350.93</c:v>
                </c:pt>
                <c:pt idx="117">
                  <c:v>1337.81</c:v>
                </c:pt>
                <c:pt idx="118">
                  <c:v>1342.83</c:v>
                </c:pt>
                <c:pt idx="119">
                  <c:v>1317.93</c:v>
                </c:pt>
                <c:pt idx="120">
                  <c:v>1318.0</c:v>
                </c:pt>
                <c:pt idx="121">
                  <c:v>1314.29</c:v>
                </c:pt>
                <c:pt idx="122">
                  <c:v>1321.97</c:v>
                </c:pt>
                <c:pt idx="123">
                  <c:v>1283.15</c:v>
                </c:pt>
                <c:pt idx="124">
                  <c:v>1278.38</c:v>
                </c:pt>
                <c:pt idx="125">
                  <c:v>1280.0</c:v>
                </c:pt>
                <c:pt idx="126">
                  <c:v>1284.91</c:v>
                </c:pt>
                <c:pt idx="127">
                  <c:v>1261.52</c:v>
                </c:pt>
                <c:pt idx="128">
                  <c:v>1262.9</c:v>
                </c:pt>
                <c:pt idx="129">
                  <c:v>1252.31</c:v>
                </c:pt>
                <c:pt idx="130">
                  <c:v>1273.7</c:v>
                </c:pt>
                <c:pt idx="131">
                  <c:v>1244.69</c:v>
                </c:pt>
                <c:pt idx="132">
                  <c:v>1253.39</c:v>
                </c:pt>
                <c:pt idx="133">
                  <c:v>1239.49</c:v>
                </c:pt>
                <c:pt idx="134">
                  <c:v>1228.3</c:v>
                </c:pt>
                <c:pt idx="135">
                  <c:v>1214.91</c:v>
                </c:pt>
                <c:pt idx="136">
                  <c:v>1245.36</c:v>
                </c:pt>
                <c:pt idx="137">
                  <c:v>1260.32</c:v>
                </c:pt>
                <c:pt idx="138">
                  <c:v>1260.68</c:v>
                </c:pt>
                <c:pt idx="139">
                  <c:v>1260.0</c:v>
                </c:pt>
                <c:pt idx="140">
                  <c:v>1277.0</c:v>
                </c:pt>
                <c:pt idx="141">
                  <c:v>1282.19</c:v>
                </c:pt>
                <c:pt idx="142">
                  <c:v>1252.54</c:v>
                </c:pt>
                <c:pt idx="143">
                  <c:v>1257.76</c:v>
                </c:pt>
                <c:pt idx="144">
                  <c:v>1234.37</c:v>
                </c:pt>
                <c:pt idx="145">
                  <c:v>1263.2</c:v>
                </c:pt>
                <c:pt idx="146">
                  <c:v>1284.26</c:v>
                </c:pt>
                <c:pt idx="147">
                  <c:v>1267.38</c:v>
                </c:pt>
                <c:pt idx="148">
                  <c:v>1260.31</c:v>
                </c:pt>
                <c:pt idx="149">
                  <c:v>1249.01</c:v>
                </c:pt>
                <c:pt idx="150">
                  <c:v>1284.88</c:v>
                </c:pt>
                <c:pt idx="151">
                  <c:v>1289.19</c:v>
                </c:pt>
                <c:pt idx="152">
                  <c:v>1266.07</c:v>
                </c:pt>
                <c:pt idx="153">
                  <c:v>1296.32</c:v>
                </c:pt>
                <c:pt idx="154">
                  <c:v>1305.32</c:v>
                </c:pt>
                <c:pt idx="155">
                  <c:v>1289.59</c:v>
                </c:pt>
                <c:pt idx="156">
                  <c:v>1285.83</c:v>
                </c:pt>
                <c:pt idx="157">
                  <c:v>1292.93</c:v>
                </c:pt>
                <c:pt idx="158">
                  <c:v>1298.2</c:v>
                </c:pt>
                <c:pt idx="159">
                  <c:v>1278.6</c:v>
                </c:pt>
                <c:pt idx="160">
                  <c:v>1266.69</c:v>
                </c:pt>
                <c:pt idx="161">
                  <c:v>1274.54</c:v>
                </c:pt>
                <c:pt idx="162">
                  <c:v>1277.72</c:v>
                </c:pt>
                <c:pt idx="163">
                  <c:v>1292.2</c:v>
                </c:pt>
                <c:pt idx="164">
                  <c:v>1266.84</c:v>
                </c:pt>
                <c:pt idx="165">
                  <c:v>1271.51</c:v>
                </c:pt>
                <c:pt idx="166">
                  <c:v>1281.66</c:v>
                </c:pt>
                <c:pt idx="167">
                  <c:v>1300.68</c:v>
                </c:pt>
                <c:pt idx="168">
                  <c:v>1282.83</c:v>
                </c:pt>
                <c:pt idx="169">
                  <c:v>1277.58</c:v>
                </c:pt>
                <c:pt idx="170">
                  <c:v>1274.98</c:v>
                </c:pt>
                <c:pt idx="171">
                  <c:v>1236.83</c:v>
                </c:pt>
                <c:pt idx="172">
                  <c:v>1242.31</c:v>
                </c:pt>
                <c:pt idx="173">
                  <c:v>1267.79</c:v>
                </c:pt>
                <c:pt idx="174">
                  <c:v>1224.51</c:v>
                </c:pt>
                <c:pt idx="175">
                  <c:v>1232.04</c:v>
                </c:pt>
                <c:pt idx="176">
                  <c:v>1249.05</c:v>
                </c:pt>
                <c:pt idx="177">
                  <c:v>1251.7</c:v>
                </c:pt>
                <c:pt idx="178">
                  <c:v>1192.7</c:v>
                </c:pt>
                <c:pt idx="179">
                  <c:v>1213.6</c:v>
                </c:pt>
                <c:pt idx="180">
                  <c:v>1156.39</c:v>
                </c:pt>
                <c:pt idx="181">
                  <c:v>1206.51</c:v>
                </c:pt>
                <c:pt idx="182">
                  <c:v>1255.08</c:v>
                </c:pt>
                <c:pt idx="183">
                  <c:v>1207.09</c:v>
                </c:pt>
                <c:pt idx="184">
                  <c:v>1188.22</c:v>
                </c:pt>
                <c:pt idx="185">
                  <c:v>1185.87</c:v>
                </c:pt>
                <c:pt idx="186">
                  <c:v>1209.18</c:v>
                </c:pt>
                <c:pt idx="187">
                  <c:v>1213.27</c:v>
                </c:pt>
                <c:pt idx="188">
                  <c:v>1106.42</c:v>
                </c:pt>
                <c:pt idx="189">
                  <c:v>1166.36</c:v>
                </c:pt>
                <c:pt idx="190">
                  <c:v>1161.06</c:v>
                </c:pt>
                <c:pt idx="191">
                  <c:v>1114.28</c:v>
                </c:pt>
                <c:pt idx="192">
                  <c:v>1099.23</c:v>
                </c:pt>
                <c:pt idx="193">
                  <c:v>1056.89</c:v>
                </c:pt>
                <c:pt idx="194">
                  <c:v>996.23</c:v>
                </c:pt>
                <c:pt idx="195">
                  <c:v>984.9400000000001</c:v>
                </c:pt>
                <c:pt idx="196">
                  <c:v>909.92</c:v>
                </c:pt>
                <c:pt idx="197">
                  <c:v>899.22</c:v>
                </c:pt>
                <c:pt idx="198">
                  <c:v>1003.35</c:v>
                </c:pt>
                <c:pt idx="199">
                  <c:v>998.01</c:v>
                </c:pt>
                <c:pt idx="200">
                  <c:v>907.84</c:v>
                </c:pt>
                <c:pt idx="201">
                  <c:v>946.4299999999999</c:v>
                </c:pt>
                <c:pt idx="202">
                  <c:v>940.55</c:v>
                </c:pt>
                <c:pt idx="203">
                  <c:v>985.4</c:v>
                </c:pt>
                <c:pt idx="204">
                  <c:v>955.05</c:v>
                </c:pt>
                <c:pt idx="205">
                  <c:v>896.78</c:v>
                </c:pt>
                <c:pt idx="206">
                  <c:v>908.11</c:v>
                </c:pt>
                <c:pt idx="207">
                  <c:v>876.77</c:v>
                </c:pt>
                <c:pt idx="208">
                  <c:v>848.92</c:v>
                </c:pt>
                <c:pt idx="209">
                  <c:v>940.51</c:v>
                </c:pt>
                <c:pt idx="210">
                  <c:v>930.09</c:v>
                </c:pt>
                <c:pt idx="211">
                  <c:v>954.09</c:v>
                </c:pt>
                <c:pt idx="212">
                  <c:v>968.75</c:v>
                </c:pt>
                <c:pt idx="213">
                  <c:v>966.3</c:v>
                </c:pt>
                <c:pt idx="214">
                  <c:v>1005.75</c:v>
                </c:pt>
                <c:pt idx="215">
                  <c:v>952.77</c:v>
                </c:pt>
                <c:pt idx="216">
                  <c:v>904.88</c:v>
                </c:pt>
                <c:pt idx="217">
                  <c:v>930.99</c:v>
                </c:pt>
                <c:pt idx="218">
                  <c:v>919.21</c:v>
                </c:pt>
                <c:pt idx="219">
                  <c:v>898.95</c:v>
                </c:pt>
                <c:pt idx="220">
                  <c:v>852.3</c:v>
                </c:pt>
                <c:pt idx="221">
                  <c:v>911.29</c:v>
                </c:pt>
                <c:pt idx="222">
                  <c:v>873.29</c:v>
                </c:pt>
                <c:pt idx="223">
                  <c:v>850.75</c:v>
                </c:pt>
                <c:pt idx="224">
                  <c:v>859.12</c:v>
                </c:pt>
                <c:pt idx="225">
                  <c:v>806.58</c:v>
                </c:pt>
                <c:pt idx="226">
                  <c:v>752.4400000000001</c:v>
                </c:pt>
                <c:pt idx="227">
                  <c:v>800.03</c:v>
                </c:pt>
                <c:pt idx="228">
                  <c:v>851.8099999999999</c:v>
                </c:pt>
                <c:pt idx="229">
                  <c:v>857.39</c:v>
                </c:pt>
                <c:pt idx="230">
                  <c:v>887.68</c:v>
                </c:pt>
                <c:pt idx="231">
                  <c:v>896.24</c:v>
                </c:pt>
                <c:pt idx="232">
                  <c:v>816.21</c:v>
                </c:pt>
                <c:pt idx="233">
                  <c:v>848.8099999999999</c:v>
                </c:pt>
                <c:pt idx="234">
                  <c:v>870.74</c:v>
                </c:pt>
                <c:pt idx="235">
                  <c:v>845.22</c:v>
                </c:pt>
                <c:pt idx="236">
                  <c:v>876.07</c:v>
                </c:pt>
                <c:pt idx="237">
                  <c:v>909.7</c:v>
                </c:pt>
                <c:pt idx="238">
                  <c:v>888.67</c:v>
                </c:pt>
                <c:pt idx="239">
                  <c:v>899.24</c:v>
                </c:pt>
                <c:pt idx="240">
                  <c:v>873.59</c:v>
                </c:pt>
                <c:pt idx="241">
                  <c:v>879.73</c:v>
                </c:pt>
                <c:pt idx="242">
                  <c:v>868.57</c:v>
                </c:pt>
                <c:pt idx="243">
                  <c:v>913.18</c:v>
                </c:pt>
                <c:pt idx="244">
                  <c:v>904.42</c:v>
                </c:pt>
                <c:pt idx="245">
                  <c:v>885.28</c:v>
                </c:pt>
                <c:pt idx="246">
                  <c:v>887.88</c:v>
                </c:pt>
                <c:pt idx="247">
                  <c:v>871.63</c:v>
                </c:pt>
                <c:pt idx="248">
                  <c:v>863.16</c:v>
                </c:pt>
                <c:pt idx="249">
                  <c:v>868.15</c:v>
                </c:pt>
                <c:pt idx="250">
                  <c:v>872.8</c:v>
                </c:pt>
                <c:pt idx="251">
                  <c:v>869.42</c:v>
                </c:pt>
                <c:pt idx="252">
                  <c:v>890.64</c:v>
                </c:pt>
                <c:pt idx="253">
                  <c:v>903.25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322264"/>
        <c:axId val="-2142498488"/>
      </c:lineChart>
      <c:dateAx>
        <c:axId val="-21413222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crossAx val="-2142498488"/>
        <c:crosses val="autoZero"/>
        <c:auto val="1"/>
        <c:lblOffset val="100"/>
        <c:baseTimeUnit val="days"/>
      </c:dateAx>
      <c:valAx>
        <c:axId val="-2142498488"/>
        <c:scaling>
          <c:orientation val="minMax"/>
        </c:scaling>
        <c:delete val="0"/>
        <c:axPos val="l"/>
        <c:majorGridlines>
          <c:spPr>
            <a:ln>
              <a:solidFill>
                <a:srgbClr val="BFBFBF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-2141322264"/>
        <c:crosses val="autoZero"/>
        <c:crossBetween val="between"/>
      </c:valAx>
      <c:valAx>
        <c:axId val="-2145274328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2108791048"/>
        <c:crosses val="max"/>
        <c:crossBetween val="between"/>
        <c:majorUnit val="0.2"/>
        <c:minorUnit val="0.04"/>
      </c:valAx>
      <c:dateAx>
        <c:axId val="-21087910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45274328"/>
        <c:crossesAt val="0.0"/>
        <c:auto val="1"/>
        <c:lblOffset val="100"/>
        <c:baseTimeUnit val="days"/>
      </c:date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chemeClr val="bg1"/>
          </a:solidFill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Interest Rates</a:t>
            </a:r>
            <a:r>
              <a:rPr lang="en-US" baseline="0"/>
              <a:t> on 10-Year Treasury Bonds</a:t>
            </a:r>
            <a:endParaRPr lang="en-US"/>
          </a:p>
        </c:rich>
      </c:tx>
      <c:layout>
        <c:manualLayout>
          <c:xMode val="edge"/>
          <c:yMode val="edge"/>
          <c:x val="0.0176714503429007"/>
          <c:y val="0.023255813953488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9314516129032"/>
          <c:y val="0.127574750830565"/>
          <c:w val="0.834475806451613"/>
          <c:h val="0.792691029900332"/>
        </c:manualLayout>
      </c:layout>
      <c:lineChart>
        <c:grouping val="standard"/>
        <c:varyColors val="0"/>
        <c:ser>
          <c:idx val="0"/>
          <c:order val="0"/>
          <c:tx>
            <c:strRef>
              <c:f>TBills!$B$1</c:f>
              <c:strCache>
                <c:ptCount val="1"/>
                <c:pt idx="0">
                  <c:v>10 Yr</c:v>
                </c:pt>
              </c:strCache>
            </c:strRef>
          </c:tx>
          <c:marker>
            <c:symbol val="none"/>
          </c:marker>
          <c:cat>
            <c:numRef>
              <c:f>TBills!$A$2:$A$199</c:f>
              <c:numCache>
                <c:formatCode>m/d/yy</c:formatCode>
                <c:ptCount val="198"/>
                <c:pt idx="0">
                  <c:v>41275.0</c:v>
                </c:pt>
                <c:pt idx="1">
                  <c:v>41276.0</c:v>
                </c:pt>
                <c:pt idx="2">
                  <c:v>41277.0</c:v>
                </c:pt>
                <c:pt idx="3">
                  <c:v>41278.0</c:v>
                </c:pt>
                <c:pt idx="4">
                  <c:v>41281.0</c:v>
                </c:pt>
                <c:pt idx="5">
                  <c:v>41282.0</c:v>
                </c:pt>
                <c:pt idx="6">
                  <c:v>41283.0</c:v>
                </c:pt>
                <c:pt idx="7">
                  <c:v>41284.0</c:v>
                </c:pt>
                <c:pt idx="8">
                  <c:v>41285.0</c:v>
                </c:pt>
                <c:pt idx="9">
                  <c:v>41288.0</c:v>
                </c:pt>
                <c:pt idx="10">
                  <c:v>41289.0</c:v>
                </c:pt>
                <c:pt idx="11">
                  <c:v>41290.0</c:v>
                </c:pt>
                <c:pt idx="12">
                  <c:v>41291.0</c:v>
                </c:pt>
                <c:pt idx="13">
                  <c:v>41292.0</c:v>
                </c:pt>
                <c:pt idx="14">
                  <c:v>41296.0</c:v>
                </c:pt>
                <c:pt idx="15">
                  <c:v>41297.0</c:v>
                </c:pt>
                <c:pt idx="16">
                  <c:v>41298.0</c:v>
                </c:pt>
                <c:pt idx="17">
                  <c:v>41299.0</c:v>
                </c:pt>
                <c:pt idx="18">
                  <c:v>41302.0</c:v>
                </c:pt>
                <c:pt idx="19">
                  <c:v>41303.0</c:v>
                </c:pt>
                <c:pt idx="20">
                  <c:v>41304.0</c:v>
                </c:pt>
                <c:pt idx="21">
                  <c:v>41305.0</c:v>
                </c:pt>
                <c:pt idx="22">
                  <c:v>41306.0</c:v>
                </c:pt>
                <c:pt idx="23">
                  <c:v>41309.0</c:v>
                </c:pt>
                <c:pt idx="24">
                  <c:v>41310.0</c:v>
                </c:pt>
                <c:pt idx="25">
                  <c:v>41311.0</c:v>
                </c:pt>
                <c:pt idx="26">
                  <c:v>41312.0</c:v>
                </c:pt>
                <c:pt idx="27">
                  <c:v>41313.0</c:v>
                </c:pt>
                <c:pt idx="28">
                  <c:v>41316.0</c:v>
                </c:pt>
                <c:pt idx="29">
                  <c:v>41317.0</c:v>
                </c:pt>
                <c:pt idx="30">
                  <c:v>41318.0</c:v>
                </c:pt>
                <c:pt idx="31">
                  <c:v>41319.0</c:v>
                </c:pt>
                <c:pt idx="32">
                  <c:v>41320.0</c:v>
                </c:pt>
                <c:pt idx="33">
                  <c:v>41324.0</c:v>
                </c:pt>
                <c:pt idx="34">
                  <c:v>41325.0</c:v>
                </c:pt>
                <c:pt idx="35">
                  <c:v>41326.0</c:v>
                </c:pt>
                <c:pt idx="36">
                  <c:v>41327.0</c:v>
                </c:pt>
                <c:pt idx="37">
                  <c:v>41330.0</c:v>
                </c:pt>
                <c:pt idx="38">
                  <c:v>41331.0</c:v>
                </c:pt>
                <c:pt idx="39">
                  <c:v>41332.0</c:v>
                </c:pt>
                <c:pt idx="40">
                  <c:v>41333.0</c:v>
                </c:pt>
                <c:pt idx="41">
                  <c:v>41334.0</c:v>
                </c:pt>
                <c:pt idx="42">
                  <c:v>41337.0</c:v>
                </c:pt>
                <c:pt idx="43">
                  <c:v>41338.0</c:v>
                </c:pt>
                <c:pt idx="44">
                  <c:v>41339.0</c:v>
                </c:pt>
                <c:pt idx="45">
                  <c:v>41340.0</c:v>
                </c:pt>
                <c:pt idx="46">
                  <c:v>41341.0</c:v>
                </c:pt>
                <c:pt idx="47">
                  <c:v>41344.0</c:v>
                </c:pt>
                <c:pt idx="48">
                  <c:v>41345.0</c:v>
                </c:pt>
                <c:pt idx="49">
                  <c:v>41346.0</c:v>
                </c:pt>
                <c:pt idx="50">
                  <c:v>41347.0</c:v>
                </c:pt>
                <c:pt idx="51">
                  <c:v>41348.0</c:v>
                </c:pt>
                <c:pt idx="52">
                  <c:v>41351.0</c:v>
                </c:pt>
                <c:pt idx="53">
                  <c:v>41352.0</c:v>
                </c:pt>
                <c:pt idx="54">
                  <c:v>41353.0</c:v>
                </c:pt>
                <c:pt idx="55">
                  <c:v>41354.0</c:v>
                </c:pt>
                <c:pt idx="56">
                  <c:v>41355.0</c:v>
                </c:pt>
                <c:pt idx="57">
                  <c:v>41358.0</c:v>
                </c:pt>
                <c:pt idx="58">
                  <c:v>41359.0</c:v>
                </c:pt>
                <c:pt idx="59">
                  <c:v>41360.0</c:v>
                </c:pt>
                <c:pt idx="60">
                  <c:v>41361.0</c:v>
                </c:pt>
                <c:pt idx="61">
                  <c:v>41365.0</c:v>
                </c:pt>
                <c:pt idx="62">
                  <c:v>41366.0</c:v>
                </c:pt>
                <c:pt idx="63">
                  <c:v>41367.0</c:v>
                </c:pt>
                <c:pt idx="64">
                  <c:v>41368.0</c:v>
                </c:pt>
                <c:pt idx="65">
                  <c:v>41369.0</c:v>
                </c:pt>
                <c:pt idx="66">
                  <c:v>41372.0</c:v>
                </c:pt>
                <c:pt idx="67">
                  <c:v>41373.0</c:v>
                </c:pt>
                <c:pt idx="68">
                  <c:v>41374.0</c:v>
                </c:pt>
                <c:pt idx="69">
                  <c:v>41375.0</c:v>
                </c:pt>
                <c:pt idx="70">
                  <c:v>41376.0</c:v>
                </c:pt>
                <c:pt idx="71">
                  <c:v>41379.0</c:v>
                </c:pt>
                <c:pt idx="72">
                  <c:v>41380.0</c:v>
                </c:pt>
                <c:pt idx="73">
                  <c:v>41381.0</c:v>
                </c:pt>
                <c:pt idx="74">
                  <c:v>41382.0</c:v>
                </c:pt>
                <c:pt idx="75">
                  <c:v>41383.0</c:v>
                </c:pt>
                <c:pt idx="76">
                  <c:v>41386.0</c:v>
                </c:pt>
                <c:pt idx="77">
                  <c:v>41387.0</c:v>
                </c:pt>
                <c:pt idx="78">
                  <c:v>41388.0</c:v>
                </c:pt>
                <c:pt idx="79">
                  <c:v>41389.0</c:v>
                </c:pt>
                <c:pt idx="80">
                  <c:v>41390.0</c:v>
                </c:pt>
                <c:pt idx="81">
                  <c:v>41393.0</c:v>
                </c:pt>
                <c:pt idx="82">
                  <c:v>41394.0</c:v>
                </c:pt>
                <c:pt idx="83">
                  <c:v>41395.0</c:v>
                </c:pt>
                <c:pt idx="84">
                  <c:v>41396.0</c:v>
                </c:pt>
                <c:pt idx="85">
                  <c:v>41397.0</c:v>
                </c:pt>
                <c:pt idx="86">
                  <c:v>41400.0</c:v>
                </c:pt>
                <c:pt idx="87">
                  <c:v>41401.0</c:v>
                </c:pt>
                <c:pt idx="88">
                  <c:v>41402.0</c:v>
                </c:pt>
                <c:pt idx="89">
                  <c:v>41403.0</c:v>
                </c:pt>
                <c:pt idx="90">
                  <c:v>41404.0</c:v>
                </c:pt>
                <c:pt idx="91">
                  <c:v>41407.0</c:v>
                </c:pt>
                <c:pt idx="92">
                  <c:v>41408.0</c:v>
                </c:pt>
                <c:pt idx="93">
                  <c:v>41409.0</c:v>
                </c:pt>
                <c:pt idx="94">
                  <c:v>41410.0</c:v>
                </c:pt>
                <c:pt idx="95">
                  <c:v>41411.0</c:v>
                </c:pt>
                <c:pt idx="96">
                  <c:v>41414.0</c:v>
                </c:pt>
                <c:pt idx="97">
                  <c:v>41415.0</c:v>
                </c:pt>
                <c:pt idx="98">
                  <c:v>41416.0</c:v>
                </c:pt>
                <c:pt idx="99">
                  <c:v>41417.0</c:v>
                </c:pt>
                <c:pt idx="100">
                  <c:v>41418.0</c:v>
                </c:pt>
                <c:pt idx="101">
                  <c:v>41422.0</c:v>
                </c:pt>
                <c:pt idx="102">
                  <c:v>41423.0</c:v>
                </c:pt>
                <c:pt idx="103">
                  <c:v>41424.0</c:v>
                </c:pt>
                <c:pt idx="104">
                  <c:v>41425.0</c:v>
                </c:pt>
                <c:pt idx="105">
                  <c:v>41428.0</c:v>
                </c:pt>
                <c:pt idx="106">
                  <c:v>41429.0</c:v>
                </c:pt>
                <c:pt idx="107">
                  <c:v>41430.0</c:v>
                </c:pt>
                <c:pt idx="108">
                  <c:v>41431.0</c:v>
                </c:pt>
                <c:pt idx="109">
                  <c:v>41432.0</c:v>
                </c:pt>
                <c:pt idx="110">
                  <c:v>41435.0</c:v>
                </c:pt>
                <c:pt idx="111">
                  <c:v>41436.0</c:v>
                </c:pt>
                <c:pt idx="112">
                  <c:v>41437.0</c:v>
                </c:pt>
                <c:pt idx="113">
                  <c:v>41438.0</c:v>
                </c:pt>
                <c:pt idx="114">
                  <c:v>41439.0</c:v>
                </c:pt>
                <c:pt idx="115">
                  <c:v>41442.0</c:v>
                </c:pt>
                <c:pt idx="116">
                  <c:v>41443.0</c:v>
                </c:pt>
                <c:pt idx="117">
                  <c:v>41444.0</c:v>
                </c:pt>
                <c:pt idx="118">
                  <c:v>41445.0</c:v>
                </c:pt>
                <c:pt idx="119">
                  <c:v>41446.0</c:v>
                </c:pt>
                <c:pt idx="120">
                  <c:v>41449.0</c:v>
                </c:pt>
                <c:pt idx="121">
                  <c:v>41450.0</c:v>
                </c:pt>
                <c:pt idx="122">
                  <c:v>41451.0</c:v>
                </c:pt>
                <c:pt idx="123">
                  <c:v>41452.0</c:v>
                </c:pt>
                <c:pt idx="124">
                  <c:v>41453.0</c:v>
                </c:pt>
                <c:pt idx="125">
                  <c:v>41456.0</c:v>
                </c:pt>
                <c:pt idx="126">
                  <c:v>41457.0</c:v>
                </c:pt>
                <c:pt idx="127">
                  <c:v>41458.0</c:v>
                </c:pt>
                <c:pt idx="128">
                  <c:v>41460.0</c:v>
                </c:pt>
                <c:pt idx="129">
                  <c:v>41463.0</c:v>
                </c:pt>
                <c:pt idx="130">
                  <c:v>41464.0</c:v>
                </c:pt>
                <c:pt idx="131">
                  <c:v>41465.0</c:v>
                </c:pt>
                <c:pt idx="132">
                  <c:v>41466.0</c:v>
                </c:pt>
                <c:pt idx="133">
                  <c:v>41467.0</c:v>
                </c:pt>
                <c:pt idx="134">
                  <c:v>41470.0</c:v>
                </c:pt>
                <c:pt idx="135">
                  <c:v>41471.0</c:v>
                </c:pt>
                <c:pt idx="136">
                  <c:v>41472.0</c:v>
                </c:pt>
                <c:pt idx="137">
                  <c:v>41473.0</c:v>
                </c:pt>
                <c:pt idx="138">
                  <c:v>41474.0</c:v>
                </c:pt>
                <c:pt idx="139">
                  <c:v>41477.0</c:v>
                </c:pt>
                <c:pt idx="140">
                  <c:v>41478.0</c:v>
                </c:pt>
                <c:pt idx="141">
                  <c:v>41479.0</c:v>
                </c:pt>
                <c:pt idx="142">
                  <c:v>41480.0</c:v>
                </c:pt>
                <c:pt idx="143">
                  <c:v>41481.0</c:v>
                </c:pt>
                <c:pt idx="144">
                  <c:v>41484.0</c:v>
                </c:pt>
                <c:pt idx="145">
                  <c:v>41485.0</c:v>
                </c:pt>
                <c:pt idx="146">
                  <c:v>41486.0</c:v>
                </c:pt>
                <c:pt idx="147">
                  <c:v>41487.0</c:v>
                </c:pt>
                <c:pt idx="148">
                  <c:v>41488.0</c:v>
                </c:pt>
                <c:pt idx="149">
                  <c:v>41491.0</c:v>
                </c:pt>
                <c:pt idx="150">
                  <c:v>41492.0</c:v>
                </c:pt>
                <c:pt idx="151">
                  <c:v>41493.0</c:v>
                </c:pt>
                <c:pt idx="152">
                  <c:v>41494.0</c:v>
                </c:pt>
                <c:pt idx="153">
                  <c:v>41495.0</c:v>
                </c:pt>
                <c:pt idx="154">
                  <c:v>41498.0</c:v>
                </c:pt>
                <c:pt idx="155">
                  <c:v>41499.0</c:v>
                </c:pt>
                <c:pt idx="156">
                  <c:v>41500.0</c:v>
                </c:pt>
                <c:pt idx="157">
                  <c:v>41501.0</c:v>
                </c:pt>
                <c:pt idx="158">
                  <c:v>41502.0</c:v>
                </c:pt>
                <c:pt idx="159">
                  <c:v>41505.0</c:v>
                </c:pt>
                <c:pt idx="160">
                  <c:v>41506.0</c:v>
                </c:pt>
                <c:pt idx="161">
                  <c:v>41507.0</c:v>
                </c:pt>
                <c:pt idx="162">
                  <c:v>41508.0</c:v>
                </c:pt>
                <c:pt idx="163">
                  <c:v>41509.0</c:v>
                </c:pt>
                <c:pt idx="164">
                  <c:v>41512.0</c:v>
                </c:pt>
                <c:pt idx="165">
                  <c:v>41513.0</c:v>
                </c:pt>
                <c:pt idx="166">
                  <c:v>41514.0</c:v>
                </c:pt>
                <c:pt idx="167">
                  <c:v>41515.0</c:v>
                </c:pt>
                <c:pt idx="168">
                  <c:v>41516.0</c:v>
                </c:pt>
                <c:pt idx="169">
                  <c:v>41520.0</c:v>
                </c:pt>
                <c:pt idx="170">
                  <c:v>41521.0</c:v>
                </c:pt>
                <c:pt idx="171">
                  <c:v>41522.0</c:v>
                </c:pt>
                <c:pt idx="172">
                  <c:v>41523.0</c:v>
                </c:pt>
                <c:pt idx="173">
                  <c:v>41526.0</c:v>
                </c:pt>
                <c:pt idx="174">
                  <c:v>41527.0</c:v>
                </c:pt>
                <c:pt idx="175">
                  <c:v>41528.0</c:v>
                </c:pt>
                <c:pt idx="176">
                  <c:v>41529.0</c:v>
                </c:pt>
                <c:pt idx="177">
                  <c:v>41530.0</c:v>
                </c:pt>
                <c:pt idx="178">
                  <c:v>41533.0</c:v>
                </c:pt>
                <c:pt idx="179">
                  <c:v>41534.0</c:v>
                </c:pt>
                <c:pt idx="180">
                  <c:v>41535.0</c:v>
                </c:pt>
                <c:pt idx="181">
                  <c:v>41536.0</c:v>
                </c:pt>
                <c:pt idx="182">
                  <c:v>41537.0</c:v>
                </c:pt>
                <c:pt idx="183">
                  <c:v>41540.0</c:v>
                </c:pt>
                <c:pt idx="184">
                  <c:v>41541.0</c:v>
                </c:pt>
                <c:pt idx="185">
                  <c:v>41542.0</c:v>
                </c:pt>
                <c:pt idx="186">
                  <c:v>41543.0</c:v>
                </c:pt>
                <c:pt idx="187">
                  <c:v>41544.0</c:v>
                </c:pt>
                <c:pt idx="188">
                  <c:v>41547.0</c:v>
                </c:pt>
                <c:pt idx="189">
                  <c:v>41548.0</c:v>
                </c:pt>
                <c:pt idx="190">
                  <c:v>41549.0</c:v>
                </c:pt>
                <c:pt idx="191">
                  <c:v>41550.0</c:v>
                </c:pt>
                <c:pt idx="192">
                  <c:v>41551.0</c:v>
                </c:pt>
                <c:pt idx="193">
                  <c:v>41554.0</c:v>
                </c:pt>
                <c:pt idx="194">
                  <c:v>41555.0</c:v>
                </c:pt>
                <c:pt idx="195">
                  <c:v>41556.0</c:v>
                </c:pt>
                <c:pt idx="196">
                  <c:v>41557.0</c:v>
                </c:pt>
                <c:pt idx="197">
                  <c:v>41558.0</c:v>
                </c:pt>
              </c:numCache>
            </c:numRef>
          </c:cat>
          <c:val>
            <c:numRef>
              <c:f>TBills!$B$2:$B$199</c:f>
              <c:numCache>
                <c:formatCode>0.00%</c:formatCode>
                <c:ptCount val="198"/>
                <c:pt idx="0">
                  <c:v>0.0186</c:v>
                </c:pt>
                <c:pt idx="1">
                  <c:v>0.0186</c:v>
                </c:pt>
                <c:pt idx="2">
                  <c:v>0.0192</c:v>
                </c:pt>
                <c:pt idx="3">
                  <c:v>0.0193</c:v>
                </c:pt>
                <c:pt idx="4">
                  <c:v>0.0192</c:v>
                </c:pt>
                <c:pt idx="5">
                  <c:v>0.0189</c:v>
                </c:pt>
                <c:pt idx="6">
                  <c:v>0.0188</c:v>
                </c:pt>
                <c:pt idx="7">
                  <c:v>0.0191</c:v>
                </c:pt>
                <c:pt idx="8">
                  <c:v>0.0189</c:v>
                </c:pt>
                <c:pt idx="9">
                  <c:v>0.0189</c:v>
                </c:pt>
                <c:pt idx="10">
                  <c:v>0.0186</c:v>
                </c:pt>
                <c:pt idx="11">
                  <c:v>0.0184</c:v>
                </c:pt>
                <c:pt idx="12">
                  <c:v>0.0189</c:v>
                </c:pt>
                <c:pt idx="13">
                  <c:v>0.0187</c:v>
                </c:pt>
                <c:pt idx="14">
                  <c:v>0.0186</c:v>
                </c:pt>
                <c:pt idx="15">
                  <c:v>0.0186</c:v>
                </c:pt>
                <c:pt idx="16">
                  <c:v>0.0188</c:v>
                </c:pt>
                <c:pt idx="17">
                  <c:v>0.0198</c:v>
                </c:pt>
                <c:pt idx="18">
                  <c:v>0.02</c:v>
                </c:pt>
                <c:pt idx="19">
                  <c:v>0.0203</c:v>
                </c:pt>
                <c:pt idx="20">
                  <c:v>0.0203</c:v>
                </c:pt>
                <c:pt idx="21">
                  <c:v>0.0202</c:v>
                </c:pt>
                <c:pt idx="22">
                  <c:v>0.0204</c:v>
                </c:pt>
                <c:pt idx="23">
                  <c:v>0.02</c:v>
                </c:pt>
                <c:pt idx="24">
                  <c:v>0.0204</c:v>
                </c:pt>
                <c:pt idx="25">
                  <c:v>0.02</c:v>
                </c:pt>
                <c:pt idx="26">
                  <c:v>0.0199</c:v>
                </c:pt>
                <c:pt idx="27">
                  <c:v>0.0199</c:v>
                </c:pt>
                <c:pt idx="28">
                  <c:v>0.0199</c:v>
                </c:pt>
                <c:pt idx="29">
                  <c:v>0.0202</c:v>
                </c:pt>
                <c:pt idx="30">
                  <c:v>0.0205</c:v>
                </c:pt>
                <c:pt idx="31">
                  <c:v>0.02</c:v>
                </c:pt>
                <c:pt idx="32">
                  <c:v>0.0201</c:v>
                </c:pt>
                <c:pt idx="33">
                  <c:v>0.0203</c:v>
                </c:pt>
                <c:pt idx="34">
                  <c:v>0.0202</c:v>
                </c:pt>
                <c:pt idx="35">
                  <c:v>0.0199</c:v>
                </c:pt>
                <c:pt idx="36">
                  <c:v>0.0197</c:v>
                </c:pt>
                <c:pt idx="37">
                  <c:v>0.0188</c:v>
                </c:pt>
                <c:pt idx="38">
                  <c:v>0.0188</c:v>
                </c:pt>
                <c:pt idx="39">
                  <c:v>0.0191</c:v>
                </c:pt>
                <c:pt idx="40">
                  <c:v>0.0189</c:v>
                </c:pt>
                <c:pt idx="41">
                  <c:v>0.0186</c:v>
                </c:pt>
                <c:pt idx="42">
                  <c:v>0.0188</c:v>
                </c:pt>
                <c:pt idx="43">
                  <c:v>0.019</c:v>
                </c:pt>
                <c:pt idx="44">
                  <c:v>0.0195</c:v>
                </c:pt>
                <c:pt idx="45">
                  <c:v>0.02</c:v>
                </c:pt>
                <c:pt idx="46">
                  <c:v>0.0206</c:v>
                </c:pt>
                <c:pt idx="47">
                  <c:v>0.0207</c:v>
                </c:pt>
                <c:pt idx="48">
                  <c:v>0.0203</c:v>
                </c:pt>
                <c:pt idx="49">
                  <c:v>0.0204</c:v>
                </c:pt>
                <c:pt idx="50">
                  <c:v>0.0204</c:v>
                </c:pt>
                <c:pt idx="51">
                  <c:v>0.0201</c:v>
                </c:pt>
                <c:pt idx="52">
                  <c:v>0.0196</c:v>
                </c:pt>
                <c:pt idx="53">
                  <c:v>0.0192</c:v>
                </c:pt>
                <c:pt idx="54">
                  <c:v>0.0196</c:v>
                </c:pt>
                <c:pt idx="55">
                  <c:v>0.0195</c:v>
                </c:pt>
                <c:pt idx="56">
                  <c:v>0.0193</c:v>
                </c:pt>
                <c:pt idx="57">
                  <c:v>0.0193</c:v>
                </c:pt>
                <c:pt idx="58">
                  <c:v>0.0192</c:v>
                </c:pt>
                <c:pt idx="59">
                  <c:v>0.0187</c:v>
                </c:pt>
                <c:pt idx="60">
                  <c:v>0.0187</c:v>
                </c:pt>
                <c:pt idx="61">
                  <c:v>0.0186</c:v>
                </c:pt>
                <c:pt idx="62">
                  <c:v>0.0188</c:v>
                </c:pt>
                <c:pt idx="63">
                  <c:v>0.0183</c:v>
                </c:pt>
                <c:pt idx="64">
                  <c:v>0.0178</c:v>
                </c:pt>
                <c:pt idx="65">
                  <c:v>0.0172</c:v>
                </c:pt>
                <c:pt idx="66">
                  <c:v>0.0176</c:v>
                </c:pt>
                <c:pt idx="67">
                  <c:v>0.0178</c:v>
                </c:pt>
                <c:pt idx="68">
                  <c:v>0.0184</c:v>
                </c:pt>
                <c:pt idx="69">
                  <c:v>0.0182</c:v>
                </c:pt>
                <c:pt idx="70">
                  <c:v>0.0175</c:v>
                </c:pt>
                <c:pt idx="71">
                  <c:v>0.0172</c:v>
                </c:pt>
                <c:pt idx="72">
                  <c:v>0.0175</c:v>
                </c:pt>
                <c:pt idx="73">
                  <c:v>0.0173</c:v>
                </c:pt>
                <c:pt idx="74">
                  <c:v>0.0172</c:v>
                </c:pt>
                <c:pt idx="75">
                  <c:v>0.0173</c:v>
                </c:pt>
                <c:pt idx="76">
                  <c:v>0.0172</c:v>
                </c:pt>
                <c:pt idx="77">
                  <c:v>0.0174</c:v>
                </c:pt>
                <c:pt idx="78">
                  <c:v>0.0173</c:v>
                </c:pt>
                <c:pt idx="79">
                  <c:v>0.0174</c:v>
                </c:pt>
                <c:pt idx="80">
                  <c:v>0.017</c:v>
                </c:pt>
                <c:pt idx="81">
                  <c:v>0.017</c:v>
                </c:pt>
                <c:pt idx="82">
                  <c:v>0.017</c:v>
                </c:pt>
                <c:pt idx="83">
                  <c:v>0.0166</c:v>
                </c:pt>
                <c:pt idx="84">
                  <c:v>0.0166</c:v>
                </c:pt>
                <c:pt idx="85">
                  <c:v>0.0178</c:v>
                </c:pt>
                <c:pt idx="86">
                  <c:v>0.018</c:v>
                </c:pt>
                <c:pt idx="87">
                  <c:v>0.0182</c:v>
                </c:pt>
                <c:pt idx="88">
                  <c:v>0.0181</c:v>
                </c:pt>
                <c:pt idx="89">
                  <c:v>0.0181</c:v>
                </c:pt>
                <c:pt idx="90">
                  <c:v>0.019</c:v>
                </c:pt>
                <c:pt idx="91">
                  <c:v>0.0192</c:v>
                </c:pt>
                <c:pt idx="92">
                  <c:v>0.0196</c:v>
                </c:pt>
                <c:pt idx="93">
                  <c:v>0.0194</c:v>
                </c:pt>
                <c:pt idx="94">
                  <c:v>0.0187</c:v>
                </c:pt>
                <c:pt idx="95">
                  <c:v>0.0195</c:v>
                </c:pt>
                <c:pt idx="96">
                  <c:v>0.0197</c:v>
                </c:pt>
                <c:pt idx="97">
                  <c:v>0.0194</c:v>
                </c:pt>
                <c:pt idx="98">
                  <c:v>0.0203</c:v>
                </c:pt>
                <c:pt idx="99">
                  <c:v>0.0202</c:v>
                </c:pt>
                <c:pt idx="100">
                  <c:v>0.0201</c:v>
                </c:pt>
                <c:pt idx="101">
                  <c:v>0.0215</c:v>
                </c:pt>
                <c:pt idx="102">
                  <c:v>0.0213</c:v>
                </c:pt>
                <c:pt idx="103">
                  <c:v>0.0213</c:v>
                </c:pt>
                <c:pt idx="104">
                  <c:v>0.0216</c:v>
                </c:pt>
                <c:pt idx="105">
                  <c:v>0.0213</c:v>
                </c:pt>
                <c:pt idx="106">
                  <c:v>0.0214</c:v>
                </c:pt>
                <c:pt idx="107">
                  <c:v>0.021</c:v>
                </c:pt>
                <c:pt idx="108">
                  <c:v>0.0208</c:v>
                </c:pt>
                <c:pt idx="109">
                  <c:v>0.0217</c:v>
                </c:pt>
                <c:pt idx="110">
                  <c:v>0.0222</c:v>
                </c:pt>
                <c:pt idx="111">
                  <c:v>0.022</c:v>
                </c:pt>
                <c:pt idx="112">
                  <c:v>0.0225</c:v>
                </c:pt>
                <c:pt idx="113">
                  <c:v>0.0219</c:v>
                </c:pt>
                <c:pt idx="114">
                  <c:v>0.0214</c:v>
                </c:pt>
                <c:pt idx="115">
                  <c:v>0.0219</c:v>
                </c:pt>
                <c:pt idx="116">
                  <c:v>0.022</c:v>
                </c:pt>
                <c:pt idx="117">
                  <c:v>0.0233</c:v>
                </c:pt>
                <c:pt idx="118">
                  <c:v>0.0241</c:v>
                </c:pt>
                <c:pt idx="119">
                  <c:v>0.0252</c:v>
                </c:pt>
                <c:pt idx="120">
                  <c:v>0.0257</c:v>
                </c:pt>
                <c:pt idx="121">
                  <c:v>0.026</c:v>
                </c:pt>
                <c:pt idx="122">
                  <c:v>0.0255</c:v>
                </c:pt>
                <c:pt idx="123">
                  <c:v>0.0249</c:v>
                </c:pt>
                <c:pt idx="124">
                  <c:v>0.0252</c:v>
                </c:pt>
                <c:pt idx="125">
                  <c:v>0.025</c:v>
                </c:pt>
                <c:pt idx="126">
                  <c:v>0.0248</c:v>
                </c:pt>
                <c:pt idx="127">
                  <c:v>0.0252</c:v>
                </c:pt>
                <c:pt idx="128">
                  <c:v>0.0273</c:v>
                </c:pt>
                <c:pt idx="129">
                  <c:v>0.0265</c:v>
                </c:pt>
                <c:pt idx="130">
                  <c:v>0.0265</c:v>
                </c:pt>
                <c:pt idx="131">
                  <c:v>0.027</c:v>
                </c:pt>
                <c:pt idx="132">
                  <c:v>0.026</c:v>
                </c:pt>
                <c:pt idx="133">
                  <c:v>0.0261</c:v>
                </c:pt>
                <c:pt idx="134">
                  <c:v>0.0257</c:v>
                </c:pt>
                <c:pt idx="135">
                  <c:v>0.0255</c:v>
                </c:pt>
                <c:pt idx="136">
                  <c:v>0.0252</c:v>
                </c:pt>
                <c:pt idx="137">
                  <c:v>0.0256</c:v>
                </c:pt>
                <c:pt idx="138">
                  <c:v>0.025</c:v>
                </c:pt>
                <c:pt idx="139">
                  <c:v>0.025</c:v>
                </c:pt>
                <c:pt idx="140">
                  <c:v>0.0253</c:v>
                </c:pt>
                <c:pt idx="141">
                  <c:v>0.0261</c:v>
                </c:pt>
                <c:pt idx="142">
                  <c:v>0.0261</c:v>
                </c:pt>
                <c:pt idx="143">
                  <c:v>0.0258</c:v>
                </c:pt>
                <c:pt idx="144">
                  <c:v>0.0261</c:v>
                </c:pt>
                <c:pt idx="145">
                  <c:v>0.0263</c:v>
                </c:pt>
                <c:pt idx="146">
                  <c:v>0.026</c:v>
                </c:pt>
                <c:pt idx="147">
                  <c:v>0.0274</c:v>
                </c:pt>
                <c:pt idx="148">
                  <c:v>0.0263</c:v>
                </c:pt>
                <c:pt idx="149">
                  <c:v>0.0267</c:v>
                </c:pt>
                <c:pt idx="150">
                  <c:v>0.0267</c:v>
                </c:pt>
                <c:pt idx="151">
                  <c:v>0.0261</c:v>
                </c:pt>
                <c:pt idx="152">
                  <c:v>0.0258</c:v>
                </c:pt>
                <c:pt idx="153">
                  <c:v>0.0257</c:v>
                </c:pt>
                <c:pt idx="154">
                  <c:v>0.0261</c:v>
                </c:pt>
                <c:pt idx="155">
                  <c:v>0.0271</c:v>
                </c:pt>
                <c:pt idx="156">
                  <c:v>0.0271</c:v>
                </c:pt>
                <c:pt idx="157">
                  <c:v>0.0277</c:v>
                </c:pt>
                <c:pt idx="158">
                  <c:v>0.0284</c:v>
                </c:pt>
                <c:pt idx="159">
                  <c:v>0.0288</c:v>
                </c:pt>
                <c:pt idx="160">
                  <c:v>0.0282</c:v>
                </c:pt>
                <c:pt idx="161">
                  <c:v>0.0287</c:v>
                </c:pt>
                <c:pt idx="162">
                  <c:v>0.029</c:v>
                </c:pt>
                <c:pt idx="163">
                  <c:v>0.0282</c:v>
                </c:pt>
                <c:pt idx="164">
                  <c:v>0.0279</c:v>
                </c:pt>
                <c:pt idx="165">
                  <c:v>0.0272</c:v>
                </c:pt>
                <c:pt idx="166">
                  <c:v>0.0278</c:v>
                </c:pt>
                <c:pt idx="167">
                  <c:v>0.0275</c:v>
                </c:pt>
                <c:pt idx="168">
                  <c:v>0.0278</c:v>
                </c:pt>
                <c:pt idx="169">
                  <c:v>0.0286</c:v>
                </c:pt>
                <c:pt idx="170">
                  <c:v>0.029</c:v>
                </c:pt>
                <c:pt idx="171">
                  <c:v>0.0298</c:v>
                </c:pt>
                <c:pt idx="172">
                  <c:v>0.0294</c:v>
                </c:pt>
                <c:pt idx="173">
                  <c:v>0.029</c:v>
                </c:pt>
                <c:pt idx="174">
                  <c:v>0.0296</c:v>
                </c:pt>
                <c:pt idx="175">
                  <c:v>0.0293</c:v>
                </c:pt>
                <c:pt idx="176">
                  <c:v>0.0292</c:v>
                </c:pt>
                <c:pt idx="177">
                  <c:v>0.029</c:v>
                </c:pt>
                <c:pt idx="178">
                  <c:v>0.0288</c:v>
                </c:pt>
                <c:pt idx="179">
                  <c:v>0.0286</c:v>
                </c:pt>
                <c:pt idx="180">
                  <c:v>0.0269</c:v>
                </c:pt>
                <c:pt idx="181">
                  <c:v>0.0276</c:v>
                </c:pt>
                <c:pt idx="182">
                  <c:v>0.0275</c:v>
                </c:pt>
                <c:pt idx="183">
                  <c:v>0.0272</c:v>
                </c:pt>
                <c:pt idx="184">
                  <c:v>0.0267</c:v>
                </c:pt>
                <c:pt idx="185">
                  <c:v>0.0263</c:v>
                </c:pt>
                <c:pt idx="186">
                  <c:v>0.0266</c:v>
                </c:pt>
                <c:pt idx="187">
                  <c:v>0.0264</c:v>
                </c:pt>
                <c:pt idx="188">
                  <c:v>0.0264</c:v>
                </c:pt>
                <c:pt idx="189">
                  <c:v>0.0266</c:v>
                </c:pt>
                <c:pt idx="190">
                  <c:v>0.0263</c:v>
                </c:pt>
                <c:pt idx="191">
                  <c:v>0.0262</c:v>
                </c:pt>
                <c:pt idx="192">
                  <c:v>0.0266</c:v>
                </c:pt>
                <c:pt idx="193">
                  <c:v>0.0265</c:v>
                </c:pt>
                <c:pt idx="194">
                  <c:v>0.0266</c:v>
                </c:pt>
                <c:pt idx="195">
                  <c:v>0.0268</c:v>
                </c:pt>
                <c:pt idx="196">
                  <c:v>0.0271</c:v>
                </c:pt>
                <c:pt idx="197">
                  <c:v>0.027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74968"/>
        <c:axId val="-2070427272"/>
      </c:lineChart>
      <c:dateAx>
        <c:axId val="-21066749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0427272"/>
        <c:crosses val="autoZero"/>
        <c:auto val="1"/>
        <c:lblOffset val="100"/>
        <c:baseTimeUnit val="days"/>
      </c:dateAx>
      <c:valAx>
        <c:axId val="-2070427272"/>
        <c:scaling>
          <c:orientation val="minMax"/>
          <c:max val="0.0325"/>
          <c:min val="0.015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06674968"/>
        <c:crosses val="autoZero"/>
        <c:crossBetween val="between"/>
        <c:majorUnit val="0.0025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9</xdr:row>
      <xdr:rowOff>152400</xdr:rowOff>
    </xdr:from>
    <xdr:to>
      <xdr:col>12</xdr:col>
      <xdr:colOff>330200</xdr:colOff>
      <xdr:row>28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8</xdr:row>
      <xdr:rowOff>38100</xdr:rowOff>
    </xdr:from>
    <xdr:to>
      <xdr:col>18</xdr:col>
      <xdr:colOff>457200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88900</xdr:rowOff>
    </xdr:from>
    <xdr:to>
      <xdr:col>15</xdr:col>
      <xdr:colOff>304800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162</xdr:row>
      <xdr:rowOff>25400</xdr:rowOff>
    </xdr:from>
    <xdr:to>
      <xdr:col>12</xdr:col>
      <xdr:colOff>812800</xdr:colOff>
      <xdr:row>182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n Stancil" refreshedDate="41561.749557754629" createdVersion="4" refreshedVersion="4" minRefreshableVersion="3" recordCount="555">
  <cacheSource type="worksheet">
    <worksheetSource ref="A1:E556" sheet="Bank failures"/>
  </cacheSource>
  <cacheFields count="5">
    <cacheField name="year" numFmtId="0">
      <sharedItems containsSemiMixedTypes="0" containsString="0" containsNumber="1" containsInteger="1" minValue="1995" maxValue="2013" count="17">
        <n v="1995"/>
        <n v="1996"/>
        <n v="1997"/>
        <n v="1998"/>
        <n v="1999"/>
        <n v="2000"/>
        <n v="2001"/>
        <n v="2002"/>
        <n v="2003"/>
        <n v="2004"/>
        <n v="2007"/>
        <n v="2008"/>
        <n v="2009"/>
        <n v="2010"/>
        <n v="2011"/>
        <n v="2012"/>
        <n v="2013"/>
      </sharedItems>
    </cacheField>
    <cacheField name="date" numFmtId="0">
      <sharedItems count="112">
        <s v="1995-1"/>
        <s v="1995-3"/>
        <s v="1995-4"/>
        <s v="1995-5"/>
        <s v="1995-7"/>
        <s v="1996-3"/>
        <s v="1996-5"/>
        <s v="1996-6"/>
        <s v="1996-7"/>
        <s v="1996-8"/>
        <s v="1997-11"/>
        <s v="1998-4"/>
        <s v="1998-7"/>
        <s v="1998-8"/>
        <s v="1999-3"/>
        <s v="1999-4"/>
        <s v="1999-7"/>
        <s v="1999-9"/>
        <s v="1999-11"/>
        <s v="1999-12"/>
        <s v="2000-1"/>
        <s v="2000-3"/>
        <s v="2000-6"/>
        <s v="2000-7"/>
        <s v="2000-9"/>
        <s v="2000-10"/>
        <s v="2000-12"/>
        <s v="2001-2"/>
        <s v="2001-5"/>
        <s v="2001-7"/>
        <s v="2001-9"/>
        <s v="2002-1"/>
        <s v="2002-2"/>
        <s v="2002-3"/>
        <s v="2002-6"/>
        <s v="2002-9"/>
        <s v="2002-11"/>
        <s v="2002-12"/>
        <s v="2003-2"/>
        <s v="2003-5"/>
        <s v="2003-11"/>
        <s v="2004-2"/>
        <s v="2004-3"/>
        <s v="2004-6"/>
        <s v="2007-2"/>
        <s v="2007-9"/>
        <s v="2007-10"/>
        <s v="2008-1"/>
        <s v="2008-3"/>
        <s v="2008-5"/>
        <s v="2008-7"/>
        <s v="2008-8"/>
        <s v="2008-9"/>
        <s v="2008-10"/>
        <s v="2008-11"/>
        <s v="2008-12"/>
        <s v="2009-1"/>
        <s v="2009-2"/>
        <s v="2009-3"/>
        <s v="2009-4"/>
        <s v="2009-5"/>
        <s v="2009-6"/>
        <s v="2009-7"/>
        <s v="2009-8"/>
        <s v="2009-9"/>
        <s v="2009-10"/>
        <s v="2009-11"/>
        <s v="2009-12"/>
        <s v="2010-1"/>
        <s v="2010-2"/>
        <s v="2010-3"/>
        <s v="2010-4"/>
        <s v="2010-5"/>
        <s v="2010-6"/>
        <s v="2010-7"/>
        <s v="2010-8"/>
        <s v="2010-9"/>
        <s v="2010-10"/>
        <s v="2010-11"/>
        <s v="2010-12"/>
        <s v="2011-1"/>
        <s v="2011-2"/>
        <s v="2011-3"/>
        <s v="2011-4"/>
        <s v="2011-5"/>
        <s v="2011-6"/>
        <s v="2011-7"/>
        <s v="2011-8"/>
        <s v="2011-9"/>
        <s v="2011-10"/>
        <s v="2011-11"/>
        <s v="2011-12"/>
        <s v="2012-1"/>
        <s v="2012-2"/>
        <s v="2012-3"/>
        <s v="2012-4"/>
        <s v="2012-5"/>
        <s v="2012-6"/>
        <s v="2012-7"/>
        <s v="2012-8"/>
        <s v="2012-9"/>
        <s v="2012-10"/>
        <s v="2012-11"/>
        <s v="2012-12"/>
        <s v="2013-1"/>
        <s v="2013-2"/>
        <s v="2013-3"/>
        <s v="2013-4"/>
        <s v="2013-5"/>
        <s v="2013-6"/>
        <s v="2013-8"/>
        <s v="2013-9"/>
      </sharedItems>
    </cacheField>
    <cacheField name="Deposits" numFmtId="0">
      <sharedItems containsSemiMixedTypes="0" containsString="0" containsNumber="1" containsInteger="1" minValue="500" maxValue="954677580"/>
    </cacheField>
    <cacheField name="Assets" numFmtId="0">
      <sharedItems containsSemiMixedTypes="0" containsString="0" containsNumber="1" containsInteger="1" minValue="6177" maxValue="1471631047"/>
    </cacheField>
    <cacheField name="Loss" numFmtId="0">
      <sharedItems containsMixedTypes="1" containsNumber="1" containsInteger="1" minValue="0" maxValue="132141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5">
  <r>
    <x v="0"/>
    <x v="0"/>
    <n v="297948"/>
    <n v="316944"/>
    <n v="20450"/>
  </r>
  <r>
    <x v="0"/>
    <x v="1"/>
    <n v="223573"/>
    <n v="227695"/>
    <n v="25627"/>
  </r>
  <r>
    <x v="0"/>
    <x v="1"/>
    <n v="22280"/>
    <n v="23388"/>
    <n v="6078"/>
  </r>
  <r>
    <x v="0"/>
    <x v="2"/>
    <n v="357025"/>
    <n v="359422"/>
    <n v="22226"/>
  </r>
  <r>
    <x v="0"/>
    <x v="3"/>
    <n v="57667"/>
    <n v="64397"/>
    <n v="5967"/>
  </r>
  <r>
    <x v="0"/>
    <x v="3"/>
    <n v="9124"/>
    <n v="9048"/>
    <n v="2593"/>
  </r>
  <r>
    <x v="0"/>
    <x v="4"/>
    <n v="146100"/>
    <n v="147685"/>
    <n v="19349"/>
  </r>
  <r>
    <x v="0"/>
    <x v="4"/>
    <n v="77362"/>
    <n v="77364"/>
    <n v="10374"/>
  </r>
  <r>
    <x v="1"/>
    <x v="5"/>
    <n v="39177"/>
    <n v="40379"/>
    <n v="7701"/>
  </r>
  <r>
    <x v="1"/>
    <x v="6"/>
    <n v="22288"/>
    <n v="22739"/>
    <n v="3378"/>
  </r>
  <r>
    <x v="1"/>
    <x v="7"/>
    <n v="67968"/>
    <n v="68126"/>
    <n v="16312"/>
  </r>
  <r>
    <x v="1"/>
    <x v="8"/>
    <n v="57329"/>
    <n v="57267"/>
    <n v="5663"/>
  </r>
  <r>
    <x v="1"/>
    <x v="9"/>
    <n v="32745"/>
    <n v="32576"/>
    <n v="21921"/>
  </r>
  <r>
    <x v="1"/>
    <x v="9"/>
    <n v="10883"/>
    <n v="11547"/>
    <n v="5640"/>
  </r>
  <r>
    <x v="2"/>
    <x v="10"/>
    <n v="27511"/>
    <n v="27923"/>
    <n v="5026"/>
  </r>
  <r>
    <x v="3"/>
    <x v="11"/>
    <n v="40462"/>
    <n v="42038"/>
    <n v="2866"/>
  </r>
  <r>
    <x v="3"/>
    <x v="12"/>
    <n v="206325"/>
    <n v="233223"/>
    <n v="218343"/>
  </r>
  <r>
    <x v="3"/>
    <x v="13"/>
    <n v="13888"/>
    <n v="14977"/>
    <n v="1590"/>
  </r>
  <r>
    <x v="4"/>
    <x v="14"/>
    <n v="12887"/>
    <n v="13205"/>
    <n v="0"/>
  </r>
  <r>
    <x v="4"/>
    <x v="15"/>
    <n v="16708"/>
    <n v="17251"/>
    <n v="2222"/>
  </r>
  <r>
    <x v="4"/>
    <x v="16"/>
    <n v="113054"/>
    <n v="121564"/>
    <n v="9855"/>
  </r>
  <r>
    <x v="4"/>
    <x v="16"/>
    <n v="61303"/>
    <n v="68981"/>
    <n v="1195"/>
  </r>
  <r>
    <x v="4"/>
    <x v="17"/>
    <n v="880859"/>
    <n v="1119865"/>
    <n v="531256"/>
  </r>
  <r>
    <x v="4"/>
    <x v="17"/>
    <n v="35946"/>
    <n v="36823"/>
    <n v="3342"/>
  </r>
  <r>
    <x v="4"/>
    <x v="18"/>
    <n v="119451"/>
    <n v="127342"/>
    <n v="42049"/>
  </r>
  <r>
    <x v="4"/>
    <x v="19"/>
    <n v="80365"/>
    <n v="87158"/>
    <s v="N/A"/>
  </r>
  <r>
    <x v="5"/>
    <x v="20"/>
    <n v="68549"/>
    <n v="105044"/>
    <n v="11574"/>
  </r>
  <r>
    <x v="5"/>
    <x v="21"/>
    <n v="32234"/>
    <n v="31479"/>
    <n v="1322"/>
  </r>
  <r>
    <x v="5"/>
    <x v="22"/>
    <n v="7680"/>
    <n v="7923"/>
    <n v="617"/>
  </r>
  <r>
    <x v="5"/>
    <x v="23"/>
    <n v="26667"/>
    <n v="25942"/>
    <n v="1363"/>
  </r>
  <r>
    <x v="5"/>
    <x v="24"/>
    <n v="77140"/>
    <n v="85485"/>
    <n v="14592"/>
  </r>
  <r>
    <x v="5"/>
    <x v="25"/>
    <n v="59037"/>
    <n v="63890"/>
    <n v="400"/>
  </r>
  <r>
    <x v="5"/>
    <x v="26"/>
    <n v="71277"/>
    <n v="90397"/>
    <n v="2670"/>
  </r>
  <r>
    <x v="6"/>
    <x v="27"/>
    <n v="16931"/>
    <n v="17438"/>
    <n v="817"/>
  </r>
  <r>
    <x v="6"/>
    <x v="28"/>
    <n v="8728"/>
    <n v="9075"/>
    <n v="769"/>
  </r>
  <r>
    <x v="6"/>
    <x v="29"/>
    <n v="1609501"/>
    <n v="1765455"/>
    <n v="286513"/>
  </r>
  <r>
    <x v="6"/>
    <x v="30"/>
    <n v="26054"/>
    <n v="29792"/>
    <n v="4206"/>
  </r>
  <r>
    <x v="7"/>
    <x v="31"/>
    <n v="1298731"/>
    <n v="1409496"/>
    <n v="102066"/>
  </r>
  <r>
    <x v="7"/>
    <x v="31"/>
    <n v="9914"/>
    <n v="10764"/>
    <n v="4574"/>
  </r>
  <r>
    <x v="7"/>
    <x v="32"/>
    <n v="60168"/>
    <n v="72267"/>
    <n v="63600"/>
  </r>
  <r>
    <x v="7"/>
    <x v="32"/>
    <n v="551297"/>
    <n v="700180"/>
    <n v="165201"/>
  </r>
  <r>
    <x v="7"/>
    <x v="33"/>
    <n v="31601"/>
    <n v="37207"/>
    <s v="N/A"/>
  </r>
  <r>
    <x v="7"/>
    <x v="33"/>
    <n v="18902"/>
    <n v="21091"/>
    <n v="4440"/>
  </r>
  <r>
    <x v="7"/>
    <x v="34"/>
    <n v="344416"/>
    <n v="384172"/>
    <n v="53784"/>
  </r>
  <r>
    <x v="7"/>
    <x v="34"/>
    <n v="40340"/>
    <n v="51628"/>
    <n v="274"/>
  </r>
  <r>
    <x v="7"/>
    <x v="35"/>
    <n v="73205"/>
    <n v="92144"/>
    <n v="1326"/>
  </r>
  <r>
    <x v="7"/>
    <x v="36"/>
    <n v="52157"/>
    <n v="58454"/>
    <n v="9316"/>
  </r>
  <r>
    <x v="7"/>
    <x v="37"/>
    <n v="32103"/>
    <n v="35317"/>
    <n v="12205"/>
  </r>
  <r>
    <x v="8"/>
    <x v="38"/>
    <n v="864160"/>
    <n v="904294"/>
    <n v="49179"/>
  </r>
  <r>
    <x v="8"/>
    <x v="39"/>
    <n v="28760"/>
    <n v="34536"/>
    <n v="12788"/>
  </r>
  <r>
    <x v="8"/>
    <x v="40"/>
    <n v="9058"/>
    <n v="8487"/>
    <n v="679"/>
  </r>
  <r>
    <x v="9"/>
    <x v="41"/>
    <n v="10909"/>
    <n v="13408"/>
    <n v="0"/>
  </r>
  <r>
    <x v="9"/>
    <x v="42"/>
    <n v="65614"/>
    <n v="71280"/>
    <s v="N/A"/>
  </r>
  <r>
    <x v="9"/>
    <x v="42"/>
    <n v="27881"/>
    <n v="28637"/>
    <n v="919"/>
  </r>
  <r>
    <x v="9"/>
    <x v="43"/>
    <n v="52329"/>
    <n v="56774"/>
    <n v="2998"/>
  </r>
  <r>
    <x v="10"/>
    <x v="44"/>
    <n v="14540"/>
    <n v="15760"/>
    <n v="9438"/>
  </r>
  <r>
    <x v="10"/>
    <x v="45"/>
    <n v="2290046"/>
    <n v="2473806"/>
    <n v="186794"/>
  </r>
  <r>
    <x v="10"/>
    <x v="46"/>
    <n v="119601"/>
    <n v="125362"/>
    <n v="29439"/>
  </r>
  <r>
    <x v="11"/>
    <x v="47"/>
    <n v="50250"/>
    <n v="52824"/>
    <n v="7157"/>
  </r>
  <r>
    <x v="11"/>
    <x v="48"/>
    <n v="13566"/>
    <n v="18682"/>
    <n v="4999"/>
  </r>
  <r>
    <x v="11"/>
    <x v="49"/>
    <n v="1815691"/>
    <n v="1895545"/>
    <n v="1011566"/>
  </r>
  <r>
    <x v="11"/>
    <x v="49"/>
    <n v="50178"/>
    <n v="52916"/>
    <n v="11438"/>
  </r>
  <r>
    <x v="11"/>
    <x v="50"/>
    <n v="18941727"/>
    <n v="30698512"/>
    <n v="13214128"/>
  </r>
  <r>
    <x v="11"/>
    <x v="50"/>
    <n v="234812"/>
    <n v="255376"/>
    <n v="92022"/>
  </r>
  <r>
    <x v="11"/>
    <x v="50"/>
    <n v="3038053"/>
    <n v="3411145"/>
    <n v="802486"/>
  </r>
  <r>
    <x v="11"/>
    <x v="51"/>
    <n v="226698"/>
    <n v="258610"/>
    <n v="96220"/>
  </r>
  <r>
    <x v="11"/>
    <x v="51"/>
    <n v="620354"/>
    <n v="735071"/>
    <n v="341471"/>
  </r>
  <r>
    <x v="11"/>
    <x v="51"/>
    <n v="962456"/>
    <n v="1107514"/>
    <n v="476734"/>
  </r>
  <r>
    <x v="11"/>
    <x v="52"/>
    <n v="1733091"/>
    <n v="1957120"/>
    <n v="776623"/>
  </r>
  <r>
    <x v="11"/>
    <x v="52"/>
    <n v="100901"/>
    <n v="103965"/>
    <n v="39336"/>
  </r>
  <r>
    <x v="11"/>
    <x v="52"/>
    <n v="188260793"/>
    <n v="307021614"/>
    <n v="0"/>
  </r>
  <r>
    <x v="11"/>
    <x v="53"/>
    <n v="98934"/>
    <n v="112368"/>
    <n v="56663"/>
  </r>
  <r>
    <x v="11"/>
    <x v="53"/>
    <n v="36090"/>
    <n v="38223"/>
    <n v="16618"/>
  </r>
  <r>
    <x v="11"/>
    <x v="53"/>
    <n v="344231"/>
    <n v="354090"/>
    <n v="212626"/>
  </r>
  <r>
    <x v="11"/>
    <x v="53"/>
    <n v="256793"/>
    <n v="270842"/>
    <n v="115183"/>
  </r>
  <r>
    <x v="11"/>
    <x v="54"/>
    <n v="456472"/>
    <n v="527959"/>
    <n v="150153"/>
  </r>
  <r>
    <x v="11"/>
    <x v="54"/>
    <n v="3692887"/>
    <n v="5089260"/>
    <n v="824449"/>
  </r>
  <r>
    <x v="11"/>
    <x v="54"/>
    <n v="603733"/>
    <n v="634901"/>
    <n v="350150"/>
  </r>
  <r>
    <x v="11"/>
    <x v="54"/>
    <n v="9653169"/>
    <n v="12779371"/>
    <n v="571138"/>
  </r>
  <r>
    <x v="11"/>
    <x v="54"/>
    <n v="2393845"/>
    <n v="3715433"/>
    <n v="389435"/>
  </r>
  <r>
    <x v="11"/>
    <x v="54"/>
    <n v="230042000"/>
    <n v="1207007000"/>
    <s v="N/A"/>
  </r>
  <r>
    <x v="11"/>
    <x v="54"/>
    <n v="7231013"/>
    <n v="19599414"/>
    <s v="N/A"/>
  </r>
  <r>
    <x v="11"/>
    <x v="54"/>
    <n v="876086"/>
    <n v="1322720"/>
    <s v="N/A"/>
  </r>
  <r>
    <x v="11"/>
    <x v="54"/>
    <n v="42356986"/>
    <n v="77737957"/>
    <s v="N/A"/>
  </r>
  <r>
    <x v="11"/>
    <x v="54"/>
    <n v="300881"/>
    <n v="374903"/>
    <s v="N/A"/>
  </r>
  <r>
    <x v="11"/>
    <x v="55"/>
    <n v="215287"/>
    <n v="256371"/>
    <n v="89220"/>
  </r>
  <r>
    <x v="11"/>
    <x v="55"/>
    <n v="489692"/>
    <n v="559551"/>
    <n v="247145"/>
  </r>
  <r>
    <x v="11"/>
    <x v="55"/>
    <n v="32012"/>
    <n v="38217"/>
    <n v="9332"/>
  </r>
  <r>
    <x v="12"/>
    <x v="56"/>
    <n v="43663251"/>
    <n v="117978966"/>
    <s v="N/A"/>
  </r>
  <r>
    <x v="12"/>
    <x v="56"/>
    <n v="9816599"/>
    <n v="159637136"/>
    <s v="N/A"/>
  </r>
  <r>
    <x v="12"/>
    <x v="56"/>
    <n v="28539028"/>
    <n v="37986413"/>
    <s v="N/A"/>
  </r>
  <r>
    <x v="12"/>
    <x v="56"/>
    <n v="500"/>
    <n v="11526309"/>
    <s v="N/A"/>
  </r>
  <r>
    <x v="12"/>
    <x v="56"/>
    <n v="377506"/>
    <n v="441085"/>
    <n v="153013"/>
  </r>
  <r>
    <x v="12"/>
    <x v="56"/>
    <n v="500"/>
    <n v="35410586"/>
    <s v="N/A"/>
  </r>
  <r>
    <x v="12"/>
    <x v="56"/>
    <n v="954677580"/>
    <n v="1471631047"/>
    <s v="N/A"/>
  </r>
  <r>
    <x v="12"/>
    <x v="56"/>
    <n v="53620324"/>
    <n v="61809503"/>
    <s v="N/A"/>
  </r>
  <r>
    <x v="12"/>
    <x v="56"/>
    <n v="500"/>
    <n v="21502223"/>
    <s v="N/A"/>
  </r>
  <r>
    <x v="12"/>
    <x v="56"/>
    <n v="395868"/>
    <n v="419741"/>
    <n v="86952"/>
  </r>
  <r>
    <x v="12"/>
    <x v="56"/>
    <n v="678570"/>
    <n v="797959"/>
    <n v="156905"/>
  </r>
  <r>
    <x v="12"/>
    <x v="56"/>
    <n v="301847"/>
    <n v="347408"/>
    <n v="85862"/>
  </r>
  <r>
    <x v="12"/>
    <x v="56"/>
    <n v="282578"/>
    <n v="300674"/>
    <n v="174312"/>
  </r>
  <r>
    <x v="12"/>
    <x v="56"/>
    <n v="204663"/>
    <n v="219424"/>
    <n v="98421"/>
  </r>
  <r>
    <x v="12"/>
    <x v="57"/>
    <n v="1324635"/>
    <n v="1711552"/>
    <n v="108891"/>
  </r>
  <r>
    <x v="12"/>
    <x v="57"/>
    <n v="951106"/>
    <n v="1113361"/>
    <n v="220240"/>
  </r>
  <r>
    <x v="12"/>
    <x v="57"/>
    <n v="279308"/>
    <n v="317237"/>
    <n v="155943"/>
  </r>
  <r>
    <x v="12"/>
    <x v="57"/>
    <n v="422708"/>
    <n v="523673"/>
    <n v="213639"/>
  </r>
  <r>
    <x v="12"/>
    <x v="57"/>
    <n v="64168"/>
    <n v="71921"/>
    <n v="13469"/>
  </r>
  <r>
    <x v="12"/>
    <x v="57"/>
    <n v="90647"/>
    <n v="135431"/>
    <n v="42887"/>
  </r>
  <r>
    <x v="12"/>
    <x v="57"/>
    <n v="233788"/>
    <n v="260201"/>
    <n v="82057"/>
  </r>
  <r>
    <x v="12"/>
    <x v="57"/>
    <n v="115976"/>
    <n v="134206"/>
    <n v="41864"/>
  </r>
  <r>
    <x v="12"/>
    <x v="57"/>
    <n v="174872"/>
    <n v="238307"/>
    <n v="44011"/>
  </r>
  <r>
    <x v="12"/>
    <x v="57"/>
    <n v="225735"/>
    <n v="235154"/>
    <n v="53180"/>
  </r>
  <r>
    <x v="12"/>
    <x v="58"/>
    <n v="159048"/>
    <n v="172454"/>
    <n v="46597"/>
  </r>
  <r>
    <x v="12"/>
    <x v="58"/>
    <n v="259056"/>
    <n v="285015"/>
    <n v="137978"/>
  </r>
  <r>
    <x v="12"/>
    <x v="58"/>
    <n v="532520"/>
    <n v="669830"/>
    <n v="148364"/>
  </r>
  <r>
    <x v="12"/>
    <x v="58"/>
    <n v="85150"/>
    <n v="123508"/>
    <n v="13105"/>
  </r>
  <r>
    <x v="12"/>
    <x v="58"/>
    <n v="813205"/>
    <n v="979585"/>
    <n v="317837"/>
  </r>
  <r>
    <x v="12"/>
    <x v="59"/>
    <n v="402820"/>
    <n v="492418"/>
    <n v="138037"/>
  </r>
  <r>
    <x v="12"/>
    <x v="59"/>
    <n v="1496347"/>
    <n v="1774588"/>
    <n v="922512"/>
  </r>
  <r>
    <x v="12"/>
    <x v="59"/>
    <n v="220834"/>
    <n v="238940"/>
    <n v="29563"/>
  </r>
  <r>
    <x v="12"/>
    <x v="59"/>
    <n v="170946"/>
    <n v="166456"/>
    <n v="46569"/>
  </r>
  <r>
    <x v="12"/>
    <x v="59"/>
    <n v="105940"/>
    <n v="105950"/>
    <n v="34995"/>
  </r>
  <r>
    <x v="12"/>
    <x v="59"/>
    <n v="149065"/>
    <n v="167710"/>
    <n v="54913"/>
  </r>
  <r>
    <x v="12"/>
    <x v="59"/>
    <n v="370580"/>
    <n v="490656"/>
    <n v="122280"/>
  </r>
  <r>
    <x v="12"/>
    <x v="59"/>
    <n v="866492"/>
    <n v="1260354"/>
    <n v="65650"/>
  </r>
  <r>
    <x v="12"/>
    <x v="60"/>
    <n v="286040"/>
    <n v="281564"/>
    <n v="117897"/>
  </r>
  <r>
    <x v="12"/>
    <x v="60"/>
    <n v="40664"/>
    <n v="40657"/>
    <n v="20342"/>
  </r>
  <r>
    <x v="12"/>
    <x v="60"/>
    <n v="3314928"/>
    <n v="4157246"/>
    <n v="717497"/>
  </r>
  <r>
    <x v="12"/>
    <x v="60"/>
    <n v="304464"/>
    <n v="334608"/>
    <n v="90596"/>
  </r>
  <r>
    <x v="12"/>
    <x v="60"/>
    <n v="8775985"/>
    <n v="13111463"/>
    <n v="5947060"/>
  </r>
  <r>
    <x v="12"/>
    <x v="60"/>
    <n v="393635"/>
    <n v="438560"/>
    <n v="53419"/>
  </r>
  <r>
    <x v="12"/>
    <x v="60"/>
    <n v="479384"/>
    <n v="546576"/>
    <n v="152033"/>
  </r>
  <r>
    <x v="12"/>
    <x v="61"/>
    <n v="209285"/>
    <n v="212718"/>
    <n v="74031"/>
  </r>
  <r>
    <x v="12"/>
    <x v="61"/>
    <n v="297962"/>
    <n v="371695"/>
    <n v="133140"/>
  </r>
  <r>
    <x v="12"/>
    <x v="61"/>
    <n v="142551"/>
    <n v="156954"/>
    <n v="36478"/>
  </r>
  <r>
    <x v="12"/>
    <x v="61"/>
    <n v="768479"/>
    <n v="966778"/>
    <n v="289778"/>
  </r>
  <r>
    <x v="12"/>
    <x v="61"/>
    <n v="190070"/>
    <n v="212616"/>
    <n v="86926"/>
  </r>
  <r>
    <x v="12"/>
    <x v="61"/>
    <n v="189398"/>
    <n v="201222"/>
    <n v="76162"/>
  </r>
  <r>
    <x v="12"/>
    <x v="61"/>
    <n v="409951"/>
    <n v="480619"/>
    <n v="61169"/>
  </r>
  <r>
    <x v="12"/>
    <x v="61"/>
    <n v="70078"/>
    <n v="75316"/>
    <n v="32515"/>
  </r>
  <r>
    <x v="12"/>
    <x v="61"/>
    <n v="69254"/>
    <n v="84763"/>
    <n v="22173"/>
  </r>
  <r>
    <x v="12"/>
    <x v="62"/>
    <n v="832160"/>
    <n v="889172"/>
    <n v="148055"/>
  </r>
  <r>
    <x v="12"/>
    <x v="62"/>
    <n v="74896"/>
    <n v="74808"/>
    <n v="19311"/>
  </r>
  <r>
    <x v="12"/>
    <x v="62"/>
    <n v="30806"/>
    <n v="30073"/>
    <n v="9933"/>
  </r>
  <r>
    <x v="12"/>
    <x v="62"/>
    <n v="65179"/>
    <n v="69609"/>
    <n v="16731"/>
  </r>
  <r>
    <x v="12"/>
    <x v="62"/>
    <n v="115478"/>
    <n v="118601"/>
    <n v="52700"/>
  </r>
  <r>
    <x v="12"/>
    <x v="62"/>
    <n v="48131"/>
    <n v="55027"/>
    <n v="13002"/>
  </r>
  <r>
    <x v="12"/>
    <x v="62"/>
    <n v="140185"/>
    <n v="148218"/>
    <n v="29517"/>
  </r>
  <r>
    <x v="12"/>
    <x v="62"/>
    <n v="66598"/>
    <n v="70188"/>
    <n v="32566"/>
  </r>
  <r>
    <x v="12"/>
    <x v="62"/>
    <n v="1526186"/>
    <n v="1638378"/>
    <n v="403457"/>
  </r>
  <r>
    <x v="12"/>
    <x v="62"/>
    <n v="1276287"/>
    <n v="1396622"/>
    <n v="308841"/>
  </r>
  <r>
    <x v="12"/>
    <x v="62"/>
    <n v="232203"/>
    <n v="210844"/>
    <n v="114560"/>
  </r>
  <r>
    <x v="12"/>
    <x v="62"/>
    <n v="108499"/>
    <n v="114113"/>
    <n v="41811"/>
  </r>
  <r>
    <x v="12"/>
    <x v="62"/>
    <n v="256578"/>
    <n v="259182"/>
    <n v="197277"/>
  </r>
  <r>
    <x v="12"/>
    <x v="62"/>
    <n v="179523"/>
    <n v="190564"/>
    <n v="53264"/>
  </r>
  <r>
    <x v="12"/>
    <x v="62"/>
    <n v="182413"/>
    <n v="184184"/>
    <n v="102402"/>
  </r>
  <r>
    <x v="12"/>
    <x v="62"/>
    <n v="56145"/>
    <n v="55707"/>
    <n v="9861"/>
  </r>
  <r>
    <x v="12"/>
    <x v="62"/>
    <n v="375238"/>
    <n v="432712"/>
    <n v="92481"/>
  </r>
  <r>
    <x v="12"/>
    <x v="62"/>
    <n v="831437"/>
    <n v="943744"/>
    <n v="431922"/>
  </r>
  <r>
    <x v="12"/>
    <x v="62"/>
    <n v="313155"/>
    <n v="371624"/>
    <n v="53421"/>
  </r>
  <r>
    <x v="12"/>
    <x v="62"/>
    <n v="98161"/>
    <n v="90867"/>
    <n v="24749"/>
  </r>
  <r>
    <x v="12"/>
    <x v="62"/>
    <n v="1546525"/>
    <n v="1595657"/>
    <n v="917640"/>
  </r>
  <r>
    <x v="12"/>
    <x v="62"/>
    <n v="155463"/>
    <n v="163372"/>
    <n v="18614"/>
  </r>
  <r>
    <x v="12"/>
    <x v="62"/>
    <n v="538787"/>
    <n v="606153"/>
    <n v="78953"/>
  </r>
  <r>
    <x v="12"/>
    <x v="62"/>
    <n v="98511"/>
    <n v="105298"/>
    <n v="38411"/>
  </r>
  <r>
    <x v="12"/>
    <x v="63"/>
    <n v="180691"/>
    <n v="199508"/>
    <n v="80000"/>
  </r>
  <r>
    <x v="12"/>
    <x v="63"/>
    <n v="394701"/>
    <n v="447667"/>
    <n v="137777"/>
  </r>
  <r>
    <x v="12"/>
    <x v="63"/>
    <n v="92352"/>
    <n v="92528"/>
    <n v="29409"/>
  </r>
  <r>
    <x v="12"/>
    <x v="63"/>
    <n v="20020047"/>
    <n v="25455112"/>
    <n v="4509420"/>
  </r>
  <r>
    <x v="12"/>
    <x v="63"/>
    <n v="143834"/>
    <n v="158517"/>
    <n v="35259"/>
  </r>
  <r>
    <x v="12"/>
    <x v="63"/>
    <n v="1372744"/>
    <n v="1397798"/>
    <n v="579440"/>
  </r>
  <r>
    <x v="12"/>
    <x v="63"/>
    <n v="110362"/>
    <n v="119529"/>
    <n v="55260"/>
  </r>
  <r>
    <x v="12"/>
    <x v="63"/>
    <n v="12984"/>
    <n v="12947"/>
    <n v="10495"/>
  </r>
  <r>
    <x v="12"/>
    <x v="63"/>
    <n v="131510"/>
    <n v="144688"/>
    <n v="52319"/>
  </r>
  <r>
    <x v="12"/>
    <x v="63"/>
    <n v="11984112"/>
    <n v="13464352"/>
    <n v="1156018"/>
  </r>
  <r>
    <x v="12"/>
    <x v="63"/>
    <n v="154903"/>
    <n v="163755"/>
    <n v="65310"/>
  </r>
  <r>
    <x v="12"/>
    <x v="63"/>
    <n v="539422"/>
    <n v="586586"/>
    <n v="147833"/>
  </r>
  <r>
    <x v="12"/>
    <x v="63"/>
    <n v="905593"/>
    <n v="1211431"/>
    <n v="296965"/>
  </r>
  <r>
    <x v="12"/>
    <x v="63"/>
    <n v="382159"/>
    <n v="451888"/>
    <n v="69860"/>
  </r>
  <r>
    <x v="12"/>
    <x v="63"/>
    <n v="432818"/>
    <n v="458533"/>
    <n v="101254"/>
  </r>
  <r>
    <x v="12"/>
    <x v="64"/>
    <n v="95734"/>
    <n v="107235"/>
    <n v="49954"/>
  </r>
  <r>
    <x v="12"/>
    <x v="64"/>
    <n v="110186"/>
    <n v="147961"/>
    <n v="6711"/>
  </r>
  <r>
    <x v="12"/>
    <x v="64"/>
    <n v="209211"/>
    <n v="209848"/>
    <n v="57575"/>
  </r>
  <r>
    <x v="12"/>
    <x v="64"/>
    <n v="14479"/>
    <n v="15723"/>
    <n v="7603"/>
  </r>
  <r>
    <x v="12"/>
    <x v="64"/>
    <n v="394369"/>
    <n v="503643"/>
    <n v="136101"/>
  </r>
  <r>
    <x v="12"/>
    <x v="64"/>
    <n v="7060693"/>
    <n v="7003321"/>
    <n v="654767"/>
  </r>
  <r>
    <x v="12"/>
    <x v="64"/>
    <n v="917729"/>
    <n v="968385"/>
    <n v="283654"/>
  </r>
  <r>
    <x v="12"/>
    <x v="64"/>
    <n v="64981"/>
    <n v="72576"/>
    <n v="22482"/>
  </r>
  <r>
    <x v="12"/>
    <x v="64"/>
    <n v="462611"/>
    <n v="518151"/>
    <n v="142089"/>
  </r>
  <r>
    <x v="12"/>
    <x v="64"/>
    <n v="2254025"/>
    <n v="2839747"/>
    <n v="890563"/>
  </r>
  <r>
    <x v="12"/>
    <x v="64"/>
    <n v="1960123"/>
    <n v="2230230"/>
    <n v="1057029"/>
  </r>
  <r>
    <x v="12"/>
    <x v="65"/>
    <n v="50801"/>
    <n v="52347"/>
    <n v="18483"/>
  </r>
  <r>
    <x v="12"/>
    <x v="65"/>
    <n v="29568"/>
    <n v="37142"/>
    <n v="8966"/>
  </r>
  <r>
    <x v="12"/>
    <x v="65"/>
    <n v="467767"/>
    <n v="504816"/>
    <n v="231324"/>
  </r>
  <r>
    <x v="12"/>
    <x v="65"/>
    <n v="626359"/>
    <n v="766359"/>
    <n v="131941"/>
  </r>
  <r>
    <x v="12"/>
    <x v="65"/>
    <n v="272782"/>
    <n v="327444"/>
    <n v="99403"/>
  </r>
  <r>
    <x v="12"/>
    <x v="65"/>
    <n v="170118"/>
    <n v="177563"/>
    <n v="62486"/>
  </r>
  <r>
    <x v="12"/>
    <x v="65"/>
    <n v="102386"/>
    <n v="110094"/>
    <n v="43089"/>
  </r>
  <r>
    <x v="12"/>
    <x v="65"/>
    <n v="64798"/>
    <n v="65498"/>
    <n v="33455"/>
  </r>
  <r>
    <x v="12"/>
    <x v="65"/>
    <n v="83254"/>
    <n v="82774"/>
    <n v="47676"/>
  </r>
  <r>
    <x v="12"/>
    <x v="65"/>
    <n v="75012"/>
    <n v="99057"/>
    <n v="26504"/>
  </r>
  <r>
    <x v="12"/>
    <x v="65"/>
    <n v="253992"/>
    <n v="262093"/>
    <n v="97910"/>
  </r>
  <r>
    <x v="12"/>
    <x v="65"/>
    <n v="1757986"/>
    <n v="2319263"/>
    <n v="252781"/>
  </r>
  <r>
    <x v="12"/>
    <x v="65"/>
    <n v="170685"/>
    <n v="213205"/>
    <n v="31196"/>
  </r>
  <r>
    <x v="12"/>
    <x v="65"/>
    <n v="6145207"/>
    <n v="7781100"/>
    <n v="677957"/>
  </r>
  <r>
    <x v="12"/>
    <x v="65"/>
    <n v="80688"/>
    <n v="81843"/>
    <n v="26397"/>
  </r>
  <r>
    <x v="12"/>
    <x v="65"/>
    <n v="224653"/>
    <n v="256330"/>
    <n v="15403"/>
  </r>
  <r>
    <x v="12"/>
    <x v="65"/>
    <n v="2891576"/>
    <n v="3594544"/>
    <n v="284618"/>
  </r>
  <r>
    <x v="12"/>
    <x v="65"/>
    <n v="307166"/>
    <n v="325474"/>
    <n v="40878"/>
  </r>
  <r>
    <x v="12"/>
    <x v="65"/>
    <n v="3716626"/>
    <n v="4680881"/>
    <n v="358183"/>
  </r>
  <r>
    <x v="12"/>
    <x v="65"/>
    <n v="97590"/>
    <n v="118236"/>
    <n v="13323"/>
  </r>
  <r>
    <x v="12"/>
    <x v="66"/>
    <n v="27534"/>
    <n v="26882"/>
    <n v="11648"/>
  </r>
  <r>
    <x v="12"/>
    <x v="66"/>
    <n v="149616"/>
    <n v="153639"/>
    <n v="61710"/>
  </r>
  <r>
    <x v="12"/>
    <x v="66"/>
    <n v="6937677"/>
    <n v="10895336"/>
    <n v="1213239"/>
  </r>
  <r>
    <x v="12"/>
    <x v="66"/>
    <n v="182794"/>
    <n v="197442"/>
    <n v="45179"/>
  </r>
  <r>
    <x v="12"/>
    <x v="66"/>
    <n v="12730"/>
    <n v="12994"/>
    <n v="8348"/>
  </r>
  <r>
    <x v="12"/>
    <x v="66"/>
    <n v="128867"/>
    <n v="131418"/>
    <n v="31796"/>
  </r>
  <r>
    <x v="12"/>
    <x v="66"/>
    <n v="659742"/>
    <n v="755923"/>
    <n v="333004"/>
  </r>
  <r>
    <x v="12"/>
    <x v="66"/>
    <n v="2169446"/>
    <n v="2612515"/>
    <n v="867553"/>
  </r>
  <r>
    <x v="12"/>
    <x v="66"/>
    <n v="72821"/>
    <n v="70997"/>
    <n v="30951"/>
  </r>
  <r>
    <x v="12"/>
    <x v="67"/>
    <n v="8558609"/>
    <n v="11438990"/>
    <n v="2971708"/>
  </r>
  <r>
    <x v="12"/>
    <x v="67"/>
    <n v="179248"/>
    <n v="203262"/>
    <n v="35584"/>
  </r>
  <r>
    <x v="12"/>
    <x v="67"/>
    <n v="813668"/>
    <n v="856236"/>
    <n v="315875"/>
  </r>
  <r>
    <x v="12"/>
    <x v="67"/>
    <n v="47100"/>
    <n v="49612"/>
    <n v="14705"/>
  </r>
  <r>
    <x v="12"/>
    <x v="67"/>
    <n v="121645"/>
    <n v="127455"/>
    <n v="38838"/>
  </r>
  <r>
    <x v="12"/>
    <x v="67"/>
    <n v="182760"/>
    <n v="173062"/>
    <n v="86889"/>
  </r>
  <r>
    <x v="12"/>
    <x v="67"/>
    <n v="352695"/>
    <n v="433011"/>
    <n v="118930"/>
  </r>
  <r>
    <x v="12"/>
    <x v="67"/>
    <n v="421271"/>
    <n v="511103"/>
    <n v="115011"/>
  </r>
  <r>
    <x v="12"/>
    <x v="67"/>
    <n v="41312"/>
    <n v="40270"/>
    <n v="15510"/>
  </r>
  <r>
    <x v="12"/>
    <x v="67"/>
    <n v="157149"/>
    <n v="168551"/>
    <n v="74047"/>
  </r>
  <r>
    <x v="12"/>
    <x v="67"/>
    <n v="291707"/>
    <n v="294024"/>
    <n v="104026"/>
  </r>
  <r>
    <x v="12"/>
    <x v="67"/>
    <n v="1163916"/>
    <n v="1464127"/>
    <n v="308772"/>
  </r>
  <r>
    <x v="12"/>
    <x v="67"/>
    <n v="4538607"/>
    <n v="6143903"/>
    <n v="81568"/>
  </r>
  <r>
    <x v="12"/>
    <x v="67"/>
    <n v="1684443"/>
    <n v="1795420"/>
    <n v="657308"/>
  </r>
  <r>
    <x v="12"/>
    <x v="67"/>
    <n v="2822300"/>
    <n v="4046888"/>
    <n v="504061"/>
  </r>
  <r>
    <x v="12"/>
    <x v="67"/>
    <n v="511473"/>
    <n v="585508"/>
    <n v="54660"/>
  </r>
  <r>
    <x v="13"/>
    <x v="68"/>
    <n v="1049063"/>
    <n v="1188956"/>
    <n v="290820"/>
  </r>
  <r>
    <x v="13"/>
    <x v="68"/>
    <n v="68323"/>
    <n v="70758"/>
    <n v="26838"/>
  </r>
  <r>
    <x v="13"/>
    <x v="68"/>
    <n v="23912"/>
    <n v="22895"/>
    <n v="8942"/>
  </r>
  <r>
    <x v="13"/>
    <x v="68"/>
    <n v="697109"/>
    <n v="709171"/>
    <n v="131613"/>
  </r>
  <r>
    <x v="13"/>
    <x v="68"/>
    <n v="908132"/>
    <n v="955112"/>
    <n v="97203"/>
  </r>
  <r>
    <x v="13"/>
    <x v="68"/>
    <n v="340378"/>
    <n v="395980"/>
    <n v="80365"/>
  </r>
  <r>
    <x v="13"/>
    <x v="68"/>
    <n v="20335"/>
    <n v="20128"/>
    <n v="9252"/>
  </r>
  <r>
    <x v="13"/>
    <x v="68"/>
    <n v="285554"/>
    <n v="299225"/>
    <n v="104868"/>
  </r>
  <r>
    <x v="13"/>
    <x v="68"/>
    <n v="859933"/>
    <n v="1201922"/>
    <n v="187927"/>
  </r>
  <r>
    <x v="13"/>
    <x v="68"/>
    <n v="780196"/>
    <n v="840633"/>
    <n v="236919"/>
  </r>
  <r>
    <x v="13"/>
    <x v="68"/>
    <n v="287443"/>
    <n v="329246"/>
    <n v="44106"/>
  </r>
  <r>
    <x v="13"/>
    <x v="68"/>
    <n v="55662"/>
    <n v="58566"/>
    <n v="3921"/>
  </r>
  <r>
    <x v="13"/>
    <x v="68"/>
    <n v="1664450"/>
    <n v="2082684"/>
    <n v="521994"/>
  </r>
  <r>
    <x v="13"/>
    <x v="68"/>
    <n v="776556"/>
    <n v="835701"/>
    <n v="332197"/>
  </r>
  <r>
    <x v="13"/>
    <x v="68"/>
    <n v="1067957"/>
    <n v="1181717"/>
    <n v="471816"/>
  </r>
  <r>
    <x v="13"/>
    <x v="69"/>
    <n v="16327"/>
    <n v="18155"/>
    <n v="5159"/>
  </r>
  <r>
    <x v="13"/>
    <x v="69"/>
    <n v="117097"/>
    <n v="119578"/>
    <n v="25093"/>
  </r>
  <r>
    <x v="13"/>
    <x v="69"/>
    <n v="2799362"/>
    <n v="3646071"/>
    <n v="840092"/>
  </r>
  <r>
    <x v="13"/>
    <x v="69"/>
    <n v="395310"/>
    <n v="413673"/>
    <n v="141758"/>
  </r>
  <r>
    <x v="13"/>
    <x v="69"/>
    <n v="49275"/>
    <n v="53936"/>
    <n v="6887"/>
  </r>
  <r>
    <x v="13"/>
    <x v="69"/>
    <n v="446192"/>
    <n v="717806"/>
    <n v="84633"/>
  </r>
  <r>
    <x v="13"/>
    <x v="69"/>
    <n v="50024"/>
    <n v="51095"/>
    <n v="16797"/>
  </r>
  <r>
    <x v="13"/>
    <x v="70"/>
    <n v="156188"/>
    <n v="155566"/>
    <n v="22499"/>
  </r>
  <r>
    <x v="13"/>
    <x v="70"/>
    <n v="205076"/>
    <n v="212839"/>
    <n v="80978"/>
  </r>
  <r>
    <x v="13"/>
    <x v="70"/>
    <n v="443481"/>
    <n v="535724"/>
    <n v="158672"/>
  </r>
  <r>
    <x v="13"/>
    <x v="70"/>
    <n v="198487"/>
    <n v="211711"/>
    <n v="32513"/>
  </r>
  <r>
    <x v="13"/>
    <x v="70"/>
    <n v="209477"/>
    <n v="216500"/>
    <n v="36259"/>
  </r>
  <r>
    <x v="13"/>
    <x v="70"/>
    <n v="494505"/>
    <n v="520146"/>
    <n v="114479"/>
  </r>
  <r>
    <x v="13"/>
    <x v="70"/>
    <n v="207821"/>
    <n v="243215"/>
    <n v="43953"/>
  </r>
  <r>
    <x v="13"/>
    <x v="70"/>
    <n v="319746"/>
    <n v="336390"/>
    <n v="89938"/>
  </r>
  <r>
    <x v="13"/>
    <x v="70"/>
    <n v="93967"/>
    <n v="96535"/>
    <n v="42695"/>
  </r>
  <r>
    <x v="13"/>
    <x v="70"/>
    <n v="1519471"/>
    <n v="1525931"/>
    <n v="609613"/>
  </r>
  <r>
    <x v="13"/>
    <x v="70"/>
    <n v="917575"/>
    <n v="1010075"/>
    <n v="465176"/>
  </r>
  <r>
    <x v="13"/>
    <x v="70"/>
    <n v="131117"/>
    <n v="137175"/>
    <n v="20466"/>
  </r>
  <r>
    <x v="13"/>
    <x v="70"/>
    <n v="66752"/>
    <n v="70318"/>
    <n v="20445"/>
  </r>
  <r>
    <x v="13"/>
    <x v="70"/>
    <n v="339597"/>
    <n v="377779"/>
    <n v="121252"/>
  </r>
  <r>
    <x v="13"/>
    <x v="70"/>
    <n v="27801"/>
    <n v="28159"/>
    <n v="9395"/>
  </r>
  <r>
    <x v="13"/>
    <x v="70"/>
    <n v="264286"/>
    <n v="300590"/>
    <n v="73286"/>
  </r>
  <r>
    <x v="13"/>
    <x v="70"/>
    <n v="67662"/>
    <n v="88031"/>
    <n v="22355"/>
  </r>
  <r>
    <x v="13"/>
    <x v="70"/>
    <n v="343339"/>
    <n v="363405"/>
    <n v="174401"/>
  </r>
  <r>
    <x v="13"/>
    <x v="70"/>
    <n v="426473"/>
    <n v="496552"/>
    <n v="134651"/>
  </r>
  <r>
    <x v="13"/>
    <x v="71"/>
    <n v="516026"/>
    <n v="590024"/>
    <n v="176122"/>
  </r>
  <r>
    <x v="13"/>
    <x v="71"/>
    <n v="52290"/>
    <n v="49173"/>
    <n v="25061"/>
  </r>
  <r>
    <x v="13"/>
    <x v="71"/>
    <n v="487582"/>
    <n v="611504"/>
    <n v="47624"/>
  </r>
  <r>
    <x v="13"/>
    <x v="71"/>
    <n v="81887"/>
    <n v="104034"/>
    <n v="17756"/>
  </r>
  <r>
    <x v="13"/>
    <x v="71"/>
    <n v="1020494"/>
    <n v="981913"/>
    <n v="178543"/>
  </r>
  <r>
    <x v="13"/>
    <x v="71"/>
    <n v="233222"/>
    <n v="245534"/>
    <n v="30200"/>
  </r>
  <r>
    <x v="13"/>
    <x v="71"/>
    <n v="225241"/>
    <n v="266816"/>
    <n v="42900"/>
  </r>
  <r>
    <x v="13"/>
    <x v="71"/>
    <n v="2724623"/>
    <n v="3393818"/>
    <n v="169266"/>
  </r>
  <r>
    <x v="13"/>
    <x v="71"/>
    <n v="324198"/>
    <n v="440122"/>
    <n v="25910"/>
  </r>
  <r>
    <x v="13"/>
    <x v="71"/>
    <n v="1113959"/>
    <n v="1059194"/>
    <n v="505888"/>
  </r>
  <r>
    <x v="13"/>
    <x v="71"/>
    <n v="124676"/>
    <n v="130165"/>
    <n v="49057"/>
  </r>
  <r>
    <x v="13"/>
    <x v="71"/>
    <n v="438502"/>
    <n v="441694"/>
    <n v="206954"/>
  </r>
  <r>
    <x v="13"/>
    <x v="71"/>
    <n v="492046"/>
    <n v="447239"/>
    <n v="179517"/>
  </r>
  <r>
    <x v="13"/>
    <x v="71"/>
    <n v="74519"/>
    <n v="73490"/>
    <n v="45282"/>
  </r>
  <r>
    <x v="13"/>
    <x v="71"/>
    <n v="162627"/>
    <n v="194618"/>
    <n v="58138"/>
  </r>
  <r>
    <x v="13"/>
    <x v="71"/>
    <n v="3421194"/>
    <n v="3066240"/>
    <n v="168959"/>
  </r>
  <r>
    <x v="13"/>
    <x v="71"/>
    <n v="153763"/>
    <n v="195510"/>
    <n v="60634"/>
  </r>
  <r>
    <x v="13"/>
    <x v="71"/>
    <n v="43635"/>
    <n v="52204"/>
    <n v="12103"/>
  </r>
  <r>
    <x v="13"/>
    <x v="71"/>
    <n v="2846886"/>
    <n v="3250734"/>
    <n v="771134"/>
  </r>
  <r>
    <x v="13"/>
    <x v="71"/>
    <n v="1418445"/>
    <n v="1599122"/>
    <n v="446685"/>
  </r>
  <r>
    <x v="13"/>
    <x v="72"/>
    <n v="230190"/>
    <n v="242871"/>
    <n v="76046"/>
  </r>
  <r>
    <x v="13"/>
    <x v="72"/>
    <n v="31969"/>
    <n v="31996"/>
    <n v="8020"/>
  </r>
  <r>
    <x v="13"/>
    <x v="72"/>
    <n v="291173"/>
    <n v="335798"/>
    <n v="32264"/>
  </r>
  <r>
    <x v="13"/>
    <x v="72"/>
    <n v="113243"/>
    <n v="120246"/>
    <n v="47045"/>
  </r>
  <r>
    <x v="13"/>
    <x v="72"/>
    <n v="134005"/>
    <n v="135688"/>
    <n v="39268"/>
  </r>
  <r>
    <x v="13"/>
    <x v="72"/>
    <n v="102463"/>
    <n v="100659"/>
    <n v="29783"/>
  </r>
  <r>
    <x v="13"/>
    <x v="72"/>
    <n v="101884"/>
    <n v="111239"/>
    <n v="29733"/>
  </r>
  <r>
    <x v="13"/>
    <x v="72"/>
    <n v="2420738"/>
    <n v="3172915"/>
    <n v="81290"/>
  </r>
  <r>
    <x v="13"/>
    <x v="72"/>
    <n v="58288"/>
    <n v="61215"/>
    <n v="8410"/>
  </r>
  <r>
    <x v="13"/>
    <x v="72"/>
    <n v="94252"/>
    <n v="102913"/>
    <n v="21377"/>
  </r>
  <r>
    <x v="13"/>
    <x v="72"/>
    <n v="531752"/>
    <n v="595318"/>
    <n v="81225"/>
  </r>
  <r>
    <x v="13"/>
    <x v="72"/>
    <n v="224024"/>
    <n v="240513"/>
    <n v="42805"/>
  </r>
  <r>
    <x v="13"/>
    <x v="72"/>
    <n v="353943"/>
    <n v="360662"/>
    <n v="154583"/>
  </r>
  <r>
    <x v="13"/>
    <x v="72"/>
    <n v="559897"/>
    <n v="640894"/>
    <n v="111584"/>
  </r>
  <r>
    <x v="13"/>
    <x v="73"/>
    <n v="63483"/>
    <n v="60449"/>
    <n v="22838"/>
  </r>
  <r>
    <x v="13"/>
    <x v="73"/>
    <n v="2185817"/>
    <n v="2824737"/>
    <n v="140511"/>
  </r>
  <r>
    <x v="13"/>
    <x v="73"/>
    <n v="18092"/>
    <n v="17028"/>
    <n v="12984"/>
  </r>
  <r>
    <x v="13"/>
    <x v="73"/>
    <n v="441362"/>
    <n v="520887"/>
    <n v="114577"/>
  </r>
  <r>
    <x v="13"/>
    <x v="73"/>
    <n v="479759"/>
    <n v="492491"/>
    <n v="110044"/>
  </r>
  <r>
    <x v="13"/>
    <x v="73"/>
    <n v="80985"/>
    <n v="80343"/>
    <n v="30768"/>
  </r>
  <r>
    <x v="13"/>
    <x v="73"/>
    <n v="231857"/>
    <n v="252520"/>
    <n v="92708"/>
  </r>
  <r>
    <x v="13"/>
    <x v="73"/>
    <n v="580140"/>
    <n v="630179"/>
    <n v="226883"/>
  </r>
  <r>
    <x v="13"/>
    <x v="74"/>
    <n v="212612"/>
    <n v="217743"/>
    <n v="21144"/>
  </r>
  <r>
    <x v="13"/>
    <x v="74"/>
    <n v="188644"/>
    <n v="190678"/>
    <n v="75879"/>
  </r>
  <r>
    <x v="13"/>
    <x v="74"/>
    <n v="5803"/>
    <n v="6177"/>
    <n v="5418"/>
  </r>
  <r>
    <x v="13"/>
    <x v="74"/>
    <n v="514038"/>
    <n v="585445"/>
    <n v="80271"/>
  </r>
  <r>
    <x v="13"/>
    <x v="74"/>
    <n v="364808"/>
    <n v="382803"/>
    <n v="111268"/>
  </r>
  <r>
    <x v="13"/>
    <x v="74"/>
    <n v="550891"/>
    <n v="619374"/>
    <n v="99962"/>
  </r>
  <r>
    <x v="13"/>
    <x v="74"/>
    <n v="375522"/>
    <n v="399441"/>
    <n v="87367"/>
  </r>
  <r>
    <x v="13"/>
    <x v="74"/>
    <n v="157997"/>
    <n v="161355"/>
    <n v="36454"/>
  </r>
  <r>
    <x v="13"/>
    <x v="74"/>
    <n v="63291"/>
    <n v="96584"/>
    <n v="36188"/>
  </r>
  <r>
    <x v="13"/>
    <x v="74"/>
    <n v="179169"/>
    <n v="240250"/>
    <n v="45532"/>
  </r>
  <r>
    <x v="13"/>
    <x v="74"/>
    <n v="27048"/>
    <n v="28248"/>
    <n v="6651"/>
  </r>
  <r>
    <x v="13"/>
    <x v="74"/>
    <n v="227935"/>
    <n v="250488"/>
    <n v="49679"/>
  </r>
  <r>
    <x v="13"/>
    <x v="74"/>
    <n v="126993"/>
    <n v="130411"/>
    <n v="10249"/>
  </r>
  <r>
    <x v="13"/>
    <x v="74"/>
    <n v="932809"/>
    <n v="970235"/>
    <n v="322269"/>
  </r>
  <r>
    <x v="13"/>
    <x v="74"/>
    <n v="95100"/>
    <n v="100649"/>
    <n v="20418"/>
  </r>
  <r>
    <x v="13"/>
    <x v="74"/>
    <n v="183985"/>
    <n v="203690"/>
    <n v="93745"/>
  </r>
  <r>
    <x v="13"/>
    <x v="74"/>
    <n v="329541"/>
    <n v="354966"/>
    <n v="78579"/>
  </r>
  <r>
    <x v="13"/>
    <x v="74"/>
    <n v="52720"/>
    <n v="64344"/>
    <n v="13000"/>
  </r>
  <r>
    <x v="13"/>
    <x v="74"/>
    <n v="155531"/>
    <n v="160763"/>
    <n v="39311"/>
  </r>
  <r>
    <x v="13"/>
    <x v="74"/>
    <n v="474742"/>
    <n v="489019"/>
    <n v="49717"/>
  </r>
  <r>
    <x v="13"/>
    <x v="74"/>
    <n v="370016"/>
    <n v="377469"/>
    <n v="109683"/>
  </r>
  <r>
    <x v="13"/>
    <x v="74"/>
    <n v="692670"/>
    <n v="714574"/>
    <n v="84884"/>
  </r>
  <r>
    <x v="13"/>
    <x v="75"/>
    <n v="269448"/>
    <n v="264628"/>
    <n v="85877"/>
  </r>
  <r>
    <x v="13"/>
    <x v="75"/>
    <n v="467784"/>
    <n v="493391"/>
    <n v="91954"/>
  </r>
  <r>
    <x v="13"/>
    <x v="75"/>
    <n v="471256"/>
    <n v="498751"/>
    <n v="52184"/>
  </r>
  <r>
    <x v="13"/>
    <x v="75"/>
    <n v="1547403"/>
    <n v="2166431"/>
    <n v="525824"/>
  </r>
  <r>
    <x v="13"/>
    <x v="75"/>
    <n v="63708"/>
    <n v="67918"/>
    <n v="13722"/>
  </r>
  <r>
    <x v="13"/>
    <x v="75"/>
    <n v="278832"/>
    <n v="312077"/>
    <n v="65627"/>
  </r>
  <r>
    <x v="13"/>
    <x v="75"/>
    <n v="255501"/>
    <n v="337113"/>
    <n v="14894"/>
  </r>
  <r>
    <x v="13"/>
    <x v="75"/>
    <n v="141877"/>
    <n v="156218"/>
    <n v="27813"/>
  </r>
  <r>
    <x v="13"/>
    <x v="75"/>
    <n v="10090"/>
    <n v="9448"/>
    <n v="4709"/>
  </r>
  <r>
    <x v="13"/>
    <x v="75"/>
    <n v="770899"/>
    <n v="866459"/>
    <n v="82558"/>
  </r>
  <r>
    <x v="13"/>
    <x v="76"/>
    <n v="164594"/>
    <n v="187819"/>
    <n v="63200"/>
  </r>
  <r>
    <x v="13"/>
    <x v="76"/>
    <n v="160718"/>
    <n v="168820"/>
    <n v="83429"/>
  </r>
  <r>
    <x v="13"/>
    <x v="76"/>
    <n v="79652"/>
    <n v="81564"/>
    <n v="28806"/>
  </r>
  <r>
    <x v="13"/>
    <x v="76"/>
    <n v="242831"/>
    <n v="248151"/>
    <n v="104149"/>
  </r>
  <r>
    <x v="13"/>
    <x v="76"/>
    <n v="41551"/>
    <n v="47523"/>
    <n v="17928"/>
  </r>
  <r>
    <x v="13"/>
    <x v="76"/>
    <n v="248134"/>
    <n v="350488"/>
    <n v="96583"/>
  </r>
  <r>
    <x v="13"/>
    <x v="76"/>
    <n v="398181"/>
    <n v="447185"/>
    <n v="106499"/>
  </r>
  <r>
    <x v="13"/>
    <x v="76"/>
    <n v="276081"/>
    <n v="288776"/>
    <n v="74465"/>
  </r>
  <r>
    <x v="13"/>
    <x v="76"/>
    <n v="133561"/>
    <n v="148575"/>
    <n v="39185"/>
  </r>
  <r>
    <x v="13"/>
    <x v="77"/>
    <n v="90644"/>
    <n v="92980"/>
    <n v="31822"/>
  </r>
  <r>
    <x v="13"/>
    <x v="77"/>
    <n v="367228"/>
    <n v="402205"/>
    <n v="131795"/>
  </r>
  <r>
    <x v="13"/>
    <x v="77"/>
    <n v="869367"/>
    <n v="989382"/>
    <n v="387592"/>
  </r>
  <r>
    <x v="13"/>
    <x v="77"/>
    <n v="70131"/>
    <n v="87782"/>
    <n v="30915"/>
  </r>
  <r>
    <x v="13"/>
    <x v="77"/>
    <n v="347080"/>
    <n v="453349"/>
    <n v="101350"/>
  </r>
  <r>
    <x v="13"/>
    <x v="77"/>
    <n v="86861"/>
    <n v="94823"/>
    <n v="46793"/>
  </r>
  <r>
    <x v="13"/>
    <x v="77"/>
    <n v="1488785"/>
    <n v="1583611"/>
    <n v="386147"/>
  </r>
  <r>
    <x v="13"/>
    <x v="77"/>
    <n v="26867"/>
    <n v="29259"/>
    <n v="13171"/>
  </r>
  <r>
    <x v="13"/>
    <x v="77"/>
    <n v="190615"/>
    <n v="255920"/>
    <n v="42720"/>
  </r>
  <r>
    <x v="13"/>
    <x v="77"/>
    <n v="135475"/>
    <n v="143451"/>
    <n v="43486"/>
  </r>
  <r>
    <x v="13"/>
    <x v="77"/>
    <n v="72198"/>
    <n v="73922"/>
    <n v="22324"/>
  </r>
  <r>
    <x v="13"/>
    <x v="77"/>
    <n v="122880"/>
    <n v="126622"/>
    <n v="52268"/>
  </r>
  <r>
    <x v="13"/>
    <x v="78"/>
    <n v="47012"/>
    <n v="48000"/>
    <n v="16924"/>
  </r>
  <r>
    <x v="13"/>
    <x v="78"/>
    <n v="193473"/>
    <n v="221082"/>
    <n v="26392"/>
  </r>
  <r>
    <x v="13"/>
    <x v="78"/>
    <n v="101127"/>
    <n v="98635"/>
    <n v="32027"/>
  </r>
  <r>
    <x v="13"/>
    <x v="78"/>
    <n v="500056"/>
    <n v="538258"/>
    <n v="194660"/>
  </r>
  <r>
    <x v="13"/>
    <x v="78"/>
    <n v="587626"/>
    <n v="654714"/>
    <n v="164644"/>
  </r>
  <r>
    <x v="13"/>
    <x v="78"/>
    <n v="190182"/>
    <n v="203955"/>
    <n v="70804"/>
  </r>
  <r>
    <x v="13"/>
    <x v="78"/>
    <n v="141573"/>
    <n v="143729"/>
    <n v="37864"/>
  </r>
  <r>
    <x v="13"/>
    <x v="78"/>
    <n v="91996"/>
    <n v="106595"/>
    <n v="23850"/>
  </r>
  <r>
    <x v="13"/>
    <x v="78"/>
    <n v="112193"/>
    <n v="112144"/>
    <n v="46041"/>
  </r>
  <r>
    <x v="13"/>
    <x v="78"/>
    <n v="664752"/>
    <n v="750724"/>
    <n v="135854"/>
  </r>
  <r>
    <x v="13"/>
    <x v="79"/>
    <n v="104505"/>
    <n v="112643"/>
    <n v="33314"/>
  </r>
  <r>
    <x v="13"/>
    <x v="79"/>
    <n v="213550"/>
    <n v="252744"/>
    <n v="95073"/>
  </r>
  <r>
    <x v="13"/>
    <x v="79"/>
    <n v="374218"/>
    <n v="448150"/>
    <n v="85946"/>
  </r>
  <r>
    <x v="13"/>
    <x v="79"/>
    <n v="28916"/>
    <n v="31569"/>
    <n v="6129"/>
  </r>
  <r>
    <x v="13"/>
    <x v="79"/>
    <n v="76360"/>
    <n v="68201"/>
    <n v="32860"/>
  </r>
  <r>
    <x v="13"/>
    <x v="79"/>
    <n v="172514"/>
    <n v="191764"/>
    <n v="28421"/>
  </r>
  <r>
    <x v="13"/>
    <x v="79"/>
    <n v="244476"/>
    <n v="244376"/>
    <n v="106257"/>
  </r>
  <r>
    <x v="13"/>
    <x v="79"/>
    <n v="244172"/>
    <n v="242339"/>
    <n v="112743"/>
  </r>
  <r>
    <x v="14"/>
    <x v="80"/>
    <n v="119685"/>
    <n v="136446"/>
    <n v="44957"/>
  </r>
  <r>
    <x v="14"/>
    <x v="80"/>
    <n v="537223"/>
    <n v="578638"/>
    <n v="146848"/>
  </r>
  <r>
    <x v="14"/>
    <x v="80"/>
    <n v="201369"/>
    <n v="211149"/>
    <n v="98214"/>
  </r>
  <r>
    <x v="14"/>
    <x v="80"/>
    <n v="94591"/>
    <n v="99461"/>
    <n v="48818"/>
  </r>
  <r>
    <x v="14"/>
    <x v="80"/>
    <n v="199394"/>
    <n v="204925"/>
    <n v="67654"/>
  </r>
  <r>
    <x v="14"/>
    <x v="80"/>
    <n v="1535194"/>
    <n v="2153690"/>
    <n v="356773"/>
  </r>
  <r>
    <x v="14"/>
    <x v="80"/>
    <n v="314250"/>
    <n v="340986"/>
    <n v="78582"/>
  </r>
  <r>
    <x v="14"/>
    <x v="80"/>
    <n v="41204"/>
    <n v="44546"/>
    <n v="32191"/>
  </r>
  <r>
    <x v="14"/>
    <x v="80"/>
    <n v="193694"/>
    <n v="240949"/>
    <n v="36002"/>
  </r>
  <r>
    <x v="14"/>
    <x v="80"/>
    <n v="1847851"/>
    <n v="2188154"/>
    <n v="247031"/>
  </r>
  <r>
    <x v="14"/>
    <x v="80"/>
    <n v="718797"/>
    <n v="764090"/>
    <n v="245833"/>
  </r>
  <r>
    <x v="14"/>
    <x v="81"/>
    <n v="139672"/>
    <n v="153172"/>
    <n v="60391"/>
  </r>
  <r>
    <x v="14"/>
    <x v="81"/>
    <n v="222161"/>
    <n v="238205"/>
    <n v="89076"/>
  </r>
  <r>
    <x v="14"/>
    <x v="81"/>
    <n v="49504"/>
    <n v="51083"/>
    <n v="18913"/>
  </r>
  <r>
    <x v="14"/>
    <x v="81"/>
    <n v="116715"/>
    <n v="125531"/>
    <n v="32198"/>
  </r>
  <r>
    <x v="14"/>
    <x v="81"/>
    <n v="205285"/>
    <n v="210859"/>
    <n v="16029"/>
  </r>
  <r>
    <x v="14"/>
    <x v="81"/>
    <n v="78549"/>
    <n v="83828"/>
    <n v="19454"/>
  </r>
  <r>
    <x v="14"/>
    <x v="81"/>
    <n v="389868"/>
    <n v="390524"/>
    <n v="159878"/>
  </r>
  <r>
    <x v="14"/>
    <x v="81"/>
    <n v="206490"/>
    <n v="214275"/>
    <n v="60838"/>
  </r>
  <r>
    <x v="14"/>
    <x v="81"/>
    <n v="272216"/>
    <n v="332596"/>
    <n v="104756"/>
  </r>
  <r>
    <x v="14"/>
    <x v="81"/>
    <n v="105309"/>
    <n v="120833"/>
    <n v="25421"/>
  </r>
  <r>
    <x v="14"/>
    <x v="81"/>
    <n v="339934"/>
    <n v="387681"/>
    <n v="141110"/>
  </r>
  <r>
    <x v="14"/>
    <x v="81"/>
    <n v="124179"/>
    <n v="123774"/>
    <n v="28662"/>
  </r>
  <r>
    <x v="14"/>
    <x v="82"/>
    <n v="183309"/>
    <n v="190418"/>
    <n v="84292"/>
  </r>
  <r>
    <x v="14"/>
    <x v="82"/>
    <n v="68331"/>
    <n v="90183"/>
    <n v="28126"/>
  </r>
  <r>
    <x v="14"/>
    <x v="82"/>
    <n v="161379"/>
    <n v="163074"/>
    <n v="72662"/>
  </r>
  <r>
    <x v="14"/>
    <x v="83"/>
    <n v="128573"/>
    <n v="135064"/>
    <n v="60543"/>
  </r>
  <r>
    <x v="14"/>
    <x v="83"/>
    <n v="182441"/>
    <n v="186677"/>
    <n v="58547"/>
  </r>
  <r>
    <x v="14"/>
    <x v="83"/>
    <n v="290005"/>
    <n v="314019"/>
    <n v="123222"/>
  </r>
  <r>
    <x v="14"/>
    <x v="83"/>
    <n v="611681"/>
    <n v="757574"/>
    <n v="234332"/>
  </r>
  <r>
    <x v="14"/>
    <x v="83"/>
    <n v="20980"/>
    <n v="21454"/>
    <n v="6641"/>
  </r>
  <r>
    <x v="14"/>
    <x v="83"/>
    <n v="2736201"/>
    <n v="2977290"/>
    <n v="531129"/>
  </r>
  <r>
    <x v="14"/>
    <x v="83"/>
    <n v="205035"/>
    <n v="228328"/>
    <n v="58545"/>
  </r>
  <r>
    <x v="14"/>
    <x v="83"/>
    <n v="99022"/>
    <n v="103055"/>
    <n v="42398"/>
  </r>
  <r>
    <x v="14"/>
    <x v="83"/>
    <n v="65439"/>
    <n v="66282"/>
    <n v="29061"/>
  </r>
  <r>
    <x v="14"/>
    <x v="83"/>
    <n v="724483"/>
    <n v="849409"/>
    <n v="292121"/>
  </r>
  <r>
    <x v="14"/>
    <x v="83"/>
    <n v="371494"/>
    <n v="451683"/>
    <n v="145654"/>
  </r>
  <r>
    <x v="14"/>
    <x v="83"/>
    <n v="308784"/>
    <n v="342079"/>
    <n v="82409"/>
  </r>
  <r>
    <x v="14"/>
    <x v="83"/>
    <n v="294769"/>
    <n v="291196"/>
    <n v="143508"/>
  </r>
  <r>
    <x v="14"/>
    <x v="84"/>
    <n v="123950"/>
    <n v="129429"/>
    <n v="27894"/>
  </r>
  <r>
    <x v="14"/>
    <x v="84"/>
    <n v="707643"/>
    <n v="741855"/>
    <n v="307971"/>
  </r>
  <r>
    <x v="14"/>
    <x v="84"/>
    <n v="702231"/>
    <n v="730981"/>
    <n v="163993"/>
  </r>
  <r>
    <x v="14"/>
    <x v="84"/>
    <n v="131631"/>
    <n v="142729"/>
    <n v="43404"/>
  </r>
  <r>
    <x v="14"/>
    <x v="84"/>
    <n v="163303"/>
    <n v="173478"/>
    <n v="59809"/>
  </r>
  <r>
    <x v="14"/>
    <x v="85"/>
    <n v="191614"/>
    <n v="208204"/>
    <n v="44070"/>
  </r>
  <r>
    <x v="14"/>
    <x v="85"/>
    <n v="324403"/>
    <n v="339929"/>
    <n v="108182"/>
  </r>
  <r>
    <x v="14"/>
    <x v="85"/>
    <n v="92641"/>
    <n v="98624"/>
    <n v="33713"/>
  </r>
  <r>
    <x v="14"/>
    <x v="85"/>
    <n v="89554"/>
    <n v="103716"/>
    <n v="44361"/>
  </r>
  <r>
    <x v="14"/>
    <x v="86"/>
    <n v="830530"/>
    <n v="896864"/>
    <n v="320102"/>
  </r>
  <r>
    <x v="14"/>
    <x v="86"/>
    <n v="635202"/>
    <n v="665806"/>
    <n v="299154"/>
  </r>
  <r>
    <x v="14"/>
    <x v="86"/>
    <n v="60349"/>
    <n v="62518"/>
    <n v="23311"/>
  </r>
  <r>
    <x v="14"/>
    <x v="86"/>
    <n v="207621"/>
    <n v="225035"/>
    <n v="15219"/>
  </r>
  <r>
    <x v="14"/>
    <x v="86"/>
    <n v="177221"/>
    <n v="180340"/>
    <n v="91159"/>
  </r>
  <r>
    <x v="14"/>
    <x v="86"/>
    <n v="158123"/>
    <n v="177715"/>
    <n v="61736"/>
  </r>
  <r>
    <x v="14"/>
    <x v="86"/>
    <n v="67471"/>
    <n v="73066"/>
    <n v="15020"/>
  </r>
  <r>
    <x v="14"/>
    <x v="86"/>
    <n v="41434"/>
    <n v="41252"/>
    <n v="11882"/>
  </r>
  <r>
    <x v="14"/>
    <x v="86"/>
    <n v="818670"/>
    <n v="954106"/>
    <n v="148647"/>
  </r>
  <r>
    <x v="14"/>
    <x v="86"/>
    <n v="244362"/>
    <n v="266482"/>
    <n v="39558"/>
  </r>
  <r>
    <x v="14"/>
    <x v="86"/>
    <n v="1693592"/>
    <n v="1994430"/>
    <n v="227416"/>
  </r>
  <r>
    <x v="14"/>
    <x v="86"/>
    <n v="72955"/>
    <n v="83493"/>
    <n v="19851"/>
  </r>
  <r>
    <x v="14"/>
    <x v="86"/>
    <n v="209737"/>
    <n v="232648"/>
    <n v="81308"/>
  </r>
  <r>
    <x v="14"/>
    <x v="87"/>
    <n v="515732"/>
    <n v="548570"/>
    <n v="107150"/>
  </r>
  <r>
    <x v="14"/>
    <x v="87"/>
    <n v="104021"/>
    <n v="110723"/>
    <n v="29588"/>
  </r>
  <r>
    <x v="14"/>
    <x v="87"/>
    <n v="524290"/>
    <n v="538091"/>
    <n v="135874"/>
  </r>
  <r>
    <x v="14"/>
    <x v="87"/>
    <n v="45770"/>
    <n v="46818"/>
    <n v="16284"/>
  </r>
  <r>
    <x v="14"/>
    <x v="87"/>
    <n v="1253835"/>
    <n v="1700117"/>
    <n v="311280"/>
  </r>
  <r>
    <x v="14"/>
    <x v="87"/>
    <n v="137215"/>
    <n v="141016"/>
    <n v="34637"/>
  </r>
  <r>
    <x v="14"/>
    <x v="87"/>
    <n v="159673"/>
    <n v="164599"/>
    <n v="44185"/>
  </r>
  <r>
    <x v="14"/>
    <x v="88"/>
    <n v="96583"/>
    <n v="102338"/>
    <n v="41888"/>
  </r>
  <r>
    <x v="14"/>
    <x v="88"/>
    <n v="140612"/>
    <n v="150751"/>
    <n v="67859"/>
  </r>
  <r>
    <x v="14"/>
    <x v="88"/>
    <n v="280095"/>
    <n v="296841"/>
    <n v="105135"/>
  </r>
  <r>
    <x v="14"/>
    <x v="88"/>
    <n v="253079"/>
    <n v="288765"/>
    <n v="43300"/>
  </r>
  <r>
    <x v="14"/>
    <x v="88"/>
    <n v="901845"/>
    <n v="985096"/>
    <n v="351292"/>
  </r>
  <r>
    <x v="14"/>
    <x v="88"/>
    <n v="208775"/>
    <n v="239916"/>
    <n v="61723"/>
  </r>
  <r>
    <x v="14"/>
    <x v="89"/>
    <n v="280649"/>
    <n v="351492"/>
    <n v="119747"/>
  </r>
  <r>
    <x v="14"/>
    <x v="89"/>
    <n v="384120"/>
    <n v="419723"/>
    <n v="100321"/>
  </r>
  <r>
    <x v="14"/>
    <x v="89"/>
    <n v="159628"/>
    <n v="161430"/>
    <n v="57171"/>
  </r>
  <r>
    <x v="14"/>
    <x v="89"/>
    <n v="178773"/>
    <n v="198993"/>
    <n v="99657"/>
  </r>
  <r>
    <x v="14"/>
    <x v="89"/>
    <n v="180835"/>
    <n v="195034"/>
    <n v="63909"/>
  </r>
  <r>
    <x v="14"/>
    <x v="89"/>
    <n v="188099"/>
    <n v="191852"/>
    <n v="49543"/>
  </r>
  <r>
    <x v="14"/>
    <x v="89"/>
    <n v="157808"/>
    <n v="165291"/>
    <n v="81354"/>
  </r>
  <r>
    <x v="14"/>
    <x v="89"/>
    <n v="212184"/>
    <n v="209048"/>
    <n v="45430"/>
  </r>
  <r>
    <x v="14"/>
    <x v="89"/>
    <n v="1239630"/>
    <n v="1280964"/>
    <n v="244392"/>
  </r>
  <r>
    <x v="14"/>
    <x v="89"/>
    <n v="172042"/>
    <n v="184750"/>
    <n v="44814"/>
  </r>
  <r>
    <x v="14"/>
    <x v="89"/>
    <n v="30542"/>
    <n v="34800"/>
    <n v="15982"/>
  </r>
  <r>
    <x v="14"/>
    <x v="90"/>
    <n v="105461"/>
    <n v="106075"/>
    <n v="14997"/>
  </r>
  <r>
    <x v="14"/>
    <x v="90"/>
    <n v="169135"/>
    <n v="198081"/>
    <n v="71849"/>
  </r>
  <r>
    <x v="14"/>
    <x v="90"/>
    <n v="55906"/>
    <n v="62383"/>
    <n v="22566"/>
  </r>
  <r>
    <x v="14"/>
    <x v="90"/>
    <n v="81967"/>
    <n v="91580"/>
    <n v="17366"/>
  </r>
  <r>
    <x v="14"/>
    <x v="90"/>
    <n v="347720"/>
    <n v="383132"/>
    <n v="49697"/>
  </r>
  <r>
    <x v="14"/>
    <x v="91"/>
    <n v="144491"/>
    <n v="162872"/>
    <n v="43009"/>
  </r>
  <r>
    <x v="14"/>
    <x v="91"/>
    <n v="112050"/>
    <n v="125976"/>
    <n v="43923"/>
  </r>
  <r>
    <x v="15"/>
    <x v="92"/>
    <n v="17548"/>
    <n v="19259"/>
    <n v="7027"/>
  </r>
  <r>
    <x v="15"/>
    <x v="92"/>
    <n v="509065"/>
    <n v="516760"/>
    <n v="219086"/>
  </r>
  <r>
    <x v="15"/>
    <x v="92"/>
    <n v="71080"/>
    <n v="71485"/>
    <n v="30740"/>
  </r>
  <r>
    <x v="15"/>
    <x v="92"/>
    <n v="259571"/>
    <n v="261947"/>
    <n v="76798"/>
  </r>
  <r>
    <x v="15"/>
    <x v="92"/>
    <n v="102833"/>
    <n v="105029"/>
    <n v="42651"/>
  </r>
  <r>
    <x v="15"/>
    <x v="92"/>
    <n v="1037716"/>
    <n v="1009154"/>
    <n v="374555"/>
  </r>
  <r>
    <x v="15"/>
    <x v="92"/>
    <n v="378309"/>
    <n v="397082"/>
    <n v="89662"/>
  </r>
  <r>
    <x v="15"/>
    <x v="93"/>
    <n v="171365"/>
    <n v="182561"/>
    <n v="41513"/>
  </r>
  <r>
    <x v="15"/>
    <x v="93"/>
    <n v="89485"/>
    <n v="93894"/>
    <n v="25974"/>
  </r>
  <r>
    <x v="15"/>
    <x v="93"/>
    <n v="432223"/>
    <n v="434111"/>
    <n v="83646"/>
  </r>
  <r>
    <x v="15"/>
    <x v="93"/>
    <n v="266589"/>
    <n v="278860"/>
    <n v="69584"/>
  </r>
  <r>
    <x v="15"/>
    <x v="94"/>
    <n v="116813"/>
    <n v="143678"/>
    <n v="33000"/>
  </r>
  <r>
    <x v="15"/>
    <x v="94"/>
    <n v="72399"/>
    <n v="71202"/>
    <n v="20082"/>
  </r>
  <r>
    <x v="15"/>
    <x v="94"/>
    <n v="198953"/>
    <n v="268703"/>
    <n v="64177"/>
  </r>
  <r>
    <x v="15"/>
    <x v="94"/>
    <n v="90632"/>
    <n v="95725"/>
    <n v="38847"/>
  </r>
  <r>
    <x v="15"/>
    <x v="94"/>
    <n v="747640"/>
    <n v="818237"/>
    <n v="96012"/>
  </r>
  <r>
    <x v="15"/>
    <x v="95"/>
    <n v="47786"/>
    <n v="48861"/>
    <n v="18311"/>
  </r>
  <r>
    <x v="15"/>
    <x v="95"/>
    <n v="129023"/>
    <n v="129253"/>
    <n v="30892"/>
  </r>
  <r>
    <x v="15"/>
    <x v="95"/>
    <n v="150951"/>
    <n v="162460"/>
    <n v="52968"/>
  </r>
  <r>
    <x v="15"/>
    <x v="95"/>
    <n v="415943"/>
    <n v="433512"/>
    <n v="87831"/>
  </r>
  <r>
    <x v="15"/>
    <x v="95"/>
    <n v="458053"/>
    <n v="463840"/>
    <n v="120949"/>
  </r>
  <r>
    <x v="15"/>
    <x v="95"/>
    <n v="145534"/>
    <n v="163019"/>
    <n v="28010"/>
  </r>
  <r>
    <x v="15"/>
    <x v="96"/>
    <n v="99067"/>
    <n v="101026"/>
    <n v="18471"/>
  </r>
  <r>
    <x v="15"/>
    <x v="96"/>
    <n v="45149"/>
    <n v="51553"/>
    <n v="14065"/>
  </r>
  <r>
    <x v="15"/>
    <x v="97"/>
    <n v="44828"/>
    <n v="44448"/>
    <n v="9883"/>
  </r>
  <r>
    <x v="15"/>
    <x v="97"/>
    <n v="53082"/>
    <n v="54373"/>
    <n v="20566"/>
  </r>
  <r>
    <x v="15"/>
    <x v="97"/>
    <n v="472704"/>
    <n v="533114"/>
    <n v="60442"/>
  </r>
  <r>
    <x v="15"/>
    <x v="97"/>
    <n v="42302"/>
    <n v="43077"/>
    <n v="13403"/>
  </r>
  <r>
    <x v="15"/>
    <x v="97"/>
    <n v="160024"/>
    <n v="169489"/>
    <n v="43255"/>
  </r>
  <r>
    <x v="15"/>
    <x v="97"/>
    <n v="147896"/>
    <n v="150962"/>
    <n v="42430"/>
  </r>
  <r>
    <x v="15"/>
    <x v="97"/>
    <n v="156402"/>
    <n v="163859"/>
    <n v="35720"/>
  </r>
  <r>
    <x v="15"/>
    <x v="98"/>
    <n v="164181"/>
    <n v="153208"/>
    <n v="75228"/>
  </r>
  <r>
    <x v="15"/>
    <x v="98"/>
    <n v="21809"/>
    <n v="22341"/>
    <n v="3080"/>
  </r>
  <r>
    <x v="15"/>
    <x v="98"/>
    <n v="89723"/>
    <n v="96002"/>
    <n v="7161"/>
  </r>
  <r>
    <x v="15"/>
    <x v="98"/>
    <n v="171627"/>
    <n v="190891"/>
    <n v="76851"/>
  </r>
  <r>
    <x v="15"/>
    <x v="98"/>
    <n v="182114"/>
    <n v="209021"/>
    <n v="40998"/>
  </r>
  <r>
    <x v="15"/>
    <x v="98"/>
    <n v="114748"/>
    <n v="116890"/>
    <n v="24782"/>
  </r>
  <r>
    <x v="15"/>
    <x v="98"/>
    <n v="78876"/>
    <n v="78771"/>
    <n v="16406"/>
  </r>
  <r>
    <x v="15"/>
    <x v="98"/>
    <n v="204238"/>
    <n v="206672"/>
    <n v="62319"/>
  </r>
  <r>
    <x v="15"/>
    <x v="99"/>
    <n v="73001"/>
    <n v="83679"/>
    <n v="22435"/>
  </r>
  <r>
    <x v="15"/>
    <x v="100"/>
    <n v="206809"/>
    <n v="215867"/>
    <n v="65923"/>
  </r>
  <r>
    <x v="15"/>
    <x v="100"/>
    <n v="245716"/>
    <n v="282338"/>
    <n v="36710"/>
  </r>
  <r>
    <x v="15"/>
    <x v="100"/>
    <n v="316877"/>
    <n v="328422"/>
    <n v="50686"/>
  </r>
  <r>
    <x v="15"/>
    <x v="101"/>
    <n v="64888"/>
    <n v="65686"/>
    <n v="12348"/>
  </r>
  <r>
    <x v="15"/>
    <x v="101"/>
    <n v="173670"/>
    <n v="186113"/>
    <n v="44297"/>
  </r>
  <r>
    <x v="15"/>
    <x v="101"/>
    <n v="131579"/>
    <n v="139391"/>
    <n v="38932"/>
  </r>
  <r>
    <x v="15"/>
    <x v="101"/>
    <n v="395248"/>
    <n v="444710"/>
    <n v="91238"/>
  </r>
  <r>
    <x v="15"/>
    <x v="102"/>
    <n v="223309"/>
    <n v="225477"/>
    <n v="67786"/>
  </r>
  <r>
    <x v="15"/>
    <x v="102"/>
    <n v="869440"/>
    <n v="923959"/>
    <n v="47650"/>
  </r>
  <r>
    <x v="15"/>
    <x v="102"/>
    <n v="108931"/>
    <n v="124561"/>
    <n v="39125"/>
  </r>
  <r>
    <x v="15"/>
    <x v="103"/>
    <n v="41881"/>
    <n v="42816"/>
    <n v="12415"/>
  </r>
  <r>
    <x v="16"/>
    <x v="104"/>
    <n v="91879"/>
    <n v="91935"/>
    <s v="N/A"/>
  </r>
  <r>
    <x v="16"/>
    <x v="104"/>
    <n v="49197"/>
    <n v="49626"/>
    <s v="N/A"/>
  </r>
  <r>
    <x v="16"/>
    <x v="105"/>
    <n v="54202"/>
    <n v="58422"/>
    <s v="N/A"/>
  </r>
  <r>
    <x v="16"/>
    <x v="106"/>
    <n v="224108"/>
    <n v="258840"/>
    <s v="N/A"/>
  </r>
  <r>
    <x v="16"/>
    <x v="107"/>
    <n v="41753"/>
    <n v="42125"/>
    <s v="N/A"/>
  </r>
  <r>
    <x v="16"/>
    <x v="107"/>
    <n v="106348"/>
    <n v="103960"/>
    <s v="N/A"/>
  </r>
  <r>
    <x v="16"/>
    <x v="107"/>
    <n v="87196"/>
    <n v="92982"/>
    <s v="N/A"/>
  </r>
  <r>
    <x v="16"/>
    <x v="107"/>
    <n v="37067"/>
    <n v="37471"/>
    <s v="N/A"/>
  </r>
  <r>
    <x v="16"/>
    <x v="107"/>
    <n v="104709"/>
    <n v="109642"/>
    <s v="N/A"/>
  </r>
  <r>
    <x v="16"/>
    <x v="107"/>
    <n v="315326"/>
    <n v="317288"/>
    <s v="N/A"/>
  </r>
  <r>
    <x v="16"/>
    <x v="108"/>
    <n v="21246"/>
    <n v="21880"/>
    <s v="N/A"/>
  </r>
  <r>
    <x v="16"/>
    <x v="108"/>
    <n v="57775"/>
    <n v="60793"/>
    <s v="N/A"/>
  </r>
  <r>
    <x v="16"/>
    <x v="108"/>
    <n v="30822"/>
    <n v="31550"/>
    <s v="N/A"/>
  </r>
  <r>
    <x v="16"/>
    <x v="108"/>
    <n v="127590"/>
    <n v="134024"/>
    <s v="N/A"/>
  </r>
  <r>
    <x v="16"/>
    <x v="109"/>
    <n v="19579"/>
    <n v="20152"/>
    <s v="N/A"/>
  </r>
  <r>
    <x v="16"/>
    <x v="109"/>
    <n v="373366"/>
    <n v="437282"/>
    <s v="N/A"/>
  </r>
  <r>
    <x v="16"/>
    <x v="110"/>
    <n v="243618"/>
    <n v="247315"/>
    <s v="N/A"/>
  </r>
  <r>
    <x v="16"/>
    <x v="110"/>
    <n v="40663"/>
    <n v="43564"/>
    <s v="N/A"/>
  </r>
  <r>
    <x v="16"/>
    <x v="110"/>
    <n v="377672"/>
    <n v="386908"/>
    <s v="N/A"/>
  </r>
  <r>
    <x v="16"/>
    <x v="110"/>
    <n v="196924"/>
    <n v="202179"/>
    <s v="N/A"/>
  </r>
  <r>
    <x v="16"/>
    <x v="111"/>
    <n v="2338335"/>
    <n v="3085764"/>
    <s v="N/A"/>
  </r>
  <r>
    <x v="16"/>
    <x v="111"/>
    <n v="25715"/>
    <n v="26368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1" cacheId="9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2" firstHeaderRow="2" firstDataRow="2" firstDataCol="1"/>
  <pivotFields count="5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8"/>
        <item x="19"/>
        <item x="14"/>
        <item x="15"/>
        <item x="16"/>
        <item x="17"/>
        <item x="20"/>
        <item x="25"/>
        <item x="26"/>
        <item x="21"/>
        <item x="22"/>
        <item x="23"/>
        <item x="24"/>
        <item x="27"/>
        <item x="28"/>
        <item x="29"/>
        <item x="30"/>
        <item x="31"/>
        <item x="36"/>
        <item x="37"/>
        <item x="32"/>
        <item x="33"/>
        <item x="34"/>
        <item x="35"/>
        <item x="40"/>
        <item x="38"/>
        <item x="39"/>
        <item x="41"/>
        <item x="42"/>
        <item x="43"/>
        <item x="46"/>
        <item x="44"/>
        <item x="45"/>
        <item x="47"/>
        <item x="53"/>
        <item x="54"/>
        <item x="55"/>
        <item x="48"/>
        <item x="49"/>
        <item x="50"/>
        <item x="51"/>
        <item x="52"/>
        <item x="56"/>
        <item x="65"/>
        <item x="66"/>
        <item x="67"/>
        <item x="57"/>
        <item x="58"/>
        <item x="59"/>
        <item x="60"/>
        <item x="61"/>
        <item x="62"/>
        <item x="63"/>
        <item x="64"/>
        <item x="68"/>
        <item x="77"/>
        <item x="78"/>
        <item x="79"/>
        <item x="69"/>
        <item x="70"/>
        <item x="71"/>
        <item x="72"/>
        <item x="73"/>
        <item x="74"/>
        <item x="75"/>
        <item x="76"/>
        <item x="80"/>
        <item x="89"/>
        <item x="90"/>
        <item x="91"/>
        <item x="81"/>
        <item x="82"/>
        <item x="83"/>
        <item x="84"/>
        <item x="85"/>
        <item x="86"/>
        <item x="87"/>
        <item x="88"/>
        <item x="92"/>
        <item x="101"/>
        <item x="102"/>
        <item x="103"/>
        <item x="93"/>
        <item x="94"/>
        <item x="95"/>
        <item x="96"/>
        <item x="97"/>
        <item x="98"/>
        <item x="99"/>
        <item x="100"/>
        <item x="104"/>
        <item x="105"/>
        <item x="106"/>
        <item x="107"/>
        <item x="108"/>
        <item x="109"/>
        <item x="110"/>
        <item x="111"/>
        <item t="default"/>
      </items>
    </pivotField>
    <pivotField showAll="0"/>
    <pivotField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Loss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15" sqref="B15"/>
    </sheetView>
  </sheetViews>
  <sheetFormatPr baseColWidth="10" defaultRowHeight="15" x14ac:dyDescent="0"/>
  <cols>
    <col min="2" max="2" width="26.5" style="1" customWidth="1"/>
    <col min="4" max="4" width="19.5" customWidth="1"/>
    <col min="5" max="5" width="13.1640625" bestFit="1" customWidth="1"/>
    <col min="6" max="6" width="15.1640625" bestFit="1" customWidth="1"/>
    <col min="7" max="7" width="24.6640625" bestFit="1" customWidth="1"/>
  </cols>
  <sheetData>
    <row r="1" spans="1:7">
      <c r="A1" t="s">
        <v>5</v>
      </c>
      <c r="B1" s="1">
        <v>1</v>
      </c>
      <c r="C1">
        <f t="shared" ref="C1:C9" si="0">SQRT(B1)</f>
        <v>1</v>
      </c>
      <c r="D1" s="2">
        <f>C1*300</f>
        <v>300</v>
      </c>
    </row>
    <row r="2" spans="1:7">
      <c r="A2" t="s">
        <v>134</v>
      </c>
      <c r="B2" s="1">
        <v>15793</v>
      </c>
      <c r="C2">
        <f t="shared" si="0"/>
        <v>125.67020331009256</v>
      </c>
      <c r="D2" s="2">
        <f t="shared" ref="D2:D9" si="1">C2*300</f>
        <v>37701.060993027771</v>
      </c>
    </row>
    <row r="3" spans="1:7">
      <c r="A3" t="s">
        <v>4</v>
      </c>
      <c r="B3" s="1">
        <v>225000</v>
      </c>
      <c r="C3">
        <f t="shared" si="0"/>
        <v>474.34164902525691</v>
      </c>
      <c r="D3" s="2">
        <f t="shared" si="1"/>
        <v>142302.49470757708</v>
      </c>
    </row>
    <row r="4" spans="1:7">
      <c r="A4" t="s">
        <v>0</v>
      </c>
      <c r="B4" s="1">
        <v>240000000</v>
      </c>
      <c r="C4">
        <f t="shared" si="0"/>
        <v>15491.933384829668</v>
      </c>
      <c r="D4" s="2">
        <f t="shared" si="1"/>
        <v>4647580.0154489009</v>
      </c>
      <c r="E4">
        <v>0.1</v>
      </c>
    </row>
    <row r="5" spans="1:7">
      <c r="A5" t="s">
        <v>1</v>
      </c>
      <c r="B5" s="1">
        <f t="shared" ref="B5:B7" si="2">E5*1000000000</f>
        <v>65500000000.000015</v>
      </c>
      <c r="C5">
        <f t="shared" si="0"/>
        <v>255929.67784139459</v>
      </c>
      <c r="D5" s="2">
        <f t="shared" si="1"/>
        <v>76778903.352418378</v>
      </c>
      <c r="E5">
        <v>65.500000000000014</v>
      </c>
    </row>
    <row r="6" spans="1:7">
      <c r="A6" t="s">
        <v>2</v>
      </c>
      <c r="B6" s="1">
        <f t="shared" si="2"/>
        <v>690999999999.99988</v>
      </c>
      <c r="C6">
        <f t="shared" si="0"/>
        <v>831264.09762481612</v>
      </c>
      <c r="D6" s="2">
        <f t="shared" si="1"/>
        <v>249379229.28744483</v>
      </c>
      <c r="E6" s="3">
        <v>690.99999999999989</v>
      </c>
    </row>
    <row r="7" spans="1:7">
      <c r="A7" t="s">
        <v>3</v>
      </c>
      <c r="B7" s="1">
        <f t="shared" si="2"/>
        <v>11286000000000</v>
      </c>
      <c r="C7">
        <f t="shared" si="0"/>
        <v>3359464.2430006606</v>
      </c>
      <c r="D7" s="2">
        <f t="shared" si="1"/>
        <v>1007839272.9001982</v>
      </c>
      <c r="E7">
        <v>11286</v>
      </c>
    </row>
    <row r="8" spans="1:7">
      <c r="A8" t="s">
        <v>135</v>
      </c>
      <c r="B8" s="1">
        <v>38713800000000</v>
      </c>
      <c r="C8">
        <f t="shared" si="0"/>
        <v>6222041.4656284638</v>
      </c>
      <c r="D8" s="2">
        <f t="shared" si="1"/>
        <v>1866612439.688539</v>
      </c>
    </row>
    <row r="9" spans="1:7">
      <c r="A9" t="s">
        <v>136</v>
      </c>
      <c r="B9" s="1">
        <v>19000000000</v>
      </c>
      <c r="C9">
        <f t="shared" si="0"/>
        <v>137840.48752090221</v>
      </c>
      <c r="D9" s="2">
        <f t="shared" si="1"/>
        <v>41352146.256270662</v>
      </c>
    </row>
    <row r="10" spans="1:7">
      <c r="B10" s="1">
        <f>B8/B3</f>
        <v>172061333.33333334</v>
      </c>
    </row>
    <row r="11" spans="1:7" ht="16">
      <c r="B11" s="4"/>
      <c r="D11" s="20">
        <f>B8/10^9</f>
        <v>38713.800000000003</v>
      </c>
    </row>
    <row r="12" spans="1:7">
      <c r="B12" s="18">
        <f>B8/7000000000</f>
        <v>5530.5428571428574</v>
      </c>
      <c r="C12" s="19">
        <v>50000</v>
      </c>
      <c r="D12">
        <f>C12*10^10</f>
        <v>500000000000000</v>
      </c>
    </row>
    <row r="13" spans="1:7">
      <c r="B13" s="1">
        <f>B8/50000</f>
        <v>774276000</v>
      </c>
      <c r="D13" s="1"/>
      <c r="E13" s="1"/>
      <c r="F13" s="1"/>
      <c r="G13" s="1"/>
    </row>
    <row r="14" spans="1:7">
      <c r="B14" s="1">
        <f>7.7*10^8</f>
        <v>770000000</v>
      </c>
      <c r="D14" s="1"/>
      <c r="E14" s="1"/>
      <c r="F14" s="17"/>
      <c r="G14" s="1"/>
    </row>
    <row r="15" spans="1:7">
      <c r="D15" s="1"/>
      <c r="E15" s="1"/>
      <c r="F15" s="1"/>
      <c r="G15" s="1"/>
    </row>
    <row r="16" spans="1:7">
      <c r="D16" s="1"/>
      <c r="E16" s="1"/>
      <c r="F16" s="1"/>
      <c r="G16" s="1"/>
    </row>
    <row r="17" spans="4:7">
      <c r="D17" s="1"/>
      <c r="E17" s="1"/>
      <c r="F17" s="1"/>
      <c r="G17" s="1"/>
    </row>
    <row r="18" spans="4:7">
      <c r="D18" s="1"/>
      <c r="E18" s="1"/>
      <c r="F18" s="1"/>
      <c r="G18" s="1"/>
    </row>
    <row r="19" spans="4:7">
      <c r="D19" s="1"/>
      <c r="E19" s="1"/>
      <c r="F19" s="1"/>
      <c r="G1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M7" sqref="M7"/>
    </sheetView>
  </sheetViews>
  <sheetFormatPr baseColWidth="10" defaultRowHeight="15" x14ac:dyDescent="0"/>
  <cols>
    <col min="2" max="2" width="11.5" bestFit="1" customWidth="1"/>
    <col min="3" max="3" width="12.5" bestFit="1" customWidth="1"/>
  </cols>
  <sheetData>
    <row r="1" spans="1:3">
      <c r="B1" t="s">
        <v>6</v>
      </c>
      <c r="C1" t="s">
        <v>4</v>
      </c>
    </row>
    <row r="2" spans="1:3">
      <c r="A2">
        <v>1984</v>
      </c>
      <c r="B2" s="5">
        <v>22415</v>
      </c>
      <c r="C2" s="5">
        <v>49642.559999999998</v>
      </c>
    </row>
    <row r="3" spans="1:3">
      <c r="A3">
        <v>1985</v>
      </c>
      <c r="B3" s="5">
        <v>23618</v>
      </c>
      <c r="C3" s="5">
        <v>60649.87</v>
      </c>
    </row>
    <row r="4" spans="1:3">
      <c r="A4">
        <v>1986</v>
      </c>
      <c r="B4" s="5">
        <v>24897</v>
      </c>
      <c r="C4" s="5">
        <v>67793.53</v>
      </c>
    </row>
    <row r="5" spans="1:3">
      <c r="A5">
        <v>1987</v>
      </c>
      <c r="B5" s="5">
        <v>26061</v>
      </c>
      <c r="C5" s="5">
        <v>73575.649999999994</v>
      </c>
    </row>
    <row r="6" spans="1:3">
      <c r="A6">
        <v>1988</v>
      </c>
      <c r="B6" s="5">
        <v>27225</v>
      </c>
      <c r="C6" s="5">
        <v>77737.55</v>
      </c>
    </row>
    <row r="7" spans="1:3">
      <c r="A7">
        <v>1989</v>
      </c>
      <c r="B7" s="5">
        <v>28906</v>
      </c>
      <c r="C7" s="5">
        <v>84107.88</v>
      </c>
    </row>
    <row r="8" spans="1:3">
      <c r="A8">
        <v>1990</v>
      </c>
      <c r="B8" s="5">
        <v>29943</v>
      </c>
      <c r="C8" s="5">
        <v>87586.43</v>
      </c>
    </row>
    <row r="9" spans="1:3">
      <c r="A9">
        <v>1991</v>
      </c>
      <c r="B9" s="5">
        <v>30126</v>
      </c>
      <c r="C9" s="5">
        <v>89440.86</v>
      </c>
    </row>
    <row r="10" spans="1:3">
      <c r="A10">
        <v>1992</v>
      </c>
      <c r="B10" s="5">
        <v>30636</v>
      </c>
      <c r="C10" s="5">
        <v>90634.09</v>
      </c>
    </row>
    <row r="11" spans="1:3">
      <c r="A11">
        <v>1993</v>
      </c>
      <c r="B11" s="5">
        <v>31241</v>
      </c>
      <c r="C11" s="5">
        <v>92418.03</v>
      </c>
    </row>
    <row r="12" spans="1:3">
      <c r="A12">
        <v>1994</v>
      </c>
      <c r="B12" s="5">
        <v>32264</v>
      </c>
      <c r="C12" s="5">
        <v>92464.16</v>
      </c>
    </row>
    <row r="13" spans="1:3">
      <c r="A13">
        <v>1995</v>
      </c>
      <c r="B13" s="5">
        <v>34076</v>
      </c>
      <c r="C13" s="5">
        <v>96818.69</v>
      </c>
    </row>
    <row r="14" spans="1:3">
      <c r="A14">
        <v>1996</v>
      </c>
      <c r="B14" s="5">
        <v>35492</v>
      </c>
      <c r="C14" s="5">
        <v>99596.37</v>
      </c>
    </row>
    <row r="15" spans="1:3">
      <c r="A15">
        <v>1997</v>
      </c>
      <c r="B15" s="5">
        <v>37005</v>
      </c>
      <c r="C15" s="5">
        <v>104394.64</v>
      </c>
    </row>
    <row r="16" spans="1:3">
      <c r="A16">
        <v>1998</v>
      </c>
      <c r="B16" s="5">
        <v>38885</v>
      </c>
      <c r="C16" s="5">
        <v>109551.41</v>
      </c>
    </row>
    <row r="17" spans="1:3">
      <c r="A17">
        <v>1999</v>
      </c>
      <c r="B17" s="5">
        <v>40696</v>
      </c>
      <c r="C17" s="5">
        <v>112448.4</v>
      </c>
    </row>
    <row r="18" spans="1:3">
      <c r="A18">
        <v>2000</v>
      </c>
      <c r="B18" s="5">
        <v>41990</v>
      </c>
      <c r="C18" s="5">
        <v>119059.74</v>
      </c>
    </row>
    <row r="19" spans="1:3">
      <c r="A19">
        <v>2001</v>
      </c>
      <c r="B19" s="5">
        <v>42228</v>
      </c>
      <c r="C19" s="5">
        <v>130054.77</v>
      </c>
    </row>
    <row r="20" spans="1:3">
      <c r="A20">
        <v>2002</v>
      </c>
      <c r="B20" s="5">
        <v>42409</v>
      </c>
      <c r="C20" s="5">
        <v>136420</v>
      </c>
    </row>
    <row r="21" spans="1:3">
      <c r="A21">
        <v>2003</v>
      </c>
      <c r="B21" s="5">
        <v>43318</v>
      </c>
      <c r="C21" s="5">
        <v>140200.75</v>
      </c>
    </row>
    <row r="22" spans="1:3">
      <c r="A22">
        <v>2004</v>
      </c>
      <c r="B22" s="5">
        <v>44334</v>
      </c>
      <c r="C22" s="5">
        <v>149885.04999999999</v>
      </c>
    </row>
    <row r="23" spans="1:3">
      <c r="A23">
        <v>2005</v>
      </c>
      <c r="B23" s="5">
        <v>46326</v>
      </c>
      <c r="C23" s="5">
        <v>165167.22</v>
      </c>
    </row>
    <row r="24" spans="1:3">
      <c r="A24">
        <v>2006</v>
      </c>
      <c r="B24" s="5">
        <v>48201</v>
      </c>
      <c r="C24" s="5">
        <v>177573.23</v>
      </c>
    </row>
    <row r="25" spans="1:3">
      <c r="A25">
        <v>2007</v>
      </c>
      <c r="B25" s="5">
        <v>50233</v>
      </c>
      <c r="C25" s="5">
        <v>186199.08</v>
      </c>
    </row>
    <row r="26" spans="1:3">
      <c r="A26">
        <v>2008</v>
      </c>
      <c r="B26" s="5">
        <v>50303</v>
      </c>
      <c r="C26" s="5">
        <v>197253</v>
      </c>
    </row>
    <row r="27" spans="1:3">
      <c r="A27">
        <v>2009</v>
      </c>
      <c r="B27" s="5">
        <v>49777</v>
      </c>
      <c r="C27" s="5">
        <v>201764.15</v>
      </c>
    </row>
    <row r="28" spans="1:3">
      <c r="A28">
        <v>2010</v>
      </c>
      <c r="B28" s="5">
        <v>49276</v>
      </c>
      <c r="C28" s="5">
        <v>193800.36</v>
      </c>
    </row>
    <row r="29" spans="1:3">
      <c r="A29">
        <v>2011</v>
      </c>
      <c r="B29" s="5">
        <v>50054</v>
      </c>
      <c r="C29" s="5"/>
    </row>
    <row r="30" spans="1:3">
      <c r="A30">
        <v>2012</v>
      </c>
      <c r="B30" s="5">
        <v>51017</v>
      </c>
      <c r="C30" s="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"/>
  <sheetViews>
    <sheetView workbookViewId="0">
      <selection activeCell="N5" sqref="N5"/>
    </sheetView>
  </sheetViews>
  <sheetFormatPr baseColWidth="10" defaultRowHeight="15" x14ac:dyDescent="0"/>
  <cols>
    <col min="1" max="1" width="13" bestFit="1" customWidth="1"/>
    <col min="2" max="2" width="5.33203125" bestFit="1" customWidth="1"/>
    <col min="3" max="11" width="7" bestFit="1" customWidth="1"/>
    <col min="12" max="12" width="8" bestFit="1" customWidth="1"/>
    <col min="13" max="15" width="7" bestFit="1" customWidth="1"/>
    <col min="16" max="17" width="8" bestFit="1" customWidth="1"/>
    <col min="18" max="22" width="7" bestFit="1" customWidth="1"/>
    <col min="23" max="24" width="8" bestFit="1" customWidth="1"/>
    <col min="25" max="33" width="7" bestFit="1" customWidth="1"/>
    <col min="34" max="35" width="8" bestFit="1" customWidth="1"/>
    <col min="36" max="39" width="7" bestFit="1" customWidth="1"/>
    <col min="40" max="40" width="8" bestFit="1" customWidth="1"/>
    <col min="41" max="45" width="7" bestFit="1" customWidth="1"/>
    <col min="46" max="46" width="8" bestFit="1" customWidth="1"/>
    <col min="47" max="49" width="7" bestFit="1" customWidth="1"/>
    <col min="50" max="52" width="8" bestFit="1" customWidth="1"/>
    <col min="53" max="58" width="7" bestFit="1" customWidth="1"/>
    <col min="59" max="61" width="8" bestFit="1" customWidth="1"/>
    <col min="62" max="70" width="7" bestFit="1" customWidth="1"/>
    <col min="71" max="73" width="8" bestFit="1" customWidth="1"/>
    <col min="74" max="82" width="7" bestFit="1" customWidth="1"/>
    <col min="83" max="85" width="8" bestFit="1" customWidth="1"/>
    <col min="86" max="94" width="7" bestFit="1" customWidth="1"/>
    <col min="95" max="97" width="8" bestFit="1" customWidth="1"/>
    <col min="98" max="113" width="7" bestFit="1" customWidth="1"/>
    <col min="114" max="114" width="10.83203125" bestFit="1" customWidth="1"/>
  </cols>
  <sheetData>
    <row r="3" spans="1:6">
      <c r="A3" s="6" t="s">
        <v>127</v>
      </c>
    </row>
    <row r="4" spans="1:6">
      <c r="A4" s="6" t="s">
        <v>125</v>
      </c>
      <c r="B4" t="s">
        <v>128</v>
      </c>
      <c r="F4" t="s">
        <v>129</v>
      </c>
    </row>
    <row r="5" spans="1:6">
      <c r="A5" s="7">
        <v>1995</v>
      </c>
      <c r="B5" s="8">
        <v>8</v>
      </c>
      <c r="E5" s="9">
        <v>1995</v>
      </c>
      <c r="F5" s="10">
        <v>8</v>
      </c>
    </row>
    <row r="6" spans="1:6">
      <c r="A6" s="7">
        <v>1996</v>
      </c>
      <c r="B6" s="8">
        <v>6</v>
      </c>
      <c r="E6" s="9">
        <v>1996</v>
      </c>
      <c r="F6" s="10">
        <v>6</v>
      </c>
    </row>
    <row r="7" spans="1:6">
      <c r="A7" s="7">
        <v>1997</v>
      </c>
      <c r="B7" s="8">
        <v>1</v>
      </c>
      <c r="E7" s="9">
        <v>1997</v>
      </c>
      <c r="F7" s="10">
        <v>1</v>
      </c>
    </row>
    <row r="8" spans="1:6">
      <c r="A8" s="7">
        <v>1998</v>
      </c>
      <c r="B8" s="8">
        <v>3</v>
      </c>
      <c r="E8" s="9">
        <v>1998</v>
      </c>
      <c r="F8" s="10">
        <v>3</v>
      </c>
    </row>
    <row r="9" spans="1:6">
      <c r="A9" s="7">
        <v>1999</v>
      </c>
      <c r="B9" s="8">
        <v>8</v>
      </c>
      <c r="E9" s="9">
        <v>1999</v>
      </c>
      <c r="F9" s="10">
        <v>8</v>
      </c>
    </row>
    <row r="10" spans="1:6">
      <c r="A10" s="7">
        <v>2000</v>
      </c>
      <c r="B10" s="8">
        <v>7</v>
      </c>
      <c r="E10" s="9">
        <v>2000</v>
      </c>
      <c r="F10" s="10">
        <v>7</v>
      </c>
    </row>
    <row r="11" spans="1:6">
      <c r="A11" s="7">
        <v>2001</v>
      </c>
      <c r="B11" s="8">
        <v>4</v>
      </c>
      <c r="E11" s="9">
        <v>2001</v>
      </c>
      <c r="F11" s="10">
        <v>4</v>
      </c>
    </row>
    <row r="12" spans="1:6">
      <c r="A12" s="7">
        <v>2002</v>
      </c>
      <c r="B12" s="8">
        <v>11</v>
      </c>
      <c r="E12" s="9">
        <v>2002</v>
      </c>
      <c r="F12" s="10">
        <v>11</v>
      </c>
    </row>
    <row r="13" spans="1:6">
      <c r="A13" s="7">
        <v>2003</v>
      </c>
      <c r="B13" s="8">
        <v>3</v>
      </c>
      <c r="E13" s="9">
        <v>2003</v>
      </c>
      <c r="F13" s="10">
        <v>3</v>
      </c>
    </row>
    <row r="14" spans="1:6">
      <c r="A14" s="7">
        <v>2004</v>
      </c>
      <c r="B14" s="8">
        <v>4</v>
      </c>
      <c r="E14" s="9">
        <v>2004</v>
      </c>
      <c r="F14" s="10">
        <v>4</v>
      </c>
    </row>
    <row r="15" spans="1:6">
      <c r="A15" s="7">
        <v>2007</v>
      </c>
      <c r="B15" s="8">
        <v>3</v>
      </c>
      <c r="E15" s="9">
        <v>2007</v>
      </c>
      <c r="F15" s="10">
        <v>3</v>
      </c>
    </row>
    <row r="16" spans="1:6">
      <c r="A16" s="7">
        <v>2008</v>
      </c>
      <c r="B16" s="8">
        <v>30</v>
      </c>
      <c r="E16" s="9">
        <v>2008</v>
      </c>
      <c r="F16" s="10">
        <v>30</v>
      </c>
    </row>
    <row r="17" spans="1:6">
      <c r="A17" s="7">
        <v>2009</v>
      </c>
      <c r="B17" s="8">
        <v>148</v>
      </c>
      <c r="E17" s="9">
        <v>2009</v>
      </c>
      <c r="F17" s="10">
        <v>148</v>
      </c>
    </row>
    <row r="18" spans="1:6">
      <c r="A18" s="7">
        <v>2010</v>
      </c>
      <c r="B18" s="8">
        <v>154</v>
      </c>
      <c r="E18" s="9">
        <v>2010</v>
      </c>
      <c r="F18" s="10">
        <v>154</v>
      </c>
    </row>
    <row r="19" spans="1:6">
      <c r="A19" s="7">
        <v>2011</v>
      </c>
      <c r="B19" s="8">
        <v>92</v>
      </c>
      <c r="E19" s="9">
        <v>2011</v>
      </c>
      <c r="F19" s="10">
        <v>92</v>
      </c>
    </row>
    <row r="20" spans="1:6">
      <c r="A20" s="7">
        <v>2012</v>
      </c>
      <c r="B20" s="8">
        <v>51</v>
      </c>
      <c r="E20" s="9">
        <v>2012</v>
      </c>
      <c r="F20" s="10">
        <v>51</v>
      </c>
    </row>
    <row r="21" spans="1:6">
      <c r="A21" s="7">
        <v>2013</v>
      </c>
      <c r="B21" s="8">
        <v>22</v>
      </c>
      <c r="E21" s="9">
        <v>2013</v>
      </c>
      <c r="F21" s="10">
        <v>22</v>
      </c>
    </row>
    <row r="22" spans="1:6">
      <c r="A22" s="7" t="s">
        <v>126</v>
      </c>
      <c r="B22" s="8">
        <v>555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7"/>
  <sheetViews>
    <sheetView tabSelected="1" topLeftCell="A69" workbookViewId="0">
      <selection activeCell="F90" sqref="F90:H1048576"/>
    </sheetView>
  </sheetViews>
  <sheetFormatPr baseColWidth="10" defaultRowHeight="15" x14ac:dyDescent="0"/>
  <sheetData>
    <row r="1" spans="1:5">
      <c r="A1" t="s">
        <v>10</v>
      </c>
      <c r="B1" t="s">
        <v>11</v>
      </c>
      <c r="C1" t="s">
        <v>7</v>
      </c>
      <c r="D1" t="s">
        <v>8</v>
      </c>
      <c r="E1" t="s">
        <v>9</v>
      </c>
    </row>
    <row r="2" spans="1:5">
      <c r="A2">
        <v>1995</v>
      </c>
      <c r="B2" t="s">
        <v>12</v>
      </c>
      <c r="C2">
        <v>297948</v>
      </c>
      <c r="D2">
        <v>316944</v>
      </c>
      <c r="E2">
        <v>20450</v>
      </c>
    </row>
    <row r="3" spans="1:5">
      <c r="A3">
        <v>1995</v>
      </c>
      <c r="B3" t="s">
        <v>13</v>
      </c>
      <c r="C3">
        <v>223573</v>
      </c>
      <c r="D3">
        <v>227695</v>
      </c>
      <c r="E3">
        <v>25627</v>
      </c>
    </row>
    <row r="4" spans="1:5">
      <c r="A4">
        <v>1995</v>
      </c>
      <c r="B4" t="s">
        <v>13</v>
      </c>
      <c r="C4">
        <v>22280</v>
      </c>
      <c r="D4">
        <v>23388</v>
      </c>
      <c r="E4">
        <v>6078</v>
      </c>
    </row>
    <row r="5" spans="1:5">
      <c r="A5">
        <v>1995</v>
      </c>
      <c r="B5" t="s">
        <v>14</v>
      </c>
      <c r="C5">
        <v>357025</v>
      </c>
      <c r="D5">
        <v>359422</v>
      </c>
      <c r="E5">
        <v>22226</v>
      </c>
    </row>
    <row r="6" spans="1:5">
      <c r="A6">
        <v>1995</v>
      </c>
      <c r="B6" t="s">
        <v>15</v>
      </c>
      <c r="C6">
        <v>57667</v>
      </c>
      <c r="D6">
        <v>64397</v>
      </c>
      <c r="E6">
        <v>5967</v>
      </c>
    </row>
    <row r="7" spans="1:5">
      <c r="A7">
        <v>1995</v>
      </c>
      <c r="B7" t="s">
        <v>15</v>
      </c>
      <c r="C7">
        <v>9124</v>
      </c>
      <c r="D7">
        <v>9048</v>
      </c>
      <c r="E7">
        <v>2593</v>
      </c>
    </row>
    <row r="8" spans="1:5">
      <c r="A8">
        <v>1995</v>
      </c>
      <c r="B8" t="s">
        <v>16</v>
      </c>
      <c r="C8">
        <v>146100</v>
      </c>
      <c r="D8">
        <v>147685</v>
      </c>
      <c r="E8">
        <v>19349</v>
      </c>
    </row>
    <row r="9" spans="1:5">
      <c r="A9">
        <v>1995</v>
      </c>
      <c r="B9" t="s">
        <v>16</v>
      </c>
      <c r="C9">
        <v>77362</v>
      </c>
      <c r="D9">
        <v>77364</v>
      </c>
      <c r="E9">
        <v>10374</v>
      </c>
    </row>
    <row r="10" spans="1:5">
      <c r="A10">
        <v>1996</v>
      </c>
      <c r="B10" t="s">
        <v>17</v>
      </c>
      <c r="C10">
        <v>39177</v>
      </c>
      <c r="D10">
        <v>40379</v>
      </c>
      <c r="E10">
        <v>7701</v>
      </c>
    </row>
    <row r="11" spans="1:5">
      <c r="A11">
        <v>1996</v>
      </c>
      <c r="B11" t="s">
        <v>18</v>
      </c>
      <c r="C11">
        <v>22288</v>
      </c>
      <c r="D11">
        <v>22739</v>
      </c>
      <c r="E11">
        <v>3378</v>
      </c>
    </row>
    <row r="12" spans="1:5">
      <c r="A12">
        <v>1996</v>
      </c>
      <c r="B12" t="s">
        <v>19</v>
      </c>
      <c r="C12">
        <v>67968</v>
      </c>
      <c r="D12">
        <v>68126</v>
      </c>
      <c r="E12">
        <v>16312</v>
      </c>
    </row>
    <row r="13" spans="1:5">
      <c r="A13">
        <v>1996</v>
      </c>
      <c r="B13" t="s">
        <v>20</v>
      </c>
      <c r="C13">
        <v>57329</v>
      </c>
      <c r="D13">
        <v>57267</v>
      </c>
      <c r="E13">
        <v>5663</v>
      </c>
    </row>
    <row r="14" spans="1:5">
      <c r="A14">
        <v>1996</v>
      </c>
      <c r="B14" t="s">
        <v>21</v>
      </c>
      <c r="C14">
        <v>32745</v>
      </c>
      <c r="D14">
        <v>32576</v>
      </c>
      <c r="E14">
        <v>21921</v>
      </c>
    </row>
    <row r="15" spans="1:5">
      <c r="A15">
        <v>1996</v>
      </c>
      <c r="B15" t="s">
        <v>21</v>
      </c>
      <c r="C15">
        <v>10883</v>
      </c>
      <c r="D15">
        <v>11547</v>
      </c>
      <c r="E15">
        <v>5640</v>
      </c>
    </row>
    <row r="16" spans="1:5">
      <c r="A16">
        <v>1997</v>
      </c>
      <c r="B16" t="s">
        <v>22</v>
      </c>
      <c r="C16">
        <v>27511</v>
      </c>
      <c r="D16">
        <v>27923</v>
      </c>
      <c r="E16">
        <v>5026</v>
      </c>
    </row>
    <row r="17" spans="1:5">
      <c r="A17">
        <v>1998</v>
      </c>
      <c r="B17" t="s">
        <v>23</v>
      </c>
      <c r="C17">
        <v>40462</v>
      </c>
      <c r="D17">
        <v>42038</v>
      </c>
      <c r="E17">
        <v>2866</v>
      </c>
    </row>
    <row r="18" spans="1:5">
      <c r="A18">
        <v>1998</v>
      </c>
      <c r="B18" t="s">
        <v>24</v>
      </c>
      <c r="C18">
        <v>206325</v>
      </c>
      <c r="D18">
        <v>233223</v>
      </c>
      <c r="E18">
        <v>218343</v>
      </c>
    </row>
    <row r="19" spans="1:5">
      <c r="A19">
        <v>1998</v>
      </c>
      <c r="B19" t="s">
        <v>25</v>
      </c>
      <c r="C19">
        <v>13888</v>
      </c>
      <c r="D19">
        <v>14977</v>
      </c>
      <c r="E19">
        <v>1590</v>
      </c>
    </row>
    <row r="20" spans="1:5">
      <c r="A20">
        <v>1999</v>
      </c>
      <c r="B20" t="s">
        <v>26</v>
      </c>
      <c r="C20">
        <v>12887</v>
      </c>
      <c r="D20">
        <v>13205</v>
      </c>
      <c r="E20">
        <v>0</v>
      </c>
    </row>
    <row r="21" spans="1:5">
      <c r="A21">
        <v>1999</v>
      </c>
      <c r="B21" t="s">
        <v>27</v>
      </c>
      <c r="C21">
        <v>16708</v>
      </c>
      <c r="D21">
        <v>17251</v>
      </c>
      <c r="E21">
        <v>2222</v>
      </c>
    </row>
    <row r="22" spans="1:5">
      <c r="A22">
        <v>1999</v>
      </c>
      <c r="B22" t="s">
        <v>28</v>
      </c>
      <c r="C22">
        <v>113054</v>
      </c>
      <c r="D22">
        <v>121564</v>
      </c>
      <c r="E22">
        <v>9855</v>
      </c>
    </row>
    <row r="23" spans="1:5">
      <c r="A23">
        <v>1999</v>
      </c>
      <c r="B23" t="s">
        <v>28</v>
      </c>
      <c r="C23">
        <v>61303</v>
      </c>
      <c r="D23">
        <v>68981</v>
      </c>
      <c r="E23">
        <v>1195</v>
      </c>
    </row>
    <row r="24" spans="1:5">
      <c r="A24">
        <v>1999</v>
      </c>
      <c r="B24" t="s">
        <v>29</v>
      </c>
      <c r="C24">
        <v>880859</v>
      </c>
      <c r="D24">
        <v>1119865</v>
      </c>
      <c r="E24">
        <v>531256</v>
      </c>
    </row>
    <row r="25" spans="1:5">
      <c r="A25">
        <v>1999</v>
      </c>
      <c r="B25" t="s">
        <v>29</v>
      </c>
      <c r="C25">
        <v>35946</v>
      </c>
      <c r="D25">
        <v>36823</v>
      </c>
      <c r="E25">
        <v>3342</v>
      </c>
    </row>
    <row r="26" spans="1:5">
      <c r="A26">
        <v>1999</v>
      </c>
      <c r="B26" t="s">
        <v>30</v>
      </c>
      <c r="C26">
        <v>119451</v>
      </c>
      <c r="D26">
        <v>127342</v>
      </c>
      <c r="E26">
        <v>42049</v>
      </c>
    </row>
    <row r="27" spans="1:5">
      <c r="A27">
        <v>1999</v>
      </c>
      <c r="B27" t="s">
        <v>32</v>
      </c>
      <c r="C27">
        <v>80365</v>
      </c>
      <c r="D27">
        <v>87158</v>
      </c>
      <c r="E27" t="s">
        <v>31</v>
      </c>
    </row>
    <row r="28" spans="1:5">
      <c r="A28">
        <v>2000</v>
      </c>
      <c r="B28" t="s">
        <v>33</v>
      </c>
      <c r="C28">
        <v>68549</v>
      </c>
      <c r="D28">
        <v>105044</v>
      </c>
      <c r="E28">
        <v>11574</v>
      </c>
    </row>
    <row r="29" spans="1:5">
      <c r="A29">
        <v>2000</v>
      </c>
      <c r="B29" t="s">
        <v>34</v>
      </c>
      <c r="C29">
        <v>32234</v>
      </c>
      <c r="D29">
        <v>31479</v>
      </c>
      <c r="E29">
        <v>1322</v>
      </c>
    </row>
    <row r="30" spans="1:5">
      <c r="A30">
        <v>2000</v>
      </c>
      <c r="B30" t="s">
        <v>35</v>
      </c>
      <c r="C30">
        <v>7680</v>
      </c>
      <c r="D30">
        <v>7923</v>
      </c>
      <c r="E30">
        <v>617</v>
      </c>
    </row>
    <row r="31" spans="1:5">
      <c r="A31">
        <v>2000</v>
      </c>
      <c r="B31" t="s">
        <v>36</v>
      </c>
      <c r="C31">
        <v>26667</v>
      </c>
      <c r="D31">
        <v>25942</v>
      </c>
      <c r="E31">
        <v>1363</v>
      </c>
    </row>
    <row r="32" spans="1:5">
      <c r="A32">
        <v>2000</v>
      </c>
      <c r="B32" t="s">
        <v>37</v>
      </c>
      <c r="C32">
        <v>77140</v>
      </c>
      <c r="D32">
        <v>85485</v>
      </c>
      <c r="E32">
        <v>14592</v>
      </c>
    </row>
    <row r="33" spans="1:5">
      <c r="A33">
        <v>2000</v>
      </c>
      <c r="B33" t="s">
        <v>38</v>
      </c>
      <c r="C33">
        <v>59037</v>
      </c>
      <c r="D33">
        <v>63890</v>
      </c>
      <c r="E33">
        <v>400</v>
      </c>
    </row>
    <row r="34" spans="1:5">
      <c r="A34">
        <v>2000</v>
      </c>
      <c r="B34" t="s">
        <v>39</v>
      </c>
      <c r="C34">
        <v>71277</v>
      </c>
      <c r="D34">
        <v>90397</v>
      </c>
      <c r="E34">
        <v>2670</v>
      </c>
    </row>
    <row r="35" spans="1:5">
      <c r="A35">
        <v>2001</v>
      </c>
      <c r="B35" t="s">
        <v>40</v>
      </c>
      <c r="C35">
        <v>16931</v>
      </c>
      <c r="D35">
        <v>17438</v>
      </c>
      <c r="E35">
        <v>817</v>
      </c>
    </row>
    <row r="36" spans="1:5">
      <c r="A36">
        <v>2001</v>
      </c>
      <c r="B36" t="s">
        <v>41</v>
      </c>
      <c r="C36">
        <v>8728</v>
      </c>
      <c r="D36">
        <v>9075</v>
      </c>
      <c r="E36">
        <v>769</v>
      </c>
    </row>
    <row r="37" spans="1:5">
      <c r="A37">
        <v>2001</v>
      </c>
      <c r="B37" t="s">
        <v>42</v>
      </c>
      <c r="C37">
        <v>1609501</v>
      </c>
      <c r="D37">
        <v>1765455</v>
      </c>
      <c r="E37">
        <v>286513</v>
      </c>
    </row>
    <row r="38" spans="1:5">
      <c r="A38">
        <v>2001</v>
      </c>
      <c r="B38" t="s">
        <v>43</v>
      </c>
      <c r="C38">
        <v>26054</v>
      </c>
      <c r="D38">
        <v>29792</v>
      </c>
      <c r="E38">
        <v>4206</v>
      </c>
    </row>
    <row r="39" spans="1:5">
      <c r="A39">
        <v>2002</v>
      </c>
      <c r="B39" t="s">
        <v>44</v>
      </c>
      <c r="C39">
        <v>1298731</v>
      </c>
      <c r="D39">
        <v>1409496</v>
      </c>
      <c r="E39">
        <v>102066</v>
      </c>
    </row>
    <row r="40" spans="1:5">
      <c r="A40">
        <v>2002</v>
      </c>
      <c r="B40" t="s">
        <v>44</v>
      </c>
      <c r="C40">
        <v>9914</v>
      </c>
      <c r="D40">
        <v>10764</v>
      </c>
      <c r="E40">
        <v>4574</v>
      </c>
    </row>
    <row r="41" spans="1:5">
      <c r="A41">
        <v>2002</v>
      </c>
      <c r="B41" t="s">
        <v>45</v>
      </c>
      <c r="C41">
        <v>60168</v>
      </c>
      <c r="D41">
        <v>72267</v>
      </c>
      <c r="E41">
        <v>63600</v>
      </c>
    </row>
    <row r="42" spans="1:5">
      <c r="A42">
        <v>2002</v>
      </c>
      <c r="B42" t="s">
        <v>45</v>
      </c>
      <c r="C42">
        <v>551297</v>
      </c>
      <c r="D42">
        <v>700180</v>
      </c>
      <c r="E42">
        <v>165201</v>
      </c>
    </row>
    <row r="43" spans="1:5">
      <c r="A43">
        <v>2002</v>
      </c>
      <c r="B43" t="s">
        <v>46</v>
      </c>
      <c r="C43">
        <v>31601</v>
      </c>
      <c r="D43">
        <v>37207</v>
      </c>
      <c r="E43" t="s">
        <v>31</v>
      </c>
    </row>
    <row r="44" spans="1:5">
      <c r="A44">
        <v>2002</v>
      </c>
      <c r="B44" t="s">
        <v>46</v>
      </c>
      <c r="C44">
        <v>18902</v>
      </c>
      <c r="D44">
        <v>21091</v>
      </c>
      <c r="E44">
        <v>4440</v>
      </c>
    </row>
    <row r="45" spans="1:5">
      <c r="A45">
        <v>2002</v>
      </c>
      <c r="B45" t="s">
        <v>47</v>
      </c>
      <c r="C45">
        <v>344416</v>
      </c>
      <c r="D45">
        <v>384172</v>
      </c>
      <c r="E45">
        <v>53784</v>
      </c>
    </row>
    <row r="46" spans="1:5">
      <c r="A46">
        <v>2002</v>
      </c>
      <c r="B46" t="s">
        <v>47</v>
      </c>
      <c r="C46">
        <v>40340</v>
      </c>
      <c r="D46">
        <v>51628</v>
      </c>
      <c r="E46">
        <v>274</v>
      </c>
    </row>
    <row r="47" spans="1:5">
      <c r="A47">
        <v>2002</v>
      </c>
      <c r="B47" t="s">
        <v>48</v>
      </c>
      <c r="C47">
        <v>73205</v>
      </c>
      <c r="D47">
        <v>92144</v>
      </c>
      <c r="E47">
        <v>1326</v>
      </c>
    </row>
    <row r="48" spans="1:5">
      <c r="A48">
        <v>2002</v>
      </c>
      <c r="B48" t="s">
        <v>49</v>
      </c>
      <c r="C48">
        <v>52157</v>
      </c>
      <c r="D48">
        <v>58454</v>
      </c>
      <c r="E48">
        <v>9316</v>
      </c>
    </row>
    <row r="49" spans="1:5">
      <c r="A49">
        <v>2002</v>
      </c>
      <c r="B49" t="s">
        <v>50</v>
      </c>
      <c r="C49">
        <v>32103</v>
      </c>
      <c r="D49">
        <v>35317</v>
      </c>
      <c r="E49">
        <v>12205</v>
      </c>
    </row>
    <row r="50" spans="1:5">
      <c r="A50">
        <v>2003</v>
      </c>
      <c r="B50" t="s">
        <v>51</v>
      </c>
      <c r="C50">
        <v>864160</v>
      </c>
      <c r="D50">
        <v>904294</v>
      </c>
      <c r="E50">
        <v>49179</v>
      </c>
    </row>
    <row r="51" spans="1:5">
      <c r="A51">
        <v>2003</v>
      </c>
      <c r="B51" t="s">
        <v>52</v>
      </c>
      <c r="C51">
        <v>28760</v>
      </c>
      <c r="D51">
        <v>34536</v>
      </c>
      <c r="E51">
        <v>12788</v>
      </c>
    </row>
    <row r="52" spans="1:5">
      <c r="A52">
        <v>2003</v>
      </c>
      <c r="B52" t="s">
        <v>53</v>
      </c>
      <c r="C52">
        <v>9058</v>
      </c>
      <c r="D52">
        <v>8487</v>
      </c>
      <c r="E52">
        <v>679</v>
      </c>
    </row>
    <row r="53" spans="1:5">
      <c r="A53">
        <v>2004</v>
      </c>
      <c r="B53" t="s">
        <v>54</v>
      </c>
      <c r="C53">
        <v>10909</v>
      </c>
      <c r="D53">
        <v>13408</v>
      </c>
      <c r="E53">
        <v>0</v>
      </c>
    </row>
    <row r="54" spans="1:5">
      <c r="A54">
        <v>2004</v>
      </c>
      <c r="B54" t="s">
        <v>55</v>
      </c>
      <c r="C54">
        <v>65614</v>
      </c>
      <c r="D54">
        <v>71280</v>
      </c>
      <c r="E54" t="s">
        <v>31</v>
      </c>
    </row>
    <row r="55" spans="1:5">
      <c r="A55">
        <v>2004</v>
      </c>
      <c r="B55" t="s">
        <v>55</v>
      </c>
      <c r="C55">
        <v>27881</v>
      </c>
      <c r="D55">
        <v>28637</v>
      </c>
      <c r="E55">
        <v>919</v>
      </c>
    </row>
    <row r="56" spans="1:5">
      <c r="A56">
        <v>2004</v>
      </c>
      <c r="B56" t="s">
        <v>56</v>
      </c>
      <c r="C56">
        <v>52329</v>
      </c>
      <c r="D56">
        <v>56774</v>
      </c>
      <c r="E56">
        <v>2998</v>
      </c>
    </row>
    <row r="57" spans="1:5">
      <c r="A57">
        <v>2007</v>
      </c>
      <c r="B57" t="s">
        <v>57</v>
      </c>
      <c r="C57">
        <v>14540</v>
      </c>
      <c r="D57">
        <v>15760</v>
      </c>
      <c r="E57">
        <v>9438</v>
      </c>
    </row>
    <row r="58" spans="1:5">
      <c r="A58">
        <v>2007</v>
      </c>
      <c r="B58" t="s">
        <v>58</v>
      </c>
      <c r="C58">
        <v>2290046</v>
      </c>
      <c r="D58">
        <v>2473806</v>
      </c>
      <c r="E58">
        <v>186794</v>
      </c>
    </row>
    <row r="59" spans="1:5">
      <c r="A59">
        <v>2007</v>
      </c>
      <c r="B59" t="s">
        <v>59</v>
      </c>
      <c r="C59">
        <v>119601</v>
      </c>
      <c r="D59">
        <v>125362</v>
      </c>
      <c r="E59">
        <v>29439</v>
      </c>
    </row>
    <row r="60" spans="1:5">
      <c r="A60">
        <v>2008</v>
      </c>
      <c r="B60" t="s">
        <v>60</v>
      </c>
      <c r="C60">
        <v>50250</v>
      </c>
      <c r="D60">
        <v>52824</v>
      </c>
      <c r="E60">
        <v>7157</v>
      </c>
    </row>
    <row r="61" spans="1:5">
      <c r="A61">
        <v>2008</v>
      </c>
      <c r="B61" t="s">
        <v>61</v>
      </c>
      <c r="C61">
        <v>13566</v>
      </c>
      <c r="D61">
        <v>18682</v>
      </c>
      <c r="E61">
        <v>4999</v>
      </c>
    </row>
    <row r="62" spans="1:5">
      <c r="A62">
        <v>2008</v>
      </c>
      <c r="B62" t="s">
        <v>62</v>
      </c>
      <c r="C62">
        <v>1815691</v>
      </c>
      <c r="D62">
        <v>1895545</v>
      </c>
      <c r="E62">
        <v>1011566</v>
      </c>
    </row>
    <row r="63" spans="1:5">
      <c r="A63">
        <v>2008</v>
      </c>
      <c r="B63" t="s">
        <v>62</v>
      </c>
      <c r="C63">
        <v>50178</v>
      </c>
      <c r="D63">
        <v>52916</v>
      </c>
      <c r="E63">
        <v>11438</v>
      </c>
    </row>
    <row r="64" spans="1:5">
      <c r="A64">
        <v>2008</v>
      </c>
      <c r="B64" t="s">
        <v>63</v>
      </c>
      <c r="C64">
        <v>18941727</v>
      </c>
      <c r="D64">
        <v>30698512</v>
      </c>
      <c r="E64">
        <v>13214128</v>
      </c>
    </row>
    <row r="65" spans="1:5">
      <c r="A65">
        <v>2008</v>
      </c>
      <c r="B65" t="s">
        <v>63</v>
      </c>
      <c r="C65">
        <v>234812</v>
      </c>
      <c r="D65">
        <v>255376</v>
      </c>
      <c r="E65">
        <v>92022</v>
      </c>
    </row>
    <row r="66" spans="1:5">
      <c r="A66">
        <v>2008</v>
      </c>
      <c r="B66" t="s">
        <v>63</v>
      </c>
      <c r="C66">
        <v>3038053</v>
      </c>
      <c r="D66">
        <v>3411145</v>
      </c>
      <c r="E66">
        <v>802486</v>
      </c>
    </row>
    <row r="67" spans="1:5">
      <c r="A67">
        <v>2008</v>
      </c>
      <c r="B67" t="s">
        <v>64</v>
      </c>
      <c r="C67">
        <v>226698</v>
      </c>
      <c r="D67">
        <v>258610</v>
      </c>
      <c r="E67">
        <v>96220</v>
      </c>
    </row>
    <row r="68" spans="1:5">
      <c r="A68">
        <v>2008</v>
      </c>
      <c r="B68" t="s">
        <v>64</v>
      </c>
      <c r="C68">
        <v>620354</v>
      </c>
      <c r="D68">
        <v>735071</v>
      </c>
      <c r="E68">
        <v>341471</v>
      </c>
    </row>
    <row r="69" spans="1:5">
      <c r="A69">
        <v>2008</v>
      </c>
      <c r="B69" t="s">
        <v>64</v>
      </c>
      <c r="C69">
        <v>962456</v>
      </c>
      <c r="D69">
        <v>1107514</v>
      </c>
      <c r="E69">
        <v>476734</v>
      </c>
    </row>
    <row r="70" spans="1:5">
      <c r="A70">
        <v>2008</v>
      </c>
      <c r="B70" t="s">
        <v>65</v>
      </c>
      <c r="C70">
        <v>1733091</v>
      </c>
      <c r="D70">
        <v>1957120</v>
      </c>
      <c r="E70">
        <v>776623</v>
      </c>
    </row>
    <row r="71" spans="1:5">
      <c r="A71">
        <v>2008</v>
      </c>
      <c r="B71" t="s">
        <v>65</v>
      </c>
      <c r="C71">
        <v>100901</v>
      </c>
      <c r="D71">
        <v>103965</v>
      </c>
      <c r="E71">
        <v>39336</v>
      </c>
    </row>
    <row r="72" spans="1:5">
      <c r="A72">
        <v>2008</v>
      </c>
      <c r="B72" t="s">
        <v>65</v>
      </c>
      <c r="C72">
        <v>188260793</v>
      </c>
      <c r="D72">
        <v>307021614</v>
      </c>
      <c r="E72">
        <v>0</v>
      </c>
    </row>
    <row r="73" spans="1:5">
      <c r="A73">
        <v>2008</v>
      </c>
      <c r="B73" t="s">
        <v>66</v>
      </c>
      <c r="C73">
        <v>98934</v>
      </c>
      <c r="D73">
        <v>112368</v>
      </c>
      <c r="E73">
        <v>56663</v>
      </c>
    </row>
    <row r="74" spans="1:5">
      <c r="A74">
        <v>2008</v>
      </c>
      <c r="B74" t="s">
        <v>66</v>
      </c>
      <c r="C74">
        <v>36090</v>
      </c>
      <c r="D74">
        <v>38223</v>
      </c>
      <c r="E74">
        <v>16618</v>
      </c>
    </row>
    <row r="75" spans="1:5">
      <c r="A75">
        <v>2008</v>
      </c>
      <c r="B75" t="s">
        <v>66</v>
      </c>
      <c r="C75">
        <v>344231</v>
      </c>
      <c r="D75">
        <v>354090</v>
      </c>
      <c r="E75">
        <v>212626</v>
      </c>
    </row>
    <row r="76" spans="1:5">
      <c r="A76">
        <v>2008</v>
      </c>
      <c r="B76" t="s">
        <v>66</v>
      </c>
      <c r="C76">
        <v>256793</v>
      </c>
      <c r="D76">
        <v>270842</v>
      </c>
      <c r="E76">
        <v>115183</v>
      </c>
    </row>
    <row r="77" spans="1:5">
      <c r="A77">
        <v>2008</v>
      </c>
      <c r="B77" t="s">
        <v>67</v>
      </c>
      <c r="C77">
        <v>456472</v>
      </c>
      <c r="D77">
        <v>527959</v>
      </c>
      <c r="E77">
        <v>150153</v>
      </c>
    </row>
    <row r="78" spans="1:5">
      <c r="A78">
        <v>2008</v>
      </c>
      <c r="B78" t="s">
        <v>67</v>
      </c>
      <c r="C78">
        <v>3692887</v>
      </c>
      <c r="D78">
        <v>5089260</v>
      </c>
      <c r="E78">
        <v>824449</v>
      </c>
    </row>
    <row r="79" spans="1:5">
      <c r="A79">
        <v>2008</v>
      </c>
      <c r="B79" t="s">
        <v>67</v>
      </c>
      <c r="C79">
        <v>603733</v>
      </c>
      <c r="D79">
        <v>634901</v>
      </c>
      <c r="E79">
        <v>350150</v>
      </c>
    </row>
    <row r="80" spans="1:5">
      <c r="A80">
        <v>2008</v>
      </c>
      <c r="B80" t="s">
        <v>67</v>
      </c>
      <c r="C80">
        <v>9653169</v>
      </c>
      <c r="D80">
        <v>12779371</v>
      </c>
      <c r="E80">
        <v>571138</v>
      </c>
    </row>
    <row r="81" spans="1:5">
      <c r="A81">
        <v>2008</v>
      </c>
      <c r="B81" t="s">
        <v>67</v>
      </c>
      <c r="C81">
        <v>2393845</v>
      </c>
      <c r="D81">
        <v>3715433</v>
      </c>
      <c r="E81">
        <v>389435</v>
      </c>
    </row>
    <row r="82" spans="1:5">
      <c r="A82">
        <v>2008</v>
      </c>
      <c r="B82" t="s">
        <v>67</v>
      </c>
      <c r="C82">
        <v>230042000</v>
      </c>
      <c r="D82">
        <v>1207007000</v>
      </c>
      <c r="E82" t="s">
        <v>31</v>
      </c>
    </row>
    <row r="83" spans="1:5">
      <c r="A83">
        <v>2008</v>
      </c>
      <c r="B83" t="s">
        <v>67</v>
      </c>
      <c r="C83">
        <v>7231013</v>
      </c>
      <c r="D83">
        <v>19599414</v>
      </c>
      <c r="E83" t="s">
        <v>31</v>
      </c>
    </row>
    <row r="84" spans="1:5">
      <c r="A84">
        <v>2008</v>
      </c>
      <c r="B84" t="s">
        <v>67</v>
      </c>
      <c r="C84">
        <v>876086</v>
      </c>
      <c r="D84">
        <v>1322720</v>
      </c>
      <c r="E84" t="s">
        <v>31</v>
      </c>
    </row>
    <row r="85" spans="1:5">
      <c r="A85">
        <v>2008</v>
      </c>
      <c r="B85" t="s">
        <v>67</v>
      </c>
      <c r="C85">
        <v>42356986</v>
      </c>
      <c r="D85">
        <v>77737957</v>
      </c>
      <c r="E85" t="s">
        <v>31</v>
      </c>
    </row>
    <row r="86" spans="1:5">
      <c r="A86">
        <v>2008</v>
      </c>
      <c r="B86" t="s">
        <v>67</v>
      </c>
      <c r="C86">
        <v>300881</v>
      </c>
      <c r="D86">
        <v>374903</v>
      </c>
      <c r="E86" t="s">
        <v>31</v>
      </c>
    </row>
    <row r="87" spans="1:5">
      <c r="A87">
        <v>2008</v>
      </c>
      <c r="B87" t="s">
        <v>68</v>
      </c>
      <c r="C87">
        <v>215287</v>
      </c>
      <c r="D87">
        <v>256371</v>
      </c>
      <c r="E87">
        <v>89220</v>
      </c>
    </row>
    <row r="88" spans="1:5">
      <c r="A88">
        <v>2008</v>
      </c>
      <c r="B88" t="s">
        <v>68</v>
      </c>
      <c r="C88">
        <v>489692</v>
      </c>
      <c r="D88">
        <v>559551</v>
      </c>
      <c r="E88">
        <v>247145</v>
      </c>
    </row>
    <row r="89" spans="1:5">
      <c r="A89">
        <v>2008</v>
      </c>
      <c r="B89" t="s">
        <v>68</v>
      </c>
      <c r="C89">
        <v>32012</v>
      </c>
      <c r="D89">
        <v>38217</v>
      </c>
      <c r="E89">
        <v>9332</v>
      </c>
    </row>
    <row r="90" spans="1:5">
      <c r="A90">
        <v>2009</v>
      </c>
      <c r="B90" t="s">
        <v>69</v>
      </c>
      <c r="C90">
        <v>43663251</v>
      </c>
      <c r="D90">
        <v>117978966</v>
      </c>
      <c r="E90" t="s">
        <v>31</v>
      </c>
    </row>
    <row r="91" spans="1:5">
      <c r="A91">
        <v>2009</v>
      </c>
      <c r="B91" t="s">
        <v>69</v>
      </c>
      <c r="C91">
        <v>9816599</v>
      </c>
      <c r="D91">
        <v>159637136</v>
      </c>
      <c r="E91" t="s">
        <v>31</v>
      </c>
    </row>
    <row r="92" spans="1:5">
      <c r="A92">
        <v>2009</v>
      </c>
      <c r="B92" t="s">
        <v>69</v>
      </c>
      <c r="C92">
        <v>28539028</v>
      </c>
      <c r="D92">
        <v>37986413</v>
      </c>
      <c r="E92" t="s">
        <v>31</v>
      </c>
    </row>
    <row r="93" spans="1:5">
      <c r="A93">
        <v>2009</v>
      </c>
      <c r="B93" t="s">
        <v>69</v>
      </c>
      <c r="C93">
        <v>500</v>
      </c>
      <c r="D93">
        <v>11526309</v>
      </c>
      <c r="E93" t="s">
        <v>31</v>
      </c>
    </row>
    <row r="94" spans="1:5">
      <c r="A94">
        <v>2009</v>
      </c>
      <c r="B94" t="s">
        <v>69</v>
      </c>
      <c r="C94">
        <v>377506</v>
      </c>
      <c r="D94">
        <v>441085</v>
      </c>
      <c r="E94">
        <v>153013</v>
      </c>
    </row>
    <row r="95" spans="1:5">
      <c r="A95">
        <v>2009</v>
      </c>
      <c r="B95" t="s">
        <v>69</v>
      </c>
      <c r="C95">
        <v>500</v>
      </c>
      <c r="D95">
        <v>35410586</v>
      </c>
      <c r="E95" t="s">
        <v>31</v>
      </c>
    </row>
    <row r="96" spans="1:5">
      <c r="A96">
        <v>2009</v>
      </c>
      <c r="B96" t="s">
        <v>69</v>
      </c>
      <c r="C96">
        <v>954677580</v>
      </c>
      <c r="D96">
        <v>1471631047</v>
      </c>
      <c r="E96" t="s">
        <v>31</v>
      </c>
    </row>
    <row r="97" spans="1:5">
      <c r="A97">
        <v>2009</v>
      </c>
      <c r="B97" t="s">
        <v>69</v>
      </c>
      <c r="C97">
        <v>53620324</v>
      </c>
      <c r="D97">
        <v>61809503</v>
      </c>
      <c r="E97" t="s">
        <v>31</v>
      </c>
    </row>
    <row r="98" spans="1:5">
      <c r="A98">
        <v>2009</v>
      </c>
      <c r="B98" t="s">
        <v>69</v>
      </c>
      <c r="C98">
        <v>500</v>
      </c>
      <c r="D98">
        <v>21502223</v>
      </c>
      <c r="E98" t="s">
        <v>31</v>
      </c>
    </row>
    <row r="99" spans="1:5">
      <c r="A99">
        <v>2009</v>
      </c>
      <c r="B99" t="s">
        <v>69</v>
      </c>
      <c r="C99">
        <v>395868</v>
      </c>
      <c r="D99">
        <v>419741</v>
      </c>
      <c r="E99">
        <v>86952</v>
      </c>
    </row>
    <row r="100" spans="1:5">
      <c r="A100">
        <v>2009</v>
      </c>
      <c r="B100" t="s">
        <v>69</v>
      </c>
      <c r="C100">
        <v>678570</v>
      </c>
      <c r="D100">
        <v>797959</v>
      </c>
      <c r="E100">
        <v>156905</v>
      </c>
    </row>
    <row r="101" spans="1:5">
      <c r="A101">
        <v>2009</v>
      </c>
      <c r="B101" t="s">
        <v>69</v>
      </c>
      <c r="C101">
        <v>301847</v>
      </c>
      <c r="D101">
        <v>347408</v>
      </c>
      <c r="E101">
        <v>85862</v>
      </c>
    </row>
    <row r="102" spans="1:5">
      <c r="A102">
        <v>2009</v>
      </c>
      <c r="B102" t="s">
        <v>69</v>
      </c>
      <c r="C102">
        <v>282578</v>
      </c>
      <c r="D102">
        <v>300674</v>
      </c>
      <c r="E102">
        <v>174312</v>
      </c>
    </row>
    <row r="103" spans="1:5">
      <c r="A103">
        <v>2009</v>
      </c>
      <c r="B103" t="s">
        <v>69</v>
      </c>
      <c r="C103">
        <v>204663</v>
      </c>
      <c r="D103">
        <v>219424</v>
      </c>
      <c r="E103">
        <v>98421</v>
      </c>
    </row>
    <row r="104" spans="1:5">
      <c r="A104">
        <v>2009</v>
      </c>
      <c r="B104" t="s">
        <v>70</v>
      </c>
      <c r="C104">
        <v>1324635</v>
      </c>
      <c r="D104">
        <v>1711552</v>
      </c>
      <c r="E104">
        <v>108891</v>
      </c>
    </row>
    <row r="105" spans="1:5">
      <c r="A105">
        <v>2009</v>
      </c>
      <c r="B105" t="s">
        <v>70</v>
      </c>
      <c r="C105">
        <v>951106</v>
      </c>
      <c r="D105">
        <v>1113361</v>
      </c>
      <c r="E105">
        <v>220240</v>
      </c>
    </row>
    <row r="106" spans="1:5">
      <c r="A106">
        <v>2009</v>
      </c>
      <c r="B106" t="s">
        <v>70</v>
      </c>
      <c r="C106">
        <v>279308</v>
      </c>
      <c r="D106">
        <v>317237</v>
      </c>
      <c r="E106">
        <v>155943</v>
      </c>
    </row>
    <row r="107" spans="1:5">
      <c r="A107">
        <v>2009</v>
      </c>
      <c r="B107" t="s">
        <v>70</v>
      </c>
      <c r="C107">
        <v>422708</v>
      </c>
      <c r="D107">
        <v>523673</v>
      </c>
      <c r="E107">
        <v>213639</v>
      </c>
    </row>
    <row r="108" spans="1:5">
      <c r="A108">
        <v>2009</v>
      </c>
      <c r="B108" t="s">
        <v>70</v>
      </c>
      <c r="C108">
        <v>64168</v>
      </c>
      <c r="D108">
        <v>71921</v>
      </c>
      <c r="E108">
        <v>13469</v>
      </c>
    </row>
    <row r="109" spans="1:5">
      <c r="A109">
        <v>2009</v>
      </c>
      <c r="B109" t="s">
        <v>70</v>
      </c>
      <c r="C109">
        <v>90647</v>
      </c>
      <c r="D109">
        <v>135431</v>
      </c>
      <c r="E109">
        <v>42887</v>
      </c>
    </row>
    <row r="110" spans="1:5">
      <c r="A110">
        <v>2009</v>
      </c>
      <c r="B110" t="s">
        <v>70</v>
      </c>
      <c r="C110">
        <v>233788</v>
      </c>
      <c r="D110">
        <v>260201</v>
      </c>
      <c r="E110">
        <v>82057</v>
      </c>
    </row>
    <row r="111" spans="1:5">
      <c r="A111">
        <v>2009</v>
      </c>
      <c r="B111" t="s">
        <v>70</v>
      </c>
      <c r="C111">
        <v>115976</v>
      </c>
      <c r="D111">
        <v>134206</v>
      </c>
      <c r="E111">
        <v>41864</v>
      </c>
    </row>
    <row r="112" spans="1:5">
      <c r="A112">
        <v>2009</v>
      </c>
      <c r="B112" t="s">
        <v>70</v>
      </c>
      <c r="C112">
        <v>174872</v>
      </c>
      <c r="D112">
        <v>238307</v>
      </c>
      <c r="E112">
        <v>44011</v>
      </c>
    </row>
    <row r="113" spans="1:5">
      <c r="A113">
        <v>2009</v>
      </c>
      <c r="B113" t="s">
        <v>70</v>
      </c>
      <c r="C113">
        <v>225735</v>
      </c>
      <c r="D113">
        <v>235154</v>
      </c>
      <c r="E113">
        <v>53180</v>
      </c>
    </row>
    <row r="114" spans="1:5">
      <c r="A114">
        <v>2009</v>
      </c>
      <c r="B114" t="s">
        <v>71</v>
      </c>
      <c r="C114">
        <v>159048</v>
      </c>
      <c r="D114">
        <v>172454</v>
      </c>
      <c r="E114">
        <v>46597</v>
      </c>
    </row>
    <row r="115" spans="1:5">
      <c r="A115">
        <v>2009</v>
      </c>
      <c r="B115" t="s">
        <v>71</v>
      </c>
      <c r="C115">
        <v>259056</v>
      </c>
      <c r="D115">
        <v>285015</v>
      </c>
      <c r="E115">
        <v>137978</v>
      </c>
    </row>
    <row r="116" spans="1:5">
      <c r="A116">
        <v>2009</v>
      </c>
      <c r="B116" t="s">
        <v>71</v>
      </c>
      <c r="C116">
        <v>532520</v>
      </c>
      <c r="D116">
        <v>669830</v>
      </c>
      <c r="E116">
        <v>148364</v>
      </c>
    </row>
    <row r="117" spans="1:5">
      <c r="A117">
        <v>2009</v>
      </c>
      <c r="B117" t="s">
        <v>71</v>
      </c>
      <c r="C117">
        <v>85150</v>
      </c>
      <c r="D117">
        <v>123508</v>
      </c>
      <c r="E117">
        <v>13105</v>
      </c>
    </row>
    <row r="118" spans="1:5">
      <c r="A118">
        <v>2009</v>
      </c>
      <c r="B118" t="s">
        <v>71</v>
      </c>
      <c r="C118">
        <v>813205</v>
      </c>
      <c r="D118">
        <v>979585</v>
      </c>
      <c r="E118">
        <v>317837</v>
      </c>
    </row>
    <row r="119" spans="1:5">
      <c r="A119">
        <v>2009</v>
      </c>
      <c r="B119" t="s">
        <v>72</v>
      </c>
      <c r="C119">
        <v>402820</v>
      </c>
      <c r="D119">
        <v>492418</v>
      </c>
      <c r="E119">
        <v>138037</v>
      </c>
    </row>
    <row r="120" spans="1:5">
      <c r="A120">
        <v>2009</v>
      </c>
      <c r="B120" t="s">
        <v>72</v>
      </c>
      <c r="C120">
        <v>1496347</v>
      </c>
      <c r="D120">
        <v>1774588</v>
      </c>
      <c r="E120">
        <v>922512</v>
      </c>
    </row>
    <row r="121" spans="1:5">
      <c r="A121">
        <v>2009</v>
      </c>
      <c r="B121" t="s">
        <v>72</v>
      </c>
      <c r="C121">
        <v>220834</v>
      </c>
      <c r="D121">
        <v>238940</v>
      </c>
      <c r="E121">
        <v>29563</v>
      </c>
    </row>
    <row r="122" spans="1:5">
      <c r="A122">
        <v>2009</v>
      </c>
      <c r="B122" t="s">
        <v>72</v>
      </c>
      <c r="C122">
        <v>170946</v>
      </c>
      <c r="D122">
        <v>166456</v>
      </c>
      <c r="E122">
        <v>46569</v>
      </c>
    </row>
    <row r="123" spans="1:5">
      <c r="A123">
        <v>2009</v>
      </c>
      <c r="B123" t="s">
        <v>72</v>
      </c>
      <c r="C123">
        <v>105940</v>
      </c>
      <c r="D123">
        <v>105950</v>
      </c>
      <c r="E123">
        <v>34995</v>
      </c>
    </row>
    <row r="124" spans="1:5">
      <c r="A124">
        <v>2009</v>
      </c>
      <c r="B124" t="s">
        <v>72</v>
      </c>
      <c r="C124">
        <v>149065</v>
      </c>
      <c r="D124">
        <v>167710</v>
      </c>
      <c r="E124">
        <v>54913</v>
      </c>
    </row>
    <row r="125" spans="1:5">
      <c r="A125">
        <v>2009</v>
      </c>
      <c r="B125" t="s">
        <v>72</v>
      </c>
      <c r="C125">
        <v>370580</v>
      </c>
      <c r="D125">
        <v>490656</v>
      </c>
      <c r="E125">
        <v>122280</v>
      </c>
    </row>
    <row r="126" spans="1:5">
      <c r="A126">
        <v>2009</v>
      </c>
      <c r="B126" t="s">
        <v>72</v>
      </c>
      <c r="C126">
        <v>866492</v>
      </c>
      <c r="D126">
        <v>1260354</v>
      </c>
      <c r="E126">
        <v>65650</v>
      </c>
    </row>
    <row r="127" spans="1:5">
      <c r="A127">
        <v>2009</v>
      </c>
      <c r="B127" t="s">
        <v>73</v>
      </c>
      <c r="C127">
        <v>286040</v>
      </c>
      <c r="D127">
        <v>281564</v>
      </c>
      <c r="E127">
        <v>117897</v>
      </c>
    </row>
    <row r="128" spans="1:5">
      <c r="A128">
        <v>2009</v>
      </c>
      <c r="B128" t="s">
        <v>73</v>
      </c>
      <c r="C128">
        <v>40664</v>
      </c>
      <c r="D128">
        <v>40657</v>
      </c>
      <c r="E128">
        <v>20342</v>
      </c>
    </row>
    <row r="129" spans="1:5">
      <c r="A129">
        <v>2009</v>
      </c>
      <c r="B129" t="s">
        <v>73</v>
      </c>
      <c r="C129">
        <v>3314928</v>
      </c>
      <c r="D129">
        <v>4157246</v>
      </c>
      <c r="E129">
        <v>717497</v>
      </c>
    </row>
    <row r="130" spans="1:5">
      <c r="A130">
        <v>2009</v>
      </c>
      <c r="B130" t="s">
        <v>73</v>
      </c>
      <c r="C130">
        <v>304464</v>
      </c>
      <c r="D130">
        <v>334608</v>
      </c>
      <c r="E130">
        <v>90596</v>
      </c>
    </row>
    <row r="131" spans="1:5">
      <c r="A131">
        <v>2009</v>
      </c>
      <c r="B131" t="s">
        <v>73</v>
      </c>
      <c r="C131">
        <v>8775985</v>
      </c>
      <c r="D131">
        <v>13111463</v>
      </c>
      <c r="E131">
        <v>5947060</v>
      </c>
    </row>
    <row r="132" spans="1:5">
      <c r="A132">
        <v>2009</v>
      </c>
      <c r="B132" t="s">
        <v>73</v>
      </c>
      <c r="C132">
        <v>393635</v>
      </c>
      <c r="D132">
        <v>438560</v>
      </c>
      <c r="E132">
        <v>53419</v>
      </c>
    </row>
    <row r="133" spans="1:5">
      <c r="A133">
        <v>2009</v>
      </c>
      <c r="B133" t="s">
        <v>73</v>
      </c>
      <c r="C133">
        <v>479384</v>
      </c>
      <c r="D133">
        <v>546576</v>
      </c>
      <c r="E133">
        <v>152033</v>
      </c>
    </row>
    <row r="134" spans="1:5">
      <c r="A134">
        <v>2009</v>
      </c>
      <c r="B134" t="s">
        <v>74</v>
      </c>
      <c r="C134">
        <v>209285</v>
      </c>
      <c r="D134">
        <v>212718</v>
      </c>
      <c r="E134">
        <v>74031</v>
      </c>
    </row>
    <row r="135" spans="1:5">
      <c r="A135">
        <v>2009</v>
      </c>
      <c r="B135" t="s">
        <v>74</v>
      </c>
      <c r="C135">
        <v>297962</v>
      </c>
      <c r="D135">
        <v>371695</v>
      </c>
      <c r="E135">
        <v>133140</v>
      </c>
    </row>
    <row r="136" spans="1:5">
      <c r="A136">
        <v>2009</v>
      </c>
      <c r="B136" t="s">
        <v>74</v>
      </c>
      <c r="C136">
        <v>142551</v>
      </c>
      <c r="D136">
        <v>156954</v>
      </c>
      <c r="E136">
        <v>36478</v>
      </c>
    </row>
    <row r="137" spans="1:5">
      <c r="A137">
        <v>2009</v>
      </c>
      <c r="B137" t="s">
        <v>74</v>
      </c>
      <c r="C137">
        <v>768479</v>
      </c>
      <c r="D137">
        <v>966778</v>
      </c>
      <c r="E137">
        <v>289778</v>
      </c>
    </row>
    <row r="138" spans="1:5">
      <c r="A138">
        <v>2009</v>
      </c>
      <c r="B138" t="s">
        <v>74</v>
      </c>
      <c r="C138">
        <v>190070</v>
      </c>
      <c r="D138">
        <v>212616</v>
      </c>
      <c r="E138">
        <v>86926</v>
      </c>
    </row>
    <row r="139" spans="1:5">
      <c r="A139">
        <v>2009</v>
      </c>
      <c r="B139" t="s">
        <v>74</v>
      </c>
      <c r="C139">
        <v>189398</v>
      </c>
      <c r="D139">
        <v>201222</v>
      </c>
      <c r="E139">
        <v>76162</v>
      </c>
    </row>
    <row r="140" spans="1:5">
      <c r="A140">
        <v>2009</v>
      </c>
      <c r="B140" t="s">
        <v>74</v>
      </c>
      <c r="C140">
        <v>409951</v>
      </c>
      <c r="D140">
        <v>480619</v>
      </c>
      <c r="E140">
        <v>61169</v>
      </c>
    </row>
    <row r="141" spans="1:5">
      <c r="A141">
        <v>2009</v>
      </c>
      <c r="B141" t="s">
        <v>74</v>
      </c>
      <c r="C141">
        <v>70078</v>
      </c>
      <c r="D141">
        <v>75316</v>
      </c>
      <c r="E141">
        <v>32515</v>
      </c>
    </row>
    <row r="142" spans="1:5">
      <c r="A142">
        <v>2009</v>
      </c>
      <c r="B142" t="s">
        <v>74</v>
      </c>
      <c r="C142">
        <v>69254</v>
      </c>
      <c r="D142">
        <v>84763</v>
      </c>
      <c r="E142">
        <v>22173</v>
      </c>
    </row>
    <row r="143" spans="1:5">
      <c r="A143">
        <v>2009</v>
      </c>
      <c r="B143" t="s">
        <v>75</v>
      </c>
      <c r="C143">
        <v>832160</v>
      </c>
      <c r="D143">
        <v>889172</v>
      </c>
      <c r="E143">
        <v>148055</v>
      </c>
    </row>
    <row r="144" spans="1:5">
      <c r="A144">
        <v>2009</v>
      </c>
      <c r="B144" t="s">
        <v>75</v>
      </c>
      <c r="C144">
        <v>74896</v>
      </c>
      <c r="D144">
        <v>74808</v>
      </c>
      <c r="E144">
        <v>19311</v>
      </c>
    </row>
    <row r="145" spans="1:5">
      <c r="A145">
        <v>2009</v>
      </c>
      <c r="B145" t="s">
        <v>75</v>
      </c>
      <c r="C145">
        <v>30806</v>
      </c>
      <c r="D145">
        <v>30073</v>
      </c>
      <c r="E145">
        <v>9933</v>
      </c>
    </row>
    <row r="146" spans="1:5">
      <c r="A146">
        <v>2009</v>
      </c>
      <c r="B146" t="s">
        <v>75</v>
      </c>
      <c r="C146">
        <v>65179</v>
      </c>
      <c r="D146">
        <v>69609</v>
      </c>
      <c r="E146">
        <v>16731</v>
      </c>
    </row>
    <row r="147" spans="1:5">
      <c r="A147">
        <v>2009</v>
      </c>
      <c r="B147" t="s">
        <v>75</v>
      </c>
      <c r="C147">
        <v>115478</v>
      </c>
      <c r="D147">
        <v>118601</v>
      </c>
      <c r="E147">
        <v>52700</v>
      </c>
    </row>
    <row r="148" spans="1:5">
      <c r="A148">
        <v>2009</v>
      </c>
      <c r="B148" t="s">
        <v>75</v>
      </c>
      <c r="C148">
        <v>48131</v>
      </c>
      <c r="D148">
        <v>55027</v>
      </c>
      <c r="E148">
        <v>13002</v>
      </c>
    </row>
    <row r="149" spans="1:5">
      <c r="A149">
        <v>2009</v>
      </c>
      <c r="B149" t="s">
        <v>75</v>
      </c>
      <c r="C149">
        <v>140185</v>
      </c>
      <c r="D149">
        <v>148218</v>
      </c>
      <c r="E149">
        <v>29517</v>
      </c>
    </row>
    <row r="150" spans="1:5">
      <c r="A150">
        <v>2009</v>
      </c>
      <c r="B150" t="s">
        <v>75</v>
      </c>
      <c r="C150">
        <v>66598</v>
      </c>
      <c r="D150">
        <v>70188</v>
      </c>
      <c r="E150">
        <v>32566</v>
      </c>
    </row>
    <row r="151" spans="1:5">
      <c r="A151">
        <v>2009</v>
      </c>
      <c r="B151" t="s">
        <v>75</v>
      </c>
      <c r="C151">
        <v>1526186</v>
      </c>
      <c r="D151">
        <v>1638378</v>
      </c>
      <c r="E151">
        <v>403457</v>
      </c>
    </row>
    <row r="152" spans="1:5">
      <c r="A152">
        <v>2009</v>
      </c>
      <c r="B152" t="s">
        <v>75</v>
      </c>
      <c r="C152">
        <v>1276287</v>
      </c>
      <c r="D152">
        <v>1396622</v>
      </c>
      <c r="E152">
        <v>308841</v>
      </c>
    </row>
    <row r="153" spans="1:5">
      <c r="A153">
        <v>2009</v>
      </c>
      <c r="B153" t="s">
        <v>75</v>
      </c>
      <c r="C153">
        <v>232203</v>
      </c>
      <c r="D153">
        <v>210844</v>
      </c>
      <c r="E153">
        <v>114560</v>
      </c>
    </row>
    <row r="154" spans="1:5">
      <c r="A154">
        <v>2009</v>
      </c>
      <c r="B154" t="s">
        <v>75</v>
      </c>
      <c r="C154">
        <v>108499</v>
      </c>
      <c r="D154">
        <v>114113</v>
      </c>
      <c r="E154">
        <v>41811</v>
      </c>
    </row>
    <row r="155" spans="1:5">
      <c r="A155">
        <v>2009</v>
      </c>
      <c r="B155" t="s">
        <v>75</v>
      </c>
      <c r="C155">
        <v>256578</v>
      </c>
      <c r="D155">
        <v>259182</v>
      </c>
      <c r="E155">
        <v>197277</v>
      </c>
    </row>
    <row r="156" spans="1:5">
      <c r="A156">
        <v>2009</v>
      </c>
      <c r="B156" t="s">
        <v>75</v>
      </c>
      <c r="C156">
        <v>179523</v>
      </c>
      <c r="D156">
        <v>190564</v>
      </c>
      <c r="E156">
        <v>53264</v>
      </c>
    </row>
    <row r="157" spans="1:5">
      <c r="A157">
        <v>2009</v>
      </c>
      <c r="B157" t="s">
        <v>75</v>
      </c>
      <c r="C157">
        <v>182413</v>
      </c>
      <c r="D157">
        <v>184184</v>
      </c>
      <c r="E157">
        <v>102402</v>
      </c>
    </row>
    <row r="158" spans="1:5">
      <c r="A158">
        <v>2009</v>
      </c>
      <c r="B158" t="s">
        <v>75</v>
      </c>
      <c r="C158">
        <v>56145</v>
      </c>
      <c r="D158">
        <v>55707</v>
      </c>
      <c r="E158">
        <v>9861</v>
      </c>
    </row>
    <row r="159" spans="1:5">
      <c r="A159">
        <v>2009</v>
      </c>
      <c r="B159" t="s">
        <v>75</v>
      </c>
      <c r="C159">
        <v>375238</v>
      </c>
      <c r="D159">
        <v>432712</v>
      </c>
      <c r="E159">
        <v>92481</v>
      </c>
    </row>
    <row r="160" spans="1:5">
      <c r="A160">
        <v>2009</v>
      </c>
      <c r="B160" t="s">
        <v>75</v>
      </c>
      <c r="C160">
        <v>831437</v>
      </c>
      <c r="D160">
        <v>943744</v>
      </c>
      <c r="E160">
        <v>431922</v>
      </c>
    </row>
    <row r="161" spans="1:5">
      <c r="A161">
        <v>2009</v>
      </c>
      <c r="B161" t="s">
        <v>75</v>
      </c>
      <c r="C161">
        <v>313155</v>
      </c>
      <c r="D161">
        <v>371624</v>
      </c>
      <c r="E161">
        <v>53421</v>
      </c>
    </row>
    <row r="162" spans="1:5">
      <c r="A162">
        <v>2009</v>
      </c>
      <c r="B162" t="s">
        <v>75</v>
      </c>
      <c r="C162">
        <v>98161</v>
      </c>
      <c r="D162">
        <v>90867</v>
      </c>
      <c r="E162">
        <v>24749</v>
      </c>
    </row>
    <row r="163" spans="1:5">
      <c r="A163">
        <v>2009</v>
      </c>
      <c r="B163" t="s">
        <v>75</v>
      </c>
      <c r="C163">
        <v>1546525</v>
      </c>
      <c r="D163">
        <v>1595657</v>
      </c>
      <c r="E163">
        <v>917640</v>
      </c>
    </row>
    <row r="164" spans="1:5">
      <c r="A164">
        <v>2009</v>
      </c>
      <c r="B164" t="s">
        <v>75</v>
      </c>
      <c r="C164">
        <v>155463</v>
      </c>
      <c r="D164">
        <v>163372</v>
      </c>
      <c r="E164">
        <v>18614</v>
      </c>
    </row>
    <row r="165" spans="1:5">
      <c r="A165">
        <v>2009</v>
      </c>
      <c r="B165" t="s">
        <v>75</v>
      </c>
      <c r="C165">
        <v>538787</v>
      </c>
      <c r="D165">
        <v>606153</v>
      </c>
      <c r="E165">
        <v>78953</v>
      </c>
    </row>
    <row r="166" spans="1:5">
      <c r="A166">
        <v>2009</v>
      </c>
      <c r="B166" t="s">
        <v>75</v>
      </c>
      <c r="C166">
        <v>98511</v>
      </c>
      <c r="D166">
        <v>105298</v>
      </c>
      <c r="E166">
        <v>38411</v>
      </c>
    </row>
    <row r="167" spans="1:5">
      <c r="A167">
        <v>2009</v>
      </c>
      <c r="B167" t="s">
        <v>76</v>
      </c>
      <c r="C167">
        <v>180691</v>
      </c>
      <c r="D167">
        <v>199508</v>
      </c>
      <c r="E167">
        <v>80000</v>
      </c>
    </row>
    <row r="168" spans="1:5">
      <c r="A168">
        <v>2009</v>
      </c>
      <c r="B168" t="s">
        <v>76</v>
      </c>
      <c r="C168">
        <v>394701</v>
      </c>
      <c r="D168">
        <v>447667</v>
      </c>
      <c r="E168">
        <v>137777</v>
      </c>
    </row>
    <row r="169" spans="1:5">
      <c r="A169">
        <v>2009</v>
      </c>
      <c r="B169" t="s">
        <v>76</v>
      </c>
      <c r="C169">
        <v>92352</v>
      </c>
      <c r="D169">
        <v>92528</v>
      </c>
      <c r="E169">
        <v>29409</v>
      </c>
    </row>
    <row r="170" spans="1:5">
      <c r="A170">
        <v>2009</v>
      </c>
      <c r="B170" t="s">
        <v>76</v>
      </c>
      <c r="C170">
        <v>20020047</v>
      </c>
      <c r="D170">
        <v>25455112</v>
      </c>
      <c r="E170">
        <v>4509420</v>
      </c>
    </row>
    <row r="171" spans="1:5">
      <c r="A171">
        <v>2009</v>
      </c>
      <c r="B171" t="s">
        <v>76</v>
      </c>
      <c r="C171">
        <v>143834</v>
      </c>
      <c r="D171">
        <v>158517</v>
      </c>
      <c r="E171">
        <v>35259</v>
      </c>
    </row>
    <row r="172" spans="1:5">
      <c r="A172">
        <v>2009</v>
      </c>
      <c r="B172" t="s">
        <v>76</v>
      </c>
      <c r="C172">
        <v>1372744</v>
      </c>
      <c r="D172">
        <v>1397798</v>
      </c>
      <c r="E172">
        <v>579440</v>
      </c>
    </row>
    <row r="173" spans="1:5">
      <c r="A173">
        <v>2009</v>
      </c>
      <c r="B173" t="s">
        <v>76</v>
      </c>
      <c r="C173">
        <v>110362</v>
      </c>
      <c r="D173">
        <v>119529</v>
      </c>
      <c r="E173">
        <v>55260</v>
      </c>
    </row>
    <row r="174" spans="1:5">
      <c r="A174">
        <v>2009</v>
      </c>
      <c r="B174" t="s">
        <v>76</v>
      </c>
      <c r="C174">
        <v>12984</v>
      </c>
      <c r="D174">
        <v>12947</v>
      </c>
      <c r="E174">
        <v>10495</v>
      </c>
    </row>
    <row r="175" spans="1:5">
      <c r="A175">
        <v>2009</v>
      </c>
      <c r="B175" t="s">
        <v>76</v>
      </c>
      <c r="C175">
        <v>131510</v>
      </c>
      <c r="D175">
        <v>144688</v>
      </c>
      <c r="E175">
        <v>52319</v>
      </c>
    </row>
    <row r="176" spans="1:5">
      <c r="A176">
        <v>2009</v>
      </c>
      <c r="B176" t="s">
        <v>76</v>
      </c>
      <c r="C176">
        <v>11984112</v>
      </c>
      <c r="D176">
        <v>13464352</v>
      </c>
      <c r="E176">
        <v>1156018</v>
      </c>
    </row>
    <row r="177" spans="1:5">
      <c r="A177">
        <v>2009</v>
      </c>
      <c r="B177" t="s">
        <v>76</v>
      </c>
      <c r="C177">
        <v>154903</v>
      </c>
      <c r="D177">
        <v>163755</v>
      </c>
      <c r="E177">
        <v>65310</v>
      </c>
    </row>
    <row r="178" spans="1:5">
      <c r="A178">
        <v>2009</v>
      </c>
      <c r="B178" t="s">
        <v>76</v>
      </c>
      <c r="C178">
        <v>539422</v>
      </c>
      <c r="D178">
        <v>586586</v>
      </c>
      <c r="E178">
        <v>147833</v>
      </c>
    </row>
    <row r="179" spans="1:5">
      <c r="A179">
        <v>2009</v>
      </c>
      <c r="B179" t="s">
        <v>76</v>
      </c>
      <c r="C179">
        <v>905593</v>
      </c>
      <c r="D179">
        <v>1211431</v>
      </c>
      <c r="E179">
        <v>296965</v>
      </c>
    </row>
    <row r="180" spans="1:5">
      <c r="A180">
        <v>2009</v>
      </c>
      <c r="B180" t="s">
        <v>76</v>
      </c>
      <c r="C180">
        <v>382159</v>
      </c>
      <c r="D180">
        <v>451888</v>
      </c>
      <c r="E180">
        <v>69860</v>
      </c>
    </row>
    <row r="181" spans="1:5">
      <c r="A181">
        <v>2009</v>
      </c>
      <c r="B181" t="s">
        <v>76</v>
      </c>
      <c r="C181">
        <v>432818</v>
      </c>
      <c r="D181">
        <v>458533</v>
      </c>
      <c r="E181">
        <v>101254</v>
      </c>
    </row>
    <row r="182" spans="1:5">
      <c r="A182">
        <v>2009</v>
      </c>
      <c r="B182" t="s">
        <v>77</v>
      </c>
      <c r="C182">
        <v>95734</v>
      </c>
      <c r="D182">
        <v>107235</v>
      </c>
      <c r="E182">
        <v>49954</v>
      </c>
    </row>
    <row r="183" spans="1:5">
      <c r="A183">
        <v>2009</v>
      </c>
      <c r="B183" t="s">
        <v>77</v>
      </c>
      <c r="C183">
        <v>110186</v>
      </c>
      <c r="D183">
        <v>147961</v>
      </c>
      <c r="E183">
        <v>6711</v>
      </c>
    </row>
    <row r="184" spans="1:5">
      <c r="A184">
        <v>2009</v>
      </c>
      <c r="B184" t="s">
        <v>77</v>
      </c>
      <c r="C184">
        <v>209211</v>
      </c>
      <c r="D184">
        <v>209848</v>
      </c>
      <c r="E184">
        <v>57575</v>
      </c>
    </row>
    <row r="185" spans="1:5">
      <c r="A185">
        <v>2009</v>
      </c>
      <c r="B185" t="s">
        <v>77</v>
      </c>
      <c r="C185">
        <v>14479</v>
      </c>
      <c r="D185">
        <v>15723</v>
      </c>
      <c r="E185">
        <v>7603</v>
      </c>
    </row>
    <row r="186" spans="1:5">
      <c r="A186">
        <v>2009</v>
      </c>
      <c r="B186" t="s">
        <v>77</v>
      </c>
      <c r="C186">
        <v>394369</v>
      </c>
      <c r="D186">
        <v>503643</v>
      </c>
      <c r="E186">
        <v>136101</v>
      </c>
    </row>
    <row r="187" spans="1:5">
      <c r="A187">
        <v>2009</v>
      </c>
      <c r="B187" t="s">
        <v>77</v>
      </c>
      <c r="C187">
        <v>7060693</v>
      </c>
      <c r="D187">
        <v>7003321</v>
      </c>
      <c r="E187">
        <v>654767</v>
      </c>
    </row>
    <row r="188" spans="1:5">
      <c r="A188">
        <v>2009</v>
      </c>
      <c r="B188" t="s">
        <v>77</v>
      </c>
      <c r="C188">
        <v>917729</v>
      </c>
      <c r="D188">
        <v>968385</v>
      </c>
      <c r="E188">
        <v>283654</v>
      </c>
    </row>
    <row r="189" spans="1:5">
      <c r="A189">
        <v>2009</v>
      </c>
      <c r="B189" t="s">
        <v>77</v>
      </c>
      <c r="C189">
        <v>64981</v>
      </c>
      <c r="D189">
        <v>72576</v>
      </c>
      <c r="E189">
        <v>22482</v>
      </c>
    </row>
    <row r="190" spans="1:5">
      <c r="A190">
        <v>2009</v>
      </c>
      <c r="B190" t="s">
        <v>77</v>
      </c>
      <c r="C190">
        <v>462611</v>
      </c>
      <c r="D190">
        <v>518151</v>
      </c>
      <c r="E190">
        <v>142089</v>
      </c>
    </row>
    <row r="191" spans="1:5">
      <c r="A191">
        <v>2009</v>
      </c>
      <c r="B191" t="s">
        <v>77</v>
      </c>
      <c r="C191">
        <v>2254025</v>
      </c>
      <c r="D191">
        <v>2839747</v>
      </c>
      <c r="E191">
        <v>890563</v>
      </c>
    </row>
    <row r="192" spans="1:5">
      <c r="A192">
        <v>2009</v>
      </c>
      <c r="B192" t="s">
        <v>77</v>
      </c>
      <c r="C192">
        <v>1960123</v>
      </c>
      <c r="D192">
        <v>2230230</v>
      </c>
      <c r="E192">
        <v>1057029</v>
      </c>
    </row>
    <row r="193" spans="1:5">
      <c r="A193">
        <v>2009</v>
      </c>
      <c r="B193" t="s">
        <v>78</v>
      </c>
      <c r="C193">
        <v>50801</v>
      </c>
      <c r="D193">
        <v>52347</v>
      </c>
      <c r="E193">
        <v>18483</v>
      </c>
    </row>
    <row r="194" spans="1:5">
      <c r="A194">
        <v>2009</v>
      </c>
      <c r="B194" t="s">
        <v>78</v>
      </c>
      <c r="C194">
        <v>29568</v>
      </c>
      <c r="D194">
        <v>37142</v>
      </c>
      <c r="E194">
        <v>8966</v>
      </c>
    </row>
    <row r="195" spans="1:5">
      <c r="A195">
        <v>2009</v>
      </c>
      <c r="B195" t="s">
        <v>78</v>
      </c>
      <c r="C195">
        <v>467767</v>
      </c>
      <c r="D195">
        <v>504816</v>
      </c>
      <c r="E195">
        <v>231324</v>
      </c>
    </row>
    <row r="196" spans="1:5">
      <c r="A196">
        <v>2009</v>
      </c>
      <c r="B196" t="s">
        <v>78</v>
      </c>
      <c r="C196">
        <v>626359</v>
      </c>
      <c r="D196">
        <v>766359</v>
      </c>
      <c r="E196">
        <v>131941</v>
      </c>
    </row>
    <row r="197" spans="1:5">
      <c r="A197">
        <v>2009</v>
      </c>
      <c r="B197" t="s">
        <v>78</v>
      </c>
      <c r="C197">
        <v>272782</v>
      </c>
      <c r="D197">
        <v>327444</v>
      </c>
      <c r="E197">
        <v>99403</v>
      </c>
    </row>
    <row r="198" spans="1:5">
      <c r="A198">
        <v>2009</v>
      </c>
      <c r="B198" t="s">
        <v>78</v>
      </c>
      <c r="C198">
        <v>170118</v>
      </c>
      <c r="D198">
        <v>177563</v>
      </c>
      <c r="E198">
        <v>62486</v>
      </c>
    </row>
    <row r="199" spans="1:5">
      <c r="A199">
        <v>2009</v>
      </c>
      <c r="B199" t="s">
        <v>78</v>
      </c>
      <c r="C199">
        <v>102386</v>
      </c>
      <c r="D199">
        <v>110094</v>
      </c>
      <c r="E199">
        <v>43089</v>
      </c>
    </row>
    <row r="200" spans="1:5">
      <c r="A200">
        <v>2009</v>
      </c>
      <c r="B200" t="s">
        <v>78</v>
      </c>
      <c r="C200">
        <v>64798</v>
      </c>
      <c r="D200">
        <v>65498</v>
      </c>
      <c r="E200">
        <v>33455</v>
      </c>
    </row>
    <row r="201" spans="1:5">
      <c r="A201">
        <v>2009</v>
      </c>
      <c r="B201" t="s">
        <v>78</v>
      </c>
      <c r="C201">
        <v>83254</v>
      </c>
      <c r="D201">
        <v>82774</v>
      </c>
      <c r="E201">
        <v>47676</v>
      </c>
    </row>
    <row r="202" spans="1:5">
      <c r="A202">
        <v>2009</v>
      </c>
      <c r="B202" t="s">
        <v>78</v>
      </c>
      <c r="C202">
        <v>75012</v>
      </c>
      <c r="D202">
        <v>99057</v>
      </c>
      <c r="E202">
        <v>26504</v>
      </c>
    </row>
    <row r="203" spans="1:5">
      <c r="A203">
        <v>2009</v>
      </c>
      <c r="B203" t="s">
        <v>78</v>
      </c>
      <c r="C203">
        <v>253992</v>
      </c>
      <c r="D203">
        <v>262093</v>
      </c>
      <c r="E203">
        <v>97910</v>
      </c>
    </row>
    <row r="204" spans="1:5">
      <c r="A204">
        <v>2009</v>
      </c>
      <c r="B204" t="s">
        <v>78</v>
      </c>
      <c r="C204">
        <v>1757986</v>
      </c>
      <c r="D204">
        <v>2319263</v>
      </c>
      <c r="E204">
        <v>252781</v>
      </c>
    </row>
    <row r="205" spans="1:5">
      <c r="A205">
        <v>2009</v>
      </c>
      <c r="B205" t="s">
        <v>78</v>
      </c>
      <c r="C205">
        <v>170685</v>
      </c>
      <c r="D205">
        <v>213205</v>
      </c>
      <c r="E205">
        <v>31196</v>
      </c>
    </row>
    <row r="206" spans="1:5">
      <c r="A206">
        <v>2009</v>
      </c>
      <c r="B206" t="s">
        <v>78</v>
      </c>
      <c r="C206">
        <v>6145207</v>
      </c>
      <c r="D206">
        <v>7781100</v>
      </c>
      <c r="E206">
        <v>677957</v>
      </c>
    </row>
    <row r="207" spans="1:5">
      <c r="A207">
        <v>2009</v>
      </c>
      <c r="B207" t="s">
        <v>78</v>
      </c>
      <c r="C207">
        <v>80688</v>
      </c>
      <c r="D207">
        <v>81843</v>
      </c>
      <c r="E207">
        <v>26397</v>
      </c>
    </row>
    <row r="208" spans="1:5">
      <c r="A208">
        <v>2009</v>
      </c>
      <c r="B208" t="s">
        <v>78</v>
      </c>
      <c r="C208">
        <v>224653</v>
      </c>
      <c r="D208">
        <v>256330</v>
      </c>
      <c r="E208">
        <v>15403</v>
      </c>
    </row>
    <row r="209" spans="1:5">
      <c r="A209">
        <v>2009</v>
      </c>
      <c r="B209" t="s">
        <v>78</v>
      </c>
      <c r="C209">
        <v>2891576</v>
      </c>
      <c r="D209">
        <v>3594544</v>
      </c>
      <c r="E209">
        <v>284618</v>
      </c>
    </row>
    <row r="210" spans="1:5">
      <c r="A210">
        <v>2009</v>
      </c>
      <c r="B210" t="s">
        <v>78</v>
      </c>
      <c r="C210">
        <v>307166</v>
      </c>
      <c r="D210">
        <v>325474</v>
      </c>
      <c r="E210">
        <v>40878</v>
      </c>
    </row>
    <row r="211" spans="1:5">
      <c r="A211">
        <v>2009</v>
      </c>
      <c r="B211" t="s">
        <v>78</v>
      </c>
      <c r="C211">
        <v>3716626</v>
      </c>
      <c r="D211">
        <v>4680881</v>
      </c>
      <c r="E211">
        <v>358183</v>
      </c>
    </row>
    <row r="212" spans="1:5">
      <c r="A212">
        <v>2009</v>
      </c>
      <c r="B212" t="s">
        <v>78</v>
      </c>
      <c r="C212">
        <v>97590</v>
      </c>
      <c r="D212">
        <v>118236</v>
      </c>
      <c r="E212">
        <v>13323</v>
      </c>
    </row>
    <row r="213" spans="1:5">
      <c r="A213">
        <v>2009</v>
      </c>
      <c r="B213" t="s">
        <v>79</v>
      </c>
      <c r="C213">
        <v>27534</v>
      </c>
      <c r="D213">
        <v>26882</v>
      </c>
      <c r="E213">
        <v>11648</v>
      </c>
    </row>
    <row r="214" spans="1:5">
      <c r="A214">
        <v>2009</v>
      </c>
      <c r="B214" t="s">
        <v>79</v>
      </c>
      <c r="C214">
        <v>149616</v>
      </c>
      <c r="D214">
        <v>153639</v>
      </c>
      <c r="E214">
        <v>61710</v>
      </c>
    </row>
    <row r="215" spans="1:5">
      <c r="A215">
        <v>2009</v>
      </c>
      <c r="B215" t="s">
        <v>79</v>
      </c>
      <c r="C215">
        <v>6937677</v>
      </c>
      <c r="D215">
        <v>10895336</v>
      </c>
      <c r="E215">
        <v>1213239</v>
      </c>
    </row>
    <row r="216" spans="1:5">
      <c r="A216">
        <v>2009</v>
      </c>
      <c r="B216" t="s">
        <v>79</v>
      </c>
      <c r="C216">
        <v>182794</v>
      </c>
      <c r="D216">
        <v>197442</v>
      </c>
      <c r="E216">
        <v>45179</v>
      </c>
    </row>
    <row r="217" spans="1:5">
      <c r="A217">
        <v>2009</v>
      </c>
      <c r="B217" t="s">
        <v>79</v>
      </c>
      <c r="C217">
        <v>12730</v>
      </c>
      <c r="D217">
        <v>12994</v>
      </c>
      <c r="E217">
        <v>8348</v>
      </c>
    </row>
    <row r="218" spans="1:5">
      <c r="A218">
        <v>2009</v>
      </c>
      <c r="B218" t="s">
        <v>79</v>
      </c>
      <c r="C218">
        <v>128867</v>
      </c>
      <c r="D218">
        <v>131418</v>
      </c>
      <c r="E218">
        <v>31796</v>
      </c>
    </row>
    <row r="219" spans="1:5">
      <c r="A219">
        <v>2009</v>
      </c>
      <c r="B219" t="s">
        <v>79</v>
      </c>
      <c r="C219">
        <v>659742</v>
      </c>
      <c r="D219">
        <v>755923</v>
      </c>
      <c r="E219">
        <v>333004</v>
      </c>
    </row>
    <row r="220" spans="1:5">
      <c r="A220">
        <v>2009</v>
      </c>
      <c r="B220" t="s">
        <v>79</v>
      </c>
      <c r="C220">
        <v>2169446</v>
      </c>
      <c r="D220">
        <v>2612515</v>
      </c>
      <c r="E220">
        <v>867553</v>
      </c>
    </row>
    <row r="221" spans="1:5">
      <c r="A221">
        <v>2009</v>
      </c>
      <c r="B221" t="s">
        <v>79</v>
      </c>
      <c r="C221">
        <v>72821</v>
      </c>
      <c r="D221">
        <v>70997</v>
      </c>
      <c r="E221">
        <v>30951</v>
      </c>
    </row>
    <row r="222" spans="1:5">
      <c r="A222">
        <v>2009</v>
      </c>
      <c r="B222" t="s">
        <v>80</v>
      </c>
      <c r="C222">
        <v>8558609</v>
      </c>
      <c r="D222">
        <v>11438990</v>
      </c>
      <c r="E222">
        <v>2971708</v>
      </c>
    </row>
    <row r="223" spans="1:5">
      <c r="A223">
        <v>2009</v>
      </c>
      <c r="B223" t="s">
        <v>80</v>
      </c>
      <c r="C223">
        <v>179248</v>
      </c>
      <c r="D223">
        <v>203262</v>
      </c>
      <c r="E223">
        <v>35584</v>
      </c>
    </row>
    <row r="224" spans="1:5">
      <c r="A224">
        <v>2009</v>
      </c>
      <c r="B224" t="s">
        <v>80</v>
      </c>
      <c r="C224">
        <v>813668</v>
      </c>
      <c r="D224">
        <v>856236</v>
      </c>
      <c r="E224">
        <v>315875</v>
      </c>
    </row>
    <row r="225" spans="1:5">
      <c r="A225">
        <v>2009</v>
      </c>
      <c r="B225" t="s">
        <v>80</v>
      </c>
      <c r="C225">
        <v>47100</v>
      </c>
      <c r="D225">
        <v>49612</v>
      </c>
      <c r="E225">
        <v>14705</v>
      </c>
    </row>
    <row r="226" spans="1:5">
      <c r="A226">
        <v>2009</v>
      </c>
      <c r="B226" t="s">
        <v>80</v>
      </c>
      <c r="C226">
        <v>121645</v>
      </c>
      <c r="D226">
        <v>127455</v>
      </c>
      <c r="E226">
        <v>38838</v>
      </c>
    </row>
    <row r="227" spans="1:5">
      <c r="A227">
        <v>2009</v>
      </c>
      <c r="B227" t="s">
        <v>80</v>
      </c>
      <c r="C227">
        <v>182760</v>
      </c>
      <c r="D227">
        <v>173062</v>
      </c>
      <c r="E227">
        <v>86889</v>
      </c>
    </row>
    <row r="228" spans="1:5">
      <c r="A228">
        <v>2009</v>
      </c>
      <c r="B228" t="s">
        <v>80</v>
      </c>
      <c r="C228">
        <v>352695</v>
      </c>
      <c r="D228">
        <v>433011</v>
      </c>
      <c r="E228">
        <v>118930</v>
      </c>
    </row>
    <row r="229" spans="1:5">
      <c r="A229">
        <v>2009</v>
      </c>
      <c r="B229" t="s">
        <v>80</v>
      </c>
      <c r="C229">
        <v>421271</v>
      </c>
      <c r="D229">
        <v>511103</v>
      </c>
      <c r="E229">
        <v>115011</v>
      </c>
    </row>
    <row r="230" spans="1:5">
      <c r="A230">
        <v>2009</v>
      </c>
      <c r="B230" t="s">
        <v>80</v>
      </c>
      <c r="C230">
        <v>41312</v>
      </c>
      <c r="D230">
        <v>40270</v>
      </c>
      <c r="E230">
        <v>15510</v>
      </c>
    </row>
    <row r="231" spans="1:5">
      <c r="A231">
        <v>2009</v>
      </c>
      <c r="B231" t="s">
        <v>80</v>
      </c>
      <c r="C231">
        <v>157149</v>
      </c>
      <c r="D231">
        <v>168551</v>
      </c>
      <c r="E231">
        <v>74047</v>
      </c>
    </row>
    <row r="232" spans="1:5">
      <c r="A232">
        <v>2009</v>
      </c>
      <c r="B232" t="s">
        <v>80</v>
      </c>
      <c r="C232">
        <v>291707</v>
      </c>
      <c r="D232">
        <v>294024</v>
      </c>
      <c r="E232">
        <v>104026</v>
      </c>
    </row>
    <row r="233" spans="1:5">
      <c r="A233">
        <v>2009</v>
      </c>
      <c r="B233" t="s">
        <v>80</v>
      </c>
      <c r="C233">
        <v>1163916</v>
      </c>
      <c r="D233">
        <v>1464127</v>
      </c>
      <c r="E233">
        <v>308772</v>
      </c>
    </row>
    <row r="234" spans="1:5">
      <c r="A234">
        <v>2009</v>
      </c>
      <c r="B234" t="s">
        <v>80</v>
      </c>
      <c r="C234">
        <v>4538607</v>
      </c>
      <c r="D234">
        <v>6143903</v>
      </c>
      <c r="E234">
        <v>81568</v>
      </c>
    </row>
    <row r="235" spans="1:5">
      <c r="A235">
        <v>2009</v>
      </c>
      <c r="B235" t="s">
        <v>80</v>
      </c>
      <c r="C235">
        <v>1684443</v>
      </c>
      <c r="D235">
        <v>1795420</v>
      </c>
      <c r="E235">
        <v>657308</v>
      </c>
    </row>
    <row r="236" spans="1:5">
      <c r="A236">
        <v>2009</v>
      </c>
      <c r="B236" t="s">
        <v>80</v>
      </c>
      <c r="C236">
        <v>2822300</v>
      </c>
      <c r="D236">
        <v>4046888</v>
      </c>
      <c r="E236">
        <v>504061</v>
      </c>
    </row>
    <row r="237" spans="1:5">
      <c r="A237">
        <v>2009</v>
      </c>
      <c r="B237" t="s">
        <v>80</v>
      </c>
      <c r="C237">
        <v>511473</v>
      </c>
      <c r="D237">
        <v>585508</v>
      </c>
      <c r="E237">
        <v>54660</v>
      </c>
    </row>
    <row r="238" spans="1:5">
      <c r="A238">
        <v>2010</v>
      </c>
      <c r="B238" t="s">
        <v>81</v>
      </c>
      <c r="C238">
        <v>1049063</v>
      </c>
      <c r="D238">
        <v>1188956</v>
      </c>
      <c r="E238">
        <v>290820</v>
      </c>
    </row>
    <row r="239" spans="1:5">
      <c r="A239">
        <v>2010</v>
      </c>
      <c r="B239" t="s">
        <v>81</v>
      </c>
      <c r="C239">
        <v>68323</v>
      </c>
      <c r="D239">
        <v>70758</v>
      </c>
      <c r="E239">
        <v>26838</v>
      </c>
    </row>
    <row r="240" spans="1:5">
      <c r="A240">
        <v>2010</v>
      </c>
      <c r="B240" t="s">
        <v>81</v>
      </c>
      <c r="C240">
        <v>23912</v>
      </c>
      <c r="D240">
        <v>22895</v>
      </c>
      <c r="E240">
        <v>8942</v>
      </c>
    </row>
    <row r="241" spans="1:5">
      <c r="A241">
        <v>2010</v>
      </c>
      <c r="B241" t="s">
        <v>81</v>
      </c>
      <c r="C241">
        <v>697109</v>
      </c>
      <c r="D241">
        <v>709171</v>
      </c>
      <c r="E241">
        <v>131613</v>
      </c>
    </row>
    <row r="242" spans="1:5">
      <c r="A242">
        <v>2010</v>
      </c>
      <c r="B242" t="s">
        <v>81</v>
      </c>
      <c r="C242">
        <v>908132</v>
      </c>
      <c r="D242">
        <v>955112</v>
      </c>
      <c r="E242">
        <v>97203</v>
      </c>
    </row>
    <row r="243" spans="1:5">
      <c r="A243">
        <v>2010</v>
      </c>
      <c r="B243" t="s">
        <v>81</v>
      </c>
      <c r="C243">
        <v>340378</v>
      </c>
      <c r="D243">
        <v>395980</v>
      </c>
      <c r="E243">
        <v>80365</v>
      </c>
    </row>
    <row r="244" spans="1:5">
      <c r="A244">
        <v>2010</v>
      </c>
      <c r="B244" t="s">
        <v>81</v>
      </c>
      <c r="C244">
        <v>20335</v>
      </c>
      <c r="D244">
        <v>20128</v>
      </c>
      <c r="E244">
        <v>9252</v>
      </c>
    </row>
    <row r="245" spans="1:5">
      <c r="A245">
        <v>2010</v>
      </c>
      <c r="B245" t="s">
        <v>81</v>
      </c>
      <c r="C245">
        <v>285554</v>
      </c>
      <c r="D245">
        <v>299225</v>
      </c>
      <c r="E245">
        <v>104868</v>
      </c>
    </row>
    <row r="246" spans="1:5">
      <c r="A246">
        <v>2010</v>
      </c>
      <c r="B246" t="s">
        <v>81</v>
      </c>
      <c r="C246">
        <v>859933</v>
      </c>
      <c r="D246">
        <v>1201922</v>
      </c>
      <c r="E246">
        <v>187927</v>
      </c>
    </row>
    <row r="247" spans="1:5">
      <c r="A247">
        <v>2010</v>
      </c>
      <c r="B247" t="s">
        <v>81</v>
      </c>
      <c r="C247">
        <v>780196</v>
      </c>
      <c r="D247">
        <v>840633</v>
      </c>
      <c r="E247">
        <v>236919</v>
      </c>
    </row>
    <row r="248" spans="1:5">
      <c r="A248">
        <v>2010</v>
      </c>
      <c r="B248" t="s">
        <v>81</v>
      </c>
      <c r="C248">
        <v>287443</v>
      </c>
      <c r="D248">
        <v>329246</v>
      </c>
      <c r="E248">
        <v>44106</v>
      </c>
    </row>
    <row r="249" spans="1:5">
      <c r="A249">
        <v>2010</v>
      </c>
      <c r="B249" t="s">
        <v>81</v>
      </c>
      <c r="C249">
        <v>55662</v>
      </c>
      <c r="D249">
        <v>58566</v>
      </c>
      <c r="E249">
        <v>3921</v>
      </c>
    </row>
    <row r="250" spans="1:5">
      <c r="A250">
        <v>2010</v>
      </c>
      <c r="B250" t="s">
        <v>81</v>
      </c>
      <c r="C250">
        <v>1664450</v>
      </c>
      <c r="D250">
        <v>2082684</v>
      </c>
      <c r="E250">
        <v>521994</v>
      </c>
    </row>
    <row r="251" spans="1:5">
      <c r="A251">
        <v>2010</v>
      </c>
      <c r="B251" t="s">
        <v>81</v>
      </c>
      <c r="C251">
        <v>776556</v>
      </c>
      <c r="D251">
        <v>835701</v>
      </c>
      <c r="E251">
        <v>332197</v>
      </c>
    </row>
    <row r="252" spans="1:5">
      <c r="A252">
        <v>2010</v>
      </c>
      <c r="B252" t="s">
        <v>81</v>
      </c>
      <c r="C252">
        <v>1067957</v>
      </c>
      <c r="D252">
        <v>1181717</v>
      </c>
      <c r="E252">
        <v>471816</v>
      </c>
    </row>
    <row r="253" spans="1:5">
      <c r="A253">
        <v>2010</v>
      </c>
      <c r="B253" t="s">
        <v>82</v>
      </c>
      <c r="C253">
        <v>16327</v>
      </c>
      <c r="D253">
        <v>18155</v>
      </c>
      <c r="E253">
        <v>5159</v>
      </c>
    </row>
    <row r="254" spans="1:5">
      <c r="A254">
        <v>2010</v>
      </c>
      <c r="B254" t="s">
        <v>82</v>
      </c>
      <c r="C254">
        <v>117097</v>
      </c>
      <c r="D254">
        <v>119578</v>
      </c>
      <c r="E254">
        <v>25093</v>
      </c>
    </row>
    <row r="255" spans="1:5">
      <c r="A255">
        <v>2010</v>
      </c>
      <c r="B255" t="s">
        <v>82</v>
      </c>
      <c r="C255">
        <v>2799362</v>
      </c>
      <c r="D255">
        <v>3646071</v>
      </c>
      <c r="E255">
        <v>840092</v>
      </c>
    </row>
    <row r="256" spans="1:5">
      <c r="A256">
        <v>2010</v>
      </c>
      <c r="B256" t="s">
        <v>82</v>
      </c>
      <c r="C256">
        <v>395310</v>
      </c>
      <c r="D256">
        <v>413673</v>
      </c>
      <c r="E256">
        <v>141758</v>
      </c>
    </row>
    <row r="257" spans="1:5">
      <c r="A257">
        <v>2010</v>
      </c>
      <c r="B257" t="s">
        <v>82</v>
      </c>
      <c r="C257">
        <v>49275</v>
      </c>
      <c r="D257">
        <v>53936</v>
      </c>
      <c r="E257">
        <v>6887</v>
      </c>
    </row>
    <row r="258" spans="1:5">
      <c r="A258">
        <v>2010</v>
      </c>
      <c r="B258" t="s">
        <v>82</v>
      </c>
      <c r="C258">
        <v>446192</v>
      </c>
      <c r="D258">
        <v>717806</v>
      </c>
      <c r="E258">
        <v>84633</v>
      </c>
    </row>
    <row r="259" spans="1:5">
      <c r="A259">
        <v>2010</v>
      </c>
      <c r="B259" t="s">
        <v>82</v>
      </c>
      <c r="C259">
        <v>50024</v>
      </c>
      <c r="D259">
        <v>51095</v>
      </c>
      <c r="E259">
        <v>16797</v>
      </c>
    </row>
    <row r="260" spans="1:5">
      <c r="A260">
        <v>2010</v>
      </c>
      <c r="B260" t="s">
        <v>83</v>
      </c>
      <c r="C260">
        <v>156188</v>
      </c>
      <c r="D260">
        <v>155566</v>
      </c>
      <c r="E260">
        <v>22499</v>
      </c>
    </row>
    <row r="261" spans="1:5">
      <c r="A261">
        <v>2010</v>
      </c>
      <c r="B261" t="s">
        <v>83</v>
      </c>
      <c r="C261">
        <v>205076</v>
      </c>
      <c r="D261">
        <v>212839</v>
      </c>
      <c r="E261">
        <v>80978</v>
      </c>
    </row>
    <row r="262" spans="1:5">
      <c r="A262">
        <v>2010</v>
      </c>
      <c r="B262" t="s">
        <v>83</v>
      </c>
      <c r="C262">
        <v>443481</v>
      </c>
      <c r="D262">
        <v>535724</v>
      </c>
      <c r="E262">
        <v>158672</v>
      </c>
    </row>
    <row r="263" spans="1:5">
      <c r="A263">
        <v>2010</v>
      </c>
      <c r="B263" t="s">
        <v>83</v>
      </c>
      <c r="C263">
        <v>198487</v>
      </c>
      <c r="D263">
        <v>211711</v>
      </c>
      <c r="E263">
        <v>32513</v>
      </c>
    </row>
    <row r="264" spans="1:5">
      <c r="A264">
        <v>2010</v>
      </c>
      <c r="B264" t="s">
        <v>83</v>
      </c>
      <c r="C264">
        <v>209477</v>
      </c>
      <c r="D264">
        <v>216500</v>
      </c>
      <c r="E264">
        <v>36259</v>
      </c>
    </row>
    <row r="265" spans="1:5">
      <c r="A265">
        <v>2010</v>
      </c>
      <c r="B265" t="s">
        <v>83</v>
      </c>
      <c r="C265">
        <v>494505</v>
      </c>
      <c r="D265">
        <v>520146</v>
      </c>
      <c r="E265">
        <v>114479</v>
      </c>
    </row>
    <row r="266" spans="1:5">
      <c r="A266">
        <v>2010</v>
      </c>
      <c r="B266" t="s">
        <v>83</v>
      </c>
      <c r="C266">
        <v>207821</v>
      </c>
      <c r="D266">
        <v>243215</v>
      </c>
      <c r="E266">
        <v>43953</v>
      </c>
    </row>
    <row r="267" spans="1:5">
      <c r="A267">
        <v>2010</v>
      </c>
      <c r="B267" t="s">
        <v>83</v>
      </c>
      <c r="C267">
        <v>319746</v>
      </c>
      <c r="D267">
        <v>336390</v>
      </c>
      <c r="E267">
        <v>89938</v>
      </c>
    </row>
    <row r="268" spans="1:5">
      <c r="A268">
        <v>2010</v>
      </c>
      <c r="B268" t="s">
        <v>83</v>
      </c>
      <c r="C268">
        <v>93967</v>
      </c>
      <c r="D268">
        <v>96535</v>
      </c>
      <c r="E268">
        <v>42695</v>
      </c>
    </row>
    <row r="269" spans="1:5">
      <c r="A269">
        <v>2010</v>
      </c>
      <c r="B269" t="s">
        <v>83</v>
      </c>
      <c r="C269">
        <v>1519471</v>
      </c>
      <c r="D269">
        <v>1525931</v>
      </c>
      <c r="E269">
        <v>609613</v>
      </c>
    </row>
    <row r="270" spans="1:5">
      <c r="A270">
        <v>2010</v>
      </c>
      <c r="B270" t="s">
        <v>83</v>
      </c>
      <c r="C270">
        <v>917575</v>
      </c>
      <c r="D270">
        <v>1010075</v>
      </c>
      <c r="E270">
        <v>465176</v>
      </c>
    </row>
    <row r="271" spans="1:5">
      <c r="A271">
        <v>2010</v>
      </c>
      <c r="B271" t="s">
        <v>83</v>
      </c>
      <c r="C271">
        <v>131117</v>
      </c>
      <c r="D271">
        <v>137175</v>
      </c>
      <c r="E271">
        <v>20466</v>
      </c>
    </row>
    <row r="272" spans="1:5">
      <c r="A272">
        <v>2010</v>
      </c>
      <c r="B272" t="s">
        <v>83</v>
      </c>
      <c r="C272">
        <v>66752</v>
      </c>
      <c r="D272">
        <v>70318</v>
      </c>
      <c r="E272">
        <v>20445</v>
      </c>
    </row>
    <row r="273" spans="1:5">
      <c r="A273">
        <v>2010</v>
      </c>
      <c r="B273" t="s">
        <v>83</v>
      </c>
      <c r="C273">
        <v>339597</v>
      </c>
      <c r="D273">
        <v>377779</v>
      </c>
      <c r="E273">
        <v>121252</v>
      </c>
    </row>
    <row r="274" spans="1:5">
      <c r="A274">
        <v>2010</v>
      </c>
      <c r="B274" t="s">
        <v>83</v>
      </c>
      <c r="C274">
        <v>27801</v>
      </c>
      <c r="D274">
        <v>28159</v>
      </c>
      <c r="E274">
        <v>9395</v>
      </c>
    </row>
    <row r="275" spans="1:5">
      <c r="A275">
        <v>2010</v>
      </c>
      <c r="B275" t="s">
        <v>83</v>
      </c>
      <c r="C275">
        <v>264286</v>
      </c>
      <c r="D275">
        <v>300590</v>
      </c>
      <c r="E275">
        <v>73286</v>
      </c>
    </row>
    <row r="276" spans="1:5">
      <c r="A276">
        <v>2010</v>
      </c>
      <c r="B276" t="s">
        <v>83</v>
      </c>
      <c r="C276">
        <v>67662</v>
      </c>
      <c r="D276">
        <v>88031</v>
      </c>
      <c r="E276">
        <v>22355</v>
      </c>
    </row>
    <row r="277" spans="1:5">
      <c r="A277">
        <v>2010</v>
      </c>
      <c r="B277" t="s">
        <v>83</v>
      </c>
      <c r="C277">
        <v>343339</v>
      </c>
      <c r="D277">
        <v>363405</v>
      </c>
      <c r="E277">
        <v>174401</v>
      </c>
    </row>
    <row r="278" spans="1:5">
      <c r="A278">
        <v>2010</v>
      </c>
      <c r="B278" t="s">
        <v>83</v>
      </c>
      <c r="C278">
        <v>426473</v>
      </c>
      <c r="D278">
        <v>496552</v>
      </c>
      <c r="E278">
        <v>134651</v>
      </c>
    </row>
    <row r="279" spans="1:5">
      <c r="A279">
        <v>2010</v>
      </c>
      <c r="B279" t="s">
        <v>84</v>
      </c>
      <c r="C279">
        <v>516026</v>
      </c>
      <c r="D279">
        <v>590024</v>
      </c>
      <c r="E279">
        <v>176122</v>
      </c>
    </row>
    <row r="280" spans="1:5">
      <c r="A280">
        <v>2010</v>
      </c>
      <c r="B280" t="s">
        <v>84</v>
      </c>
      <c r="C280">
        <v>52290</v>
      </c>
      <c r="D280">
        <v>49173</v>
      </c>
      <c r="E280">
        <v>25061</v>
      </c>
    </row>
    <row r="281" spans="1:5">
      <c r="A281">
        <v>2010</v>
      </c>
      <c r="B281" t="s">
        <v>84</v>
      </c>
      <c r="C281">
        <v>487582</v>
      </c>
      <c r="D281">
        <v>611504</v>
      </c>
      <c r="E281">
        <v>47624</v>
      </c>
    </row>
    <row r="282" spans="1:5">
      <c r="A282">
        <v>2010</v>
      </c>
      <c r="B282" t="s">
        <v>84</v>
      </c>
      <c r="C282">
        <v>81887</v>
      </c>
      <c r="D282">
        <v>104034</v>
      </c>
      <c r="E282">
        <v>17756</v>
      </c>
    </row>
    <row r="283" spans="1:5">
      <c r="A283">
        <v>2010</v>
      </c>
      <c r="B283" t="s">
        <v>84</v>
      </c>
      <c r="C283">
        <v>1020494</v>
      </c>
      <c r="D283">
        <v>981913</v>
      </c>
      <c r="E283">
        <v>178543</v>
      </c>
    </row>
    <row r="284" spans="1:5">
      <c r="A284">
        <v>2010</v>
      </c>
      <c r="B284" t="s">
        <v>84</v>
      </c>
      <c r="C284">
        <v>233222</v>
      </c>
      <c r="D284">
        <v>245534</v>
      </c>
      <c r="E284">
        <v>30200</v>
      </c>
    </row>
    <row r="285" spans="1:5">
      <c r="A285">
        <v>2010</v>
      </c>
      <c r="B285" t="s">
        <v>84</v>
      </c>
      <c r="C285">
        <v>225241</v>
      </c>
      <c r="D285">
        <v>266816</v>
      </c>
      <c r="E285">
        <v>42900</v>
      </c>
    </row>
    <row r="286" spans="1:5">
      <c r="A286">
        <v>2010</v>
      </c>
      <c r="B286" t="s">
        <v>84</v>
      </c>
      <c r="C286">
        <v>2724623</v>
      </c>
      <c r="D286">
        <v>3393818</v>
      </c>
      <c r="E286">
        <v>169266</v>
      </c>
    </row>
    <row r="287" spans="1:5">
      <c r="A287">
        <v>2010</v>
      </c>
      <c r="B287" t="s">
        <v>84</v>
      </c>
      <c r="C287">
        <v>324198</v>
      </c>
      <c r="D287">
        <v>440122</v>
      </c>
      <c r="E287">
        <v>25910</v>
      </c>
    </row>
    <row r="288" spans="1:5">
      <c r="A288">
        <v>2010</v>
      </c>
      <c r="B288" t="s">
        <v>84</v>
      </c>
      <c r="C288">
        <v>1113959</v>
      </c>
      <c r="D288">
        <v>1059194</v>
      </c>
      <c r="E288">
        <v>505888</v>
      </c>
    </row>
    <row r="289" spans="1:5">
      <c r="A289">
        <v>2010</v>
      </c>
      <c r="B289" t="s">
        <v>84</v>
      </c>
      <c r="C289">
        <v>124676</v>
      </c>
      <c r="D289">
        <v>130165</v>
      </c>
      <c r="E289">
        <v>49057</v>
      </c>
    </row>
    <row r="290" spans="1:5">
      <c r="A290">
        <v>2010</v>
      </c>
      <c r="B290" t="s">
        <v>84</v>
      </c>
      <c r="C290">
        <v>438502</v>
      </c>
      <c r="D290">
        <v>441694</v>
      </c>
      <c r="E290">
        <v>206954</v>
      </c>
    </row>
    <row r="291" spans="1:5">
      <c r="A291">
        <v>2010</v>
      </c>
      <c r="B291" t="s">
        <v>84</v>
      </c>
      <c r="C291">
        <v>492046</v>
      </c>
      <c r="D291">
        <v>447239</v>
      </c>
      <c r="E291">
        <v>179517</v>
      </c>
    </row>
    <row r="292" spans="1:5">
      <c r="A292">
        <v>2010</v>
      </c>
      <c r="B292" t="s">
        <v>84</v>
      </c>
      <c r="C292">
        <v>74519</v>
      </c>
      <c r="D292">
        <v>73490</v>
      </c>
      <c r="E292">
        <v>45282</v>
      </c>
    </row>
    <row r="293" spans="1:5">
      <c r="A293">
        <v>2010</v>
      </c>
      <c r="B293" t="s">
        <v>84</v>
      </c>
      <c r="C293">
        <v>162627</v>
      </c>
      <c r="D293">
        <v>194618</v>
      </c>
      <c r="E293">
        <v>58138</v>
      </c>
    </row>
    <row r="294" spans="1:5">
      <c r="A294">
        <v>2010</v>
      </c>
      <c r="B294" t="s">
        <v>84</v>
      </c>
      <c r="C294">
        <v>3421194</v>
      </c>
      <c r="D294">
        <v>3066240</v>
      </c>
      <c r="E294">
        <v>168959</v>
      </c>
    </row>
    <row r="295" spans="1:5">
      <c r="A295">
        <v>2010</v>
      </c>
      <c r="B295" t="s">
        <v>84</v>
      </c>
      <c r="C295">
        <v>153763</v>
      </c>
      <c r="D295">
        <v>195510</v>
      </c>
      <c r="E295">
        <v>60634</v>
      </c>
    </row>
    <row r="296" spans="1:5">
      <c r="A296">
        <v>2010</v>
      </c>
      <c r="B296" t="s">
        <v>84</v>
      </c>
      <c r="C296">
        <v>43635</v>
      </c>
      <c r="D296">
        <v>52204</v>
      </c>
      <c r="E296">
        <v>12103</v>
      </c>
    </row>
    <row r="297" spans="1:5">
      <c r="A297">
        <v>2010</v>
      </c>
      <c r="B297" t="s">
        <v>84</v>
      </c>
      <c r="C297">
        <v>2846886</v>
      </c>
      <c r="D297">
        <v>3250734</v>
      </c>
      <c r="E297">
        <v>771134</v>
      </c>
    </row>
    <row r="298" spans="1:5">
      <c r="A298">
        <v>2010</v>
      </c>
      <c r="B298" t="s">
        <v>84</v>
      </c>
      <c r="C298">
        <v>1418445</v>
      </c>
      <c r="D298">
        <v>1599122</v>
      </c>
      <c r="E298">
        <v>446685</v>
      </c>
    </row>
    <row r="299" spans="1:5">
      <c r="A299">
        <v>2010</v>
      </c>
      <c r="B299" t="s">
        <v>85</v>
      </c>
      <c r="C299">
        <v>230190</v>
      </c>
      <c r="D299">
        <v>242871</v>
      </c>
      <c r="E299">
        <v>76046</v>
      </c>
    </row>
    <row r="300" spans="1:5">
      <c r="A300">
        <v>2010</v>
      </c>
      <c r="B300" t="s">
        <v>85</v>
      </c>
      <c r="C300">
        <v>31969</v>
      </c>
      <c r="D300">
        <v>31996</v>
      </c>
      <c r="E300">
        <v>8020</v>
      </c>
    </row>
    <row r="301" spans="1:5">
      <c r="A301">
        <v>2010</v>
      </c>
      <c r="B301" t="s">
        <v>85</v>
      </c>
      <c r="C301">
        <v>291173</v>
      </c>
      <c r="D301">
        <v>335798</v>
      </c>
      <c r="E301">
        <v>32264</v>
      </c>
    </row>
    <row r="302" spans="1:5">
      <c r="A302">
        <v>2010</v>
      </c>
      <c r="B302" t="s">
        <v>85</v>
      </c>
      <c r="C302">
        <v>113243</v>
      </c>
      <c r="D302">
        <v>120246</v>
      </c>
      <c r="E302">
        <v>47045</v>
      </c>
    </row>
    <row r="303" spans="1:5">
      <c r="A303">
        <v>2010</v>
      </c>
      <c r="B303" t="s">
        <v>85</v>
      </c>
      <c r="C303">
        <v>134005</v>
      </c>
      <c r="D303">
        <v>135688</v>
      </c>
      <c r="E303">
        <v>39268</v>
      </c>
    </row>
    <row r="304" spans="1:5">
      <c r="A304">
        <v>2010</v>
      </c>
      <c r="B304" t="s">
        <v>85</v>
      </c>
      <c r="C304">
        <v>102463</v>
      </c>
      <c r="D304">
        <v>100659</v>
      </c>
      <c r="E304">
        <v>29783</v>
      </c>
    </row>
    <row r="305" spans="1:5">
      <c r="A305">
        <v>2010</v>
      </c>
      <c r="B305" t="s">
        <v>85</v>
      </c>
      <c r="C305">
        <v>101884</v>
      </c>
      <c r="D305">
        <v>111239</v>
      </c>
      <c r="E305">
        <v>29733</v>
      </c>
    </row>
    <row r="306" spans="1:5">
      <c r="A306">
        <v>2010</v>
      </c>
      <c r="B306" t="s">
        <v>85</v>
      </c>
      <c r="C306">
        <v>2420738</v>
      </c>
      <c r="D306">
        <v>3172915</v>
      </c>
      <c r="E306">
        <v>81290</v>
      </c>
    </row>
    <row r="307" spans="1:5">
      <c r="A307">
        <v>2010</v>
      </c>
      <c r="B307" t="s">
        <v>85</v>
      </c>
      <c r="C307">
        <v>58288</v>
      </c>
      <c r="D307">
        <v>61215</v>
      </c>
      <c r="E307">
        <v>8410</v>
      </c>
    </row>
    <row r="308" spans="1:5">
      <c r="A308">
        <v>2010</v>
      </c>
      <c r="B308" t="s">
        <v>85</v>
      </c>
      <c r="C308">
        <v>94252</v>
      </c>
      <c r="D308">
        <v>102913</v>
      </c>
      <c r="E308">
        <v>21377</v>
      </c>
    </row>
    <row r="309" spans="1:5">
      <c r="A309">
        <v>2010</v>
      </c>
      <c r="B309" t="s">
        <v>85</v>
      </c>
      <c r="C309">
        <v>531752</v>
      </c>
      <c r="D309">
        <v>595318</v>
      </c>
      <c r="E309">
        <v>81225</v>
      </c>
    </row>
    <row r="310" spans="1:5">
      <c r="A310">
        <v>2010</v>
      </c>
      <c r="B310" t="s">
        <v>85</v>
      </c>
      <c r="C310">
        <v>224024</v>
      </c>
      <c r="D310">
        <v>240513</v>
      </c>
      <c r="E310">
        <v>42805</v>
      </c>
    </row>
    <row r="311" spans="1:5">
      <c r="A311">
        <v>2010</v>
      </c>
      <c r="B311" t="s">
        <v>85</v>
      </c>
      <c r="C311">
        <v>353943</v>
      </c>
      <c r="D311">
        <v>360662</v>
      </c>
      <c r="E311">
        <v>154583</v>
      </c>
    </row>
    <row r="312" spans="1:5">
      <c r="A312">
        <v>2010</v>
      </c>
      <c r="B312" t="s">
        <v>85</v>
      </c>
      <c r="C312">
        <v>559897</v>
      </c>
      <c r="D312">
        <v>640894</v>
      </c>
      <c r="E312">
        <v>111584</v>
      </c>
    </row>
    <row r="313" spans="1:5">
      <c r="A313">
        <v>2010</v>
      </c>
      <c r="B313" t="s">
        <v>86</v>
      </c>
      <c r="C313">
        <v>63483</v>
      </c>
      <c r="D313">
        <v>60449</v>
      </c>
      <c r="E313">
        <v>22838</v>
      </c>
    </row>
    <row r="314" spans="1:5">
      <c r="A314">
        <v>2010</v>
      </c>
      <c r="B314" t="s">
        <v>86</v>
      </c>
      <c r="C314">
        <v>2185817</v>
      </c>
      <c r="D314">
        <v>2824737</v>
      </c>
      <c r="E314">
        <v>140511</v>
      </c>
    </row>
    <row r="315" spans="1:5">
      <c r="A315">
        <v>2010</v>
      </c>
      <c r="B315" t="s">
        <v>86</v>
      </c>
      <c r="C315">
        <v>18092</v>
      </c>
      <c r="D315">
        <v>17028</v>
      </c>
      <c r="E315">
        <v>12984</v>
      </c>
    </row>
    <row r="316" spans="1:5">
      <c r="A316">
        <v>2010</v>
      </c>
      <c r="B316" t="s">
        <v>86</v>
      </c>
      <c r="C316">
        <v>441362</v>
      </c>
      <c r="D316">
        <v>520887</v>
      </c>
      <c r="E316">
        <v>114577</v>
      </c>
    </row>
    <row r="317" spans="1:5">
      <c r="A317">
        <v>2010</v>
      </c>
      <c r="B317" t="s">
        <v>86</v>
      </c>
      <c r="C317">
        <v>479759</v>
      </c>
      <c r="D317">
        <v>492491</v>
      </c>
      <c r="E317">
        <v>110044</v>
      </c>
    </row>
    <row r="318" spans="1:5">
      <c r="A318">
        <v>2010</v>
      </c>
      <c r="B318" t="s">
        <v>86</v>
      </c>
      <c r="C318">
        <v>80985</v>
      </c>
      <c r="D318">
        <v>80343</v>
      </c>
      <c r="E318">
        <v>30768</v>
      </c>
    </row>
    <row r="319" spans="1:5">
      <c r="A319">
        <v>2010</v>
      </c>
      <c r="B319" t="s">
        <v>86</v>
      </c>
      <c r="C319">
        <v>231857</v>
      </c>
      <c r="D319">
        <v>252520</v>
      </c>
      <c r="E319">
        <v>92708</v>
      </c>
    </row>
    <row r="320" spans="1:5">
      <c r="A320">
        <v>2010</v>
      </c>
      <c r="B320" t="s">
        <v>86</v>
      </c>
      <c r="C320">
        <v>580140</v>
      </c>
      <c r="D320">
        <v>630179</v>
      </c>
      <c r="E320">
        <v>226883</v>
      </c>
    </row>
    <row r="321" spans="1:5">
      <c r="A321">
        <v>2010</v>
      </c>
      <c r="B321" t="s">
        <v>87</v>
      </c>
      <c r="C321">
        <v>212612</v>
      </c>
      <c r="D321">
        <v>217743</v>
      </c>
      <c r="E321">
        <v>21144</v>
      </c>
    </row>
    <row r="322" spans="1:5">
      <c r="A322">
        <v>2010</v>
      </c>
      <c r="B322" t="s">
        <v>87</v>
      </c>
      <c r="C322">
        <v>188644</v>
      </c>
      <c r="D322">
        <v>190678</v>
      </c>
      <c r="E322">
        <v>75879</v>
      </c>
    </row>
    <row r="323" spans="1:5">
      <c r="A323">
        <v>2010</v>
      </c>
      <c r="B323" t="s">
        <v>87</v>
      </c>
      <c r="C323">
        <v>5803</v>
      </c>
      <c r="D323">
        <v>6177</v>
      </c>
      <c r="E323">
        <v>5418</v>
      </c>
    </row>
    <row r="324" spans="1:5">
      <c r="A324">
        <v>2010</v>
      </c>
      <c r="B324" t="s">
        <v>87</v>
      </c>
      <c r="C324">
        <v>514038</v>
      </c>
      <c r="D324">
        <v>585445</v>
      </c>
      <c r="E324">
        <v>80271</v>
      </c>
    </row>
    <row r="325" spans="1:5">
      <c r="A325">
        <v>2010</v>
      </c>
      <c r="B325" t="s">
        <v>87</v>
      </c>
      <c r="C325">
        <v>364808</v>
      </c>
      <c r="D325">
        <v>382803</v>
      </c>
      <c r="E325">
        <v>111268</v>
      </c>
    </row>
    <row r="326" spans="1:5">
      <c r="A326">
        <v>2010</v>
      </c>
      <c r="B326" t="s">
        <v>87</v>
      </c>
      <c r="C326">
        <v>550891</v>
      </c>
      <c r="D326">
        <v>619374</v>
      </c>
      <c r="E326">
        <v>99962</v>
      </c>
    </row>
    <row r="327" spans="1:5">
      <c r="A327">
        <v>2010</v>
      </c>
      <c r="B327" t="s">
        <v>87</v>
      </c>
      <c r="C327">
        <v>375522</v>
      </c>
      <c r="D327">
        <v>399441</v>
      </c>
      <c r="E327">
        <v>87367</v>
      </c>
    </row>
    <row r="328" spans="1:5">
      <c r="A328">
        <v>2010</v>
      </c>
      <c r="B328" t="s">
        <v>87</v>
      </c>
      <c r="C328">
        <v>157997</v>
      </c>
      <c r="D328">
        <v>161355</v>
      </c>
      <c r="E328">
        <v>36454</v>
      </c>
    </row>
    <row r="329" spans="1:5">
      <c r="A329">
        <v>2010</v>
      </c>
      <c r="B329" t="s">
        <v>87</v>
      </c>
      <c r="C329">
        <v>63291</v>
      </c>
      <c r="D329">
        <v>96584</v>
      </c>
      <c r="E329">
        <v>36188</v>
      </c>
    </row>
    <row r="330" spans="1:5">
      <c r="A330">
        <v>2010</v>
      </c>
      <c r="B330" t="s">
        <v>87</v>
      </c>
      <c r="C330">
        <v>179169</v>
      </c>
      <c r="D330">
        <v>240250</v>
      </c>
      <c r="E330">
        <v>45532</v>
      </c>
    </row>
    <row r="331" spans="1:5">
      <c r="A331">
        <v>2010</v>
      </c>
      <c r="B331" t="s">
        <v>87</v>
      </c>
      <c r="C331">
        <v>27048</v>
      </c>
      <c r="D331">
        <v>28248</v>
      </c>
      <c r="E331">
        <v>6651</v>
      </c>
    </row>
    <row r="332" spans="1:5">
      <c r="A332">
        <v>2010</v>
      </c>
      <c r="B332" t="s">
        <v>87</v>
      </c>
      <c r="C332">
        <v>227935</v>
      </c>
      <c r="D332">
        <v>250488</v>
      </c>
      <c r="E332">
        <v>49679</v>
      </c>
    </row>
    <row r="333" spans="1:5">
      <c r="A333">
        <v>2010</v>
      </c>
      <c r="B333" t="s">
        <v>87</v>
      </c>
      <c r="C333">
        <v>126993</v>
      </c>
      <c r="D333">
        <v>130411</v>
      </c>
      <c r="E333">
        <v>10249</v>
      </c>
    </row>
    <row r="334" spans="1:5">
      <c r="A334">
        <v>2010</v>
      </c>
      <c r="B334" t="s">
        <v>87</v>
      </c>
      <c r="C334">
        <v>932809</v>
      </c>
      <c r="D334">
        <v>970235</v>
      </c>
      <c r="E334">
        <v>322269</v>
      </c>
    </row>
    <row r="335" spans="1:5">
      <c r="A335">
        <v>2010</v>
      </c>
      <c r="B335" t="s">
        <v>87</v>
      </c>
      <c r="C335">
        <v>95100</v>
      </c>
      <c r="D335">
        <v>100649</v>
      </c>
      <c r="E335">
        <v>20418</v>
      </c>
    </row>
    <row r="336" spans="1:5">
      <c r="A336">
        <v>2010</v>
      </c>
      <c r="B336" t="s">
        <v>87</v>
      </c>
      <c r="C336">
        <v>183985</v>
      </c>
      <c r="D336">
        <v>203690</v>
      </c>
      <c r="E336">
        <v>93745</v>
      </c>
    </row>
    <row r="337" spans="1:5">
      <c r="A337">
        <v>2010</v>
      </c>
      <c r="B337" t="s">
        <v>87</v>
      </c>
      <c r="C337">
        <v>329541</v>
      </c>
      <c r="D337">
        <v>354966</v>
      </c>
      <c r="E337">
        <v>78579</v>
      </c>
    </row>
    <row r="338" spans="1:5">
      <c r="A338">
        <v>2010</v>
      </c>
      <c r="B338" t="s">
        <v>87</v>
      </c>
      <c r="C338">
        <v>52720</v>
      </c>
      <c r="D338">
        <v>64344</v>
      </c>
      <c r="E338">
        <v>13000</v>
      </c>
    </row>
    <row r="339" spans="1:5">
      <c r="A339">
        <v>2010</v>
      </c>
      <c r="B339" t="s">
        <v>87</v>
      </c>
      <c r="C339">
        <v>155531</v>
      </c>
      <c r="D339">
        <v>160763</v>
      </c>
      <c r="E339">
        <v>39311</v>
      </c>
    </row>
    <row r="340" spans="1:5">
      <c r="A340">
        <v>2010</v>
      </c>
      <c r="B340" t="s">
        <v>87</v>
      </c>
      <c r="C340">
        <v>474742</v>
      </c>
      <c r="D340">
        <v>489019</v>
      </c>
      <c r="E340">
        <v>49717</v>
      </c>
    </row>
    <row r="341" spans="1:5">
      <c r="A341">
        <v>2010</v>
      </c>
      <c r="B341" t="s">
        <v>87</v>
      </c>
      <c r="C341">
        <v>370016</v>
      </c>
      <c r="D341">
        <v>377469</v>
      </c>
      <c r="E341">
        <v>109683</v>
      </c>
    </row>
    <row r="342" spans="1:5">
      <c r="A342">
        <v>2010</v>
      </c>
      <c r="B342" t="s">
        <v>87</v>
      </c>
      <c r="C342">
        <v>692670</v>
      </c>
      <c r="D342">
        <v>714574</v>
      </c>
      <c r="E342">
        <v>84884</v>
      </c>
    </row>
    <row r="343" spans="1:5">
      <c r="A343">
        <v>2010</v>
      </c>
      <c r="B343" t="s">
        <v>88</v>
      </c>
      <c r="C343">
        <v>269448</v>
      </c>
      <c r="D343">
        <v>264628</v>
      </c>
      <c r="E343">
        <v>85877</v>
      </c>
    </row>
    <row r="344" spans="1:5">
      <c r="A344">
        <v>2010</v>
      </c>
      <c r="B344" t="s">
        <v>88</v>
      </c>
      <c r="C344">
        <v>467784</v>
      </c>
      <c r="D344">
        <v>493391</v>
      </c>
      <c r="E344">
        <v>91954</v>
      </c>
    </row>
    <row r="345" spans="1:5">
      <c r="A345">
        <v>2010</v>
      </c>
      <c r="B345" t="s">
        <v>88</v>
      </c>
      <c r="C345">
        <v>471256</v>
      </c>
      <c r="D345">
        <v>498751</v>
      </c>
      <c r="E345">
        <v>52184</v>
      </c>
    </row>
    <row r="346" spans="1:5">
      <c r="A346">
        <v>2010</v>
      </c>
      <c r="B346" t="s">
        <v>88</v>
      </c>
      <c r="C346">
        <v>1547403</v>
      </c>
      <c r="D346">
        <v>2166431</v>
      </c>
      <c r="E346">
        <v>525824</v>
      </c>
    </row>
    <row r="347" spans="1:5">
      <c r="A347">
        <v>2010</v>
      </c>
      <c r="B347" t="s">
        <v>88</v>
      </c>
      <c r="C347">
        <v>63708</v>
      </c>
      <c r="D347">
        <v>67918</v>
      </c>
      <c r="E347">
        <v>13722</v>
      </c>
    </row>
    <row r="348" spans="1:5">
      <c r="A348">
        <v>2010</v>
      </c>
      <c r="B348" t="s">
        <v>88</v>
      </c>
      <c r="C348">
        <v>278832</v>
      </c>
      <c r="D348">
        <v>312077</v>
      </c>
      <c r="E348">
        <v>65627</v>
      </c>
    </row>
    <row r="349" spans="1:5">
      <c r="A349">
        <v>2010</v>
      </c>
      <c r="B349" t="s">
        <v>88</v>
      </c>
      <c r="C349">
        <v>255501</v>
      </c>
      <c r="D349">
        <v>337113</v>
      </c>
      <c r="E349">
        <v>14894</v>
      </c>
    </row>
    <row r="350" spans="1:5">
      <c r="A350">
        <v>2010</v>
      </c>
      <c r="B350" t="s">
        <v>88</v>
      </c>
      <c r="C350">
        <v>141877</v>
      </c>
      <c r="D350">
        <v>156218</v>
      </c>
      <c r="E350">
        <v>27813</v>
      </c>
    </row>
    <row r="351" spans="1:5">
      <c r="A351">
        <v>2010</v>
      </c>
      <c r="B351" t="s">
        <v>88</v>
      </c>
      <c r="C351">
        <v>10090</v>
      </c>
      <c r="D351">
        <v>9448</v>
      </c>
      <c r="E351">
        <v>4709</v>
      </c>
    </row>
    <row r="352" spans="1:5">
      <c r="A352">
        <v>2010</v>
      </c>
      <c r="B352" t="s">
        <v>88</v>
      </c>
      <c r="C352">
        <v>770899</v>
      </c>
      <c r="D352">
        <v>866459</v>
      </c>
      <c r="E352">
        <v>82558</v>
      </c>
    </row>
    <row r="353" spans="1:5">
      <c r="A353">
        <v>2010</v>
      </c>
      <c r="B353" t="s">
        <v>89</v>
      </c>
      <c r="C353">
        <v>164594</v>
      </c>
      <c r="D353">
        <v>187819</v>
      </c>
      <c r="E353">
        <v>63200</v>
      </c>
    </row>
    <row r="354" spans="1:5">
      <c r="A354">
        <v>2010</v>
      </c>
      <c r="B354" t="s">
        <v>89</v>
      </c>
      <c r="C354">
        <v>160718</v>
      </c>
      <c r="D354">
        <v>168820</v>
      </c>
      <c r="E354">
        <v>83429</v>
      </c>
    </row>
    <row r="355" spans="1:5">
      <c r="A355">
        <v>2010</v>
      </c>
      <c r="B355" t="s">
        <v>89</v>
      </c>
      <c r="C355">
        <v>79652</v>
      </c>
      <c r="D355">
        <v>81564</v>
      </c>
      <c r="E355">
        <v>28806</v>
      </c>
    </row>
    <row r="356" spans="1:5">
      <c r="A356">
        <v>2010</v>
      </c>
      <c r="B356" t="s">
        <v>89</v>
      </c>
      <c r="C356">
        <v>242831</v>
      </c>
      <c r="D356">
        <v>248151</v>
      </c>
      <c r="E356">
        <v>104149</v>
      </c>
    </row>
    <row r="357" spans="1:5">
      <c r="A357">
        <v>2010</v>
      </c>
      <c r="B357" t="s">
        <v>89</v>
      </c>
      <c r="C357">
        <v>41551</v>
      </c>
      <c r="D357">
        <v>47523</v>
      </c>
      <c r="E357">
        <v>17928</v>
      </c>
    </row>
    <row r="358" spans="1:5">
      <c r="A358">
        <v>2010</v>
      </c>
      <c r="B358" t="s">
        <v>89</v>
      </c>
      <c r="C358">
        <v>248134</v>
      </c>
      <c r="D358">
        <v>350488</v>
      </c>
      <c r="E358">
        <v>96583</v>
      </c>
    </row>
    <row r="359" spans="1:5">
      <c r="A359">
        <v>2010</v>
      </c>
      <c r="B359" t="s">
        <v>89</v>
      </c>
      <c r="C359">
        <v>398181</v>
      </c>
      <c r="D359">
        <v>447185</v>
      </c>
      <c r="E359">
        <v>106499</v>
      </c>
    </row>
    <row r="360" spans="1:5">
      <c r="A360">
        <v>2010</v>
      </c>
      <c r="B360" t="s">
        <v>89</v>
      </c>
      <c r="C360">
        <v>276081</v>
      </c>
      <c r="D360">
        <v>288776</v>
      </c>
      <c r="E360">
        <v>74465</v>
      </c>
    </row>
    <row r="361" spans="1:5">
      <c r="A361">
        <v>2010</v>
      </c>
      <c r="B361" t="s">
        <v>89</v>
      </c>
      <c r="C361">
        <v>133561</v>
      </c>
      <c r="D361">
        <v>148575</v>
      </c>
      <c r="E361">
        <v>39185</v>
      </c>
    </row>
    <row r="362" spans="1:5">
      <c r="A362">
        <v>2010</v>
      </c>
      <c r="B362" t="s">
        <v>90</v>
      </c>
      <c r="C362">
        <v>90644</v>
      </c>
      <c r="D362">
        <v>92980</v>
      </c>
      <c r="E362">
        <v>31822</v>
      </c>
    </row>
    <row r="363" spans="1:5">
      <c r="A363">
        <v>2010</v>
      </c>
      <c r="B363" t="s">
        <v>90</v>
      </c>
      <c r="C363">
        <v>367228</v>
      </c>
      <c r="D363">
        <v>402205</v>
      </c>
      <c r="E363">
        <v>131795</v>
      </c>
    </row>
    <row r="364" spans="1:5">
      <c r="A364">
        <v>2010</v>
      </c>
      <c r="B364" t="s">
        <v>90</v>
      </c>
      <c r="C364">
        <v>869367</v>
      </c>
      <c r="D364">
        <v>989382</v>
      </c>
      <c r="E364">
        <v>387592</v>
      </c>
    </row>
    <row r="365" spans="1:5">
      <c r="A365">
        <v>2010</v>
      </c>
      <c r="B365" t="s">
        <v>90</v>
      </c>
      <c r="C365">
        <v>70131</v>
      </c>
      <c r="D365">
        <v>87782</v>
      </c>
      <c r="E365">
        <v>30915</v>
      </c>
    </row>
    <row r="366" spans="1:5">
      <c r="A366">
        <v>2010</v>
      </c>
      <c r="B366" t="s">
        <v>90</v>
      </c>
      <c r="C366">
        <v>347080</v>
      </c>
      <c r="D366">
        <v>453349</v>
      </c>
      <c r="E366">
        <v>101350</v>
      </c>
    </row>
    <row r="367" spans="1:5">
      <c r="A367">
        <v>2010</v>
      </c>
      <c r="B367" t="s">
        <v>90</v>
      </c>
      <c r="C367">
        <v>86861</v>
      </c>
      <c r="D367">
        <v>94823</v>
      </c>
      <c r="E367">
        <v>46793</v>
      </c>
    </row>
    <row r="368" spans="1:5">
      <c r="A368">
        <v>2010</v>
      </c>
      <c r="B368" t="s">
        <v>90</v>
      </c>
      <c r="C368">
        <v>1488785</v>
      </c>
      <c r="D368">
        <v>1583611</v>
      </c>
      <c r="E368">
        <v>386147</v>
      </c>
    </row>
    <row r="369" spans="1:5">
      <c r="A369">
        <v>2010</v>
      </c>
      <c r="B369" t="s">
        <v>90</v>
      </c>
      <c r="C369">
        <v>26867</v>
      </c>
      <c r="D369">
        <v>29259</v>
      </c>
      <c r="E369">
        <v>13171</v>
      </c>
    </row>
    <row r="370" spans="1:5">
      <c r="A370">
        <v>2010</v>
      </c>
      <c r="B370" t="s">
        <v>90</v>
      </c>
      <c r="C370">
        <v>190615</v>
      </c>
      <c r="D370">
        <v>255920</v>
      </c>
      <c r="E370">
        <v>42720</v>
      </c>
    </row>
    <row r="371" spans="1:5">
      <c r="A371">
        <v>2010</v>
      </c>
      <c r="B371" t="s">
        <v>90</v>
      </c>
      <c r="C371">
        <v>135475</v>
      </c>
      <c r="D371">
        <v>143451</v>
      </c>
      <c r="E371">
        <v>43486</v>
      </c>
    </row>
    <row r="372" spans="1:5">
      <c r="A372">
        <v>2010</v>
      </c>
      <c r="B372" t="s">
        <v>90</v>
      </c>
      <c r="C372">
        <v>72198</v>
      </c>
      <c r="D372">
        <v>73922</v>
      </c>
      <c r="E372">
        <v>22324</v>
      </c>
    </row>
    <row r="373" spans="1:5">
      <c r="A373">
        <v>2010</v>
      </c>
      <c r="B373" t="s">
        <v>90</v>
      </c>
      <c r="C373">
        <v>122880</v>
      </c>
      <c r="D373">
        <v>126622</v>
      </c>
      <c r="E373">
        <v>52268</v>
      </c>
    </row>
    <row r="374" spans="1:5">
      <c r="A374">
        <v>2010</v>
      </c>
      <c r="B374" t="s">
        <v>91</v>
      </c>
      <c r="C374">
        <v>47012</v>
      </c>
      <c r="D374">
        <v>48000</v>
      </c>
      <c r="E374">
        <v>16924</v>
      </c>
    </row>
    <row r="375" spans="1:5">
      <c r="A375">
        <v>2010</v>
      </c>
      <c r="B375" t="s">
        <v>91</v>
      </c>
      <c r="C375">
        <v>193473</v>
      </c>
      <c r="D375">
        <v>221082</v>
      </c>
      <c r="E375">
        <v>26392</v>
      </c>
    </row>
    <row r="376" spans="1:5">
      <c r="A376">
        <v>2010</v>
      </c>
      <c r="B376" t="s">
        <v>91</v>
      </c>
      <c r="C376">
        <v>101127</v>
      </c>
      <c r="D376">
        <v>98635</v>
      </c>
      <c r="E376">
        <v>32027</v>
      </c>
    </row>
    <row r="377" spans="1:5">
      <c r="A377">
        <v>2010</v>
      </c>
      <c r="B377" t="s">
        <v>91</v>
      </c>
      <c r="C377">
        <v>500056</v>
      </c>
      <c r="D377">
        <v>538258</v>
      </c>
      <c r="E377">
        <v>194660</v>
      </c>
    </row>
    <row r="378" spans="1:5">
      <c r="A378">
        <v>2010</v>
      </c>
      <c r="B378" t="s">
        <v>91</v>
      </c>
      <c r="C378">
        <v>587626</v>
      </c>
      <c r="D378">
        <v>654714</v>
      </c>
      <c r="E378">
        <v>164644</v>
      </c>
    </row>
    <row r="379" spans="1:5">
      <c r="A379">
        <v>2010</v>
      </c>
      <c r="B379" t="s">
        <v>91</v>
      </c>
      <c r="C379">
        <v>190182</v>
      </c>
      <c r="D379">
        <v>203955</v>
      </c>
      <c r="E379">
        <v>70804</v>
      </c>
    </row>
    <row r="380" spans="1:5">
      <c r="A380">
        <v>2010</v>
      </c>
      <c r="B380" t="s">
        <v>91</v>
      </c>
      <c r="C380">
        <v>141573</v>
      </c>
      <c r="D380">
        <v>143729</v>
      </c>
      <c r="E380">
        <v>37864</v>
      </c>
    </row>
    <row r="381" spans="1:5">
      <c r="A381">
        <v>2010</v>
      </c>
      <c r="B381" t="s">
        <v>91</v>
      </c>
      <c r="C381">
        <v>91996</v>
      </c>
      <c r="D381">
        <v>106595</v>
      </c>
      <c r="E381">
        <v>23850</v>
      </c>
    </row>
    <row r="382" spans="1:5">
      <c r="A382">
        <v>2010</v>
      </c>
      <c r="B382" t="s">
        <v>91</v>
      </c>
      <c r="C382">
        <v>112193</v>
      </c>
      <c r="D382">
        <v>112144</v>
      </c>
      <c r="E382">
        <v>46041</v>
      </c>
    </row>
    <row r="383" spans="1:5">
      <c r="A383">
        <v>2010</v>
      </c>
      <c r="B383" t="s">
        <v>91</v>
      </c>
      <c r="C383">
        <v>664752</v>
      </c>
      <c r="D383">
        <v>750724</v>
      </c>
      <c r="E383">
        <v>135854</v>
      </c>
    </row>
    <row r="384" spans="1:5">
      <c r="A384">
        <v>2010</v>
      </c>
      <c r="B384" t="s">
        <v>92</v>
      </c>
      <c r="C384">
        <v>104505</v>
      </c>
      <c r="D384">
        <v>112643</v>
      </c>
      <c r="E384">
        <v>33314</v>
      </c>
    </row>
    <row r="385" spans="1:5">
      <c r="A385">
        <v>2010</v>
      </c>
      <c r="B385" t="s">
        <v>92</v>
      </c>
      <c r="C385">
        <v>213550</v>
      </c>
      <c r="D385">
        <v>252744</v>
      </c>
      <c r="E385">
        <v>95073</v>
      </c>
    </row>
    <row r="386" spans="1:5">
      <c r="A386">
        <v>2010</v>
      </c>
      <c r="B386" t="s">
        <v>92</v>
      </c>
      <c r="C386">
        <v>374218</v>
      </c>
      <c r="D386">
        <v>448150</v>
      </c>
      <c r="E386">
        <v>85946</v>
      </c>
    </row>
    <row r="387" spans="1:5">
      <c r="A387">
        <v>2010</v>
      </c>
      <c r="B387" t="s">
        <v>92</v>
      </c>
      <c r="C387">
        <v>28916</v>
      </c>
      <c r="D387">
        <v>31569</v>
      </c>
      <c r="E387">
        <v>6129</v>
      </c>
    </row>
    <row r="388" spans="1:5">
      <c r="A388">
        <v>2010</v>
      </c>
      <c r="B388" t="s">
        <v>92</v>
      </c>
      <c r="C388">
        <v>76360</v>
      </c>
      <c r="D388">
        <v>68201</v>
      </c>
      <c r="E388">
        <v>32860</v>
      </c>
    </row>
    <row r="389" spans="1:5">
      <c r="A389">
        <v>2010</v>
      </c>
      <c r="B389" t="s">
        <v>92</v>
      </c>
      <c r="C389">
        <v>172514</v>
      </c>
      <c r="D389">
        <v>191764</v>
      </c>
      <c r="E389">
        <v>28421</v>
      </c>
    </row>
    <row r="390" spans="1:5">
      <c r="A390">
        <v>2010</v>
      </c>
      <c r="B390" t="s">
        <v>92</v>
      </c>
      <c r="C390">
        <v>244476</v>
      </c>
      <c r="D390">
        <v>244376</v>
      </c>
      <c r="E390">
        <v>106257</v>
      </c>
    </row>
    <row r="391" spans="1:5">
      <c r="A391">
        <v>2010</v>
      </c>
      <c r="B391" t="s">
        <v>92</v>
      </c>
      <c r="C391">
        <v>244172</v>
      </c>
      <c r="D391">
        <v>242339</v>
      </c>
      <c r="E391">
        <v>112743</v>
      </c>
    </row>
    <row r="392" spans="1:5">
      <c r="A392">
        <v>2011</v>
      </c>
      <c r="B392" t="s">
        <v>93</v>
      </c>
      <c r="C392">
        <v>119685</v>
      </c>
      <c r="D392">
        <v>136446</v>
      </c>
      <c r="E392">
        <v>44957</v>
      </c>
    </row>
    <row r="393" spans="1:5">
      <c r="A393">
        <v>2011</v>
      </c>
      <c r="B393" t="s">
        <v>93</v>
      </c>
      <c r="C393">
        <v>537223</v>
      </c>
      <c r="D393">
        <v>578638</v>
      </c>
      <c r="E393">
        <v>146848</v>
      </c>
    </row>
    <row r="394" spans="1:5">
      <c r="A394">
        <v>2011</v>
      </c>
      <c r="B394" t="s">
        <v>93</v>
      </c>
      <c r="C394">
        <v>201369</v>
      </c>
      <c r="D394">
        <v>211149</v>
      </c>
      <c r="E394">
        <v>98214</v>
      </c>
    </row>
    <row r="395" spans="1:5">
      <c r="A395">
        <v>2011</v>
      </c>
      <c r="B395" t="s">
        <v>93</v>
      </c>
      <c r="C395">
        <v>94591</v>
      </c>
      <c r="D395">
        <v>99461</v>
      </c>
      <c r="E395">
        <v>48818</v>
      </c>
    </row>
    <row r="396" spans="1:5">
      <c r="A396">
        <v>2011</v>
      </c>
      <c r="B396" t="s">
        <v>93</v>
      </c>
      <c r="C396">
        <v>199394</v>
      </c>
      <c r="D396">
        <v>204925</v>
      </c>
      <c r="E396">
        <v>67654</v>
      </c>
    </row>
    <row r="397" spans="1:5">
      <c r="A397">
        <v>2011</v>
      </c>
      <c r="B397" t="s">
        <v>93</v>
      </c>
      <c r="C397">
        <v>1535194</v>
      </c>
      <c r="D397">
        <v>2153690</v>
      </c>
      <c r="E397">
        <v>356773</v>
      </c>
    </row>
    <row r="398" spans="1:5">
      <c r="A398">
        <v>2011</v>
      </c>
      <c r="B398" t="s">
        <v>93</v>
      </c>
      <c r="C398">
        <v>314250</v>
      </c>
      <c r="D398">
        <v>340986</v>
      </c>
      <c r="E398">
        <v>78582</v>
      </c>
    </row>
    <row r="399" spans="1:5">
      <c r="A399">
        <v>2011</v>
      </c>
      <c r="B399" t="s">
        <v>93</v>
      </c>
      <c r="C399">
        <v>41204</v>
      </c>
      <c r="D399">
        <v>44546</v>
      </c>
      <c r="E399">
        <v>32191</v>
      </c>
    </row>
    <row r="400" spans="1:5">
      <c r="A400">
        <v>2011</v>
      </c>
      <c r="B400" t="s">
        <v>93</v>
      </c>
      <c r="C400">
        <v>193694</v>
      </c>
      <c r="D400">
        <v>240949</v>
      </c>
      <c r="E400">
        <v>36002</v>
      </c>
    </row>
    <row r="401" spans="1:5">
      <c r="A401">
        <v>2011</v>
      </c>
      <c r="B401" t="s">
        <v>93</v>
      </c>
      <c r="C401">
        <v>1847851</v>
      </c>
      <c r="D401">
        <v>2188154</v>
      </c>
      <c r="E401">
        <v>247031</v>
      </c>
    </row>
    <row r="402" spans="1:5">
      <c r="A402">
        <v>2011</v>
      </c>
      <c r="B402" t="s">
        <v>93</v>
      </c>
      <c r="C402">
        <v>718797</v>
      </c>
      <c r="D402">
        <v>764090</v>
      </c>
      <c r="E402">
        <v>245833</v>
      </c>
    </row>
    <row r="403" spans="1:5">
      <c r="A403">
        <v>2011</v>
      </c>
      <c r="B403" t="s">
        <v>94</v>
      </c>
      <c r="C403">
        <v>139672</v>
      </c>
      <c r="D403">
        <v>153172</v>
      </c>
      <c r="E403">
        <v>60391</v>
      </c>
    </row>
    <row r="404" spans="1:5">
      <c r="A404">
        <v>2011</v>
      </c>
      <c r="B404" t="s">
        <v>94</v>
      </c>
      <c r="C404">
        <v>222161</v>
      </c>
      <c r="D404">
        <v>238205</v>
      </c>
      <c r="E404">
        <v>89076</v>
      </c>
    </row>
    <row r="405" spans="1:5">
      <c r="A405">
        <v>2011</v>
      </c>
      <c r="B405" t="s">
        <v>94</v>
      </c>
      <c r="C405">
        <v>49504</v>
      </c>
      <c r="D405">
        <v>51083</v>
      </c>
      <c r="E405">
        <v>18913</v>
      </c>
    </row>
    <row r="406" spans="1:5">
      <c r="A406">
        <v>2011</v>
      </c>
      <c r="B406" t="s">
        <v>94</v>
      </c>
      <c r="C406">
        <v>116715</v>
      </c>
      <c r="D406">
        <v>125531</v>
      </c>
      <c r="E406">
        <v>32198</v>
      </c>
    </row>
    <row r="407" spans="1:5">
      <c r="A407">
        <v>2011</v>
      </c>
      <c r="B407" t="s">
        <v>94</v>
      </c>
      <c r="C407">
        <v>205285</v>
      </c>
      <c r="D407">
        <v>210859</v>
      </c>
      <c r="E407">
        <v>16029</v>
      </c>
    </row>
    <row r="408" spans="1:5">
      <c r="A408">
        <v>2011</v>
      </c>
      <c r="B408" t="s">
        <v>94</v>
      </c>
      <c r="C408">
        <v>78549</v>
      </c>
      <c r="D408">
        <v>83828</v>
      </c>
      <c r="E408">
        <v>19454</v>
      </c>
    </row>
    <row r="409" spans="1:5">
      <c r="A409">
        <v>2011</v>
      </c>
      <c r="B409" t="s">
        <v>94</v>
      </c>
      <c r="C409">
        <v>389868</v>
      </c>
      <c r="D409">
        <v>390524</v>
      </c>
      <c r="E409">
        <v>159878</v>
      </c>
    </row>
    <row r="410" spans="1:5">
      <c r="A410">
        <v>2011</v>
      </c>
      <c r="B410" t="s">
        <v>94</v>
      </c>
      <c r="C410">
        <v>206490</v>
      </c>
      <c r="D410">
        <v>214275</v>
      </c>
      <c r="E410">
        <v>60838</v>
      </c>
    </row>
    <row r="411" spans="1:5">
      <c r="A411">
        <v>2011</v>
      </c>
      <c r="B411" t="s">
        <v>94</v>
      </c>
      <c r="C411">
        <v>272216</v>
      </c>
      <c r="D411">
        <v>332596</v>
      </c>
      <c r="E411">
        <v>104756</v>
      </c>
    </row>
    <row r="412" spans="1:5">
      <c r="A412">
        <v>2011</v>
      </c>
      <c r="B412" t="s">
        <v>94</v>
      </c>
      <c r="C412">
        <v>105309</v>
      </c>
      <c r="D412">
        <v>120833</v>
      </c>
      <c r="E412">
        <v>25421</v>
      </c>
    </row>
    <row r="413" spans="1:5">
      <c r="A413">
        <v>2011</v>
      </c>
      <c r="B413" t="s">
        <v>94</v>
      </c>
      <c r="C413">
        <v>339934</v>
      </c>
      <c r="D413">
        <v>387681</v>
      </c>
      <c r="E413">
        <v>141110</v>
      </c>
    </row>
    <row r="414" spans="1:5">
      <c r="A414">
        <v>2011</v>
      </c>
      <c r="B414" t="s">
        <v>94</v>
      </c>
      <c r="C414">
        <v>124179</v>
      </c>
      <c r="D414">
        <v>123774</v>
      </c>
      <c r="E414">
        <v>28662</v>
      </c>
    </row>
    <row r="415" spans="1:5">
      <c r="A415">
        <v>2011</v>
      </c>
      <c r="B415" t="s">
        <v>95</v>
      </c>
      <c r="C415">
        <v>183309</v>
      </c>
      <c r="D415">
        <v>190418</v>
      </c>
      <c r="E415">
        <v>84292</v>
      </c>
    </row>
    <row r="416" spans="1:5">
      <c r="A416">
        <v>2011</v>
      </c>
      <c r="B416" t="s">
        <v>95</v>
      </c>
      <c r="C416">
        <v>68331</v>
      </c>
      <c r="D416">
        <v>90183</v>
      </c>
      <c r="E416">
        <v>28126</v>
      </c>
    </row>
    <row r="417" spans="1:5">
      <c r="A417">
        <v>2011</v>
      </c>
      <c r="B417" t="s">
        <v>95</v>
      </c>
      <c r="C417">
        <v>161379</v>
      </c>
      <c r="D417">
        <v>163074</v>
      </c>
      <c r="E417">
        <v>72662</v>
      </c>
    </row>
    <row r="418" spans="1:5">
      <c r="A418">
        <v>2011</v>
      </c>
      <c r="B418" t="s">
        <v>96</v>
      </c>
      <c r="C418">
        <v>128573</v>
      </c>
      <c r="D418">
        <v>135064</v>
      </c>
      <c r="E418">
        <v>60543</v>
      </c>
    </row>
    <row r="419" spans="1:5">
      <c r="A419">
        <v>2011</v>
      </c>
      <c r="B419" t="s">
        <v>96</v>
      </c>
      <c r="C419">
        <v>182441</v>
      </c>
      <c r="D419">
        <v>186677</v>
      </c>
      <c r="E419">
        <v>58547</v>
      </c>
    </row>
    <row r="420" spans="1:5">
      <c r="A420">
        <v>2011</v>
      </c>
      <c r="B420" t="s">
        <v>96</v>
      </c>
      <c r="C420">
        <v>290005</v>
      </c>
      <c r="D420">
        <v>314019</v>
      </c>
      <c r="E420">
        <v>123222</v>
      </c>
    </row>
    <row r="421" spans="1:5">
      <c r="A421">
        <v>2011</v>
      </c>
      <c r="B421" t="s">
        <v>96</v>
      </c>
      <c r="C421">
        <v>611681</v>
      </c>
      <c r="D421">
        <v>757574</v>
      </c>
      <c r="E421">
        <v>234332</v>
      </c>
    </row>
    <row r="422" spans="1:5">
      <c r="A422">
        <v>2011</v>
      </c>
      <c r="B422" t="s">
        <v>96</v>
      </c>
      <c r="C422">
        <v>20980</v>
      </c>
      <c r="D422">
        <v>21454</v>
      </c>
      <c r="E422">
        <v>6641</v>
      </c>
    </row>
    <row r="423" spans="1:5">
      <c r="A423">
        <v>2011</v>
      </c>
      <c r="B423" t="s">
        <v>96</v>
      </c>
      <c r="C423">
        <v>2736201</v>
      </c>
      <c r="D423">
        <v>2977290</v>
      </c>
      <c r="E423">
        <v>531129</v>
      </c>
    </row>
    <row r="424" spans="1:5">
      <c r="A424">
        <v>2011</v>
      </c>
      <c r="B424" t="s">
        <v>96</v>
      </c>
      <c r="C424">
        <v>205035</v>
      </c>
      <c r="D424">
        <v>228328</v>
      </c>
      <c r="E424">
        <v>58545</v>
      </c>
    </row>
    <row r="425" spans="1:5">
      <c r="A425">
        <v>2011</v>
      </c>
      <c r="B425" t="s">
        <v>96</v>
      </c>
      <c r="C425">
        <v>99022</v>
      </c>
      <c r="D425">
        <v>103055</v>
      </c>
      <c r="E425">
        <v>42398</v>
      </c>
    </row>
    <row r="426" spans="1:5">
      <c r="A426">
        <v>2011</v>
      </c>
      <c r="B426" t="s">
        <v>96</v>
      </c>
      <c r="C426">
        <v>65439</v>
      </c>
      <c r="D426">
        <v>66282</v>
      </c>
      <c r="E426">
        <v>29061</v>
      </c>
    </row>
    <row r="427" spans="1:5">
      <c r="A427">
        <v>2011</v>
      </c>
      <c r="B427" t="s">
        <v>96</v>
      </c>
      <c r="C427">
        <v>724483</v>
      </c>
      <c r="D427">
        <v>849409</v>
      </c>
      <c r="E427">
        <v>292121</v>
      </c>
    </row>
    <row r="428" spans="1:5">
      <c r="A428">
        <v>2011</v>
      </c>
      <c r="B428" t="s">
        <v>96</v>
      </c>
      <c r="C428">
        <v>371494</v>
      </c>
      <c r="D428">
        <v>451683</v>
      </c>
      <c r="E428">
        <v>145654</v>
      </c>
    </row>
    <row r="429" spans="1:5">
      <c r="A429">
        <v>2011</v>
      </c>
      <c r="B429" t="s">
        <v>96</v>
      </c>
      <c r="C429">
        <v>308784</v>
      </c>
      <c r="D429">
        <v>342079</v>
      </c>
      <c r="E429">
        <v>82409</v>
      </c>
    </row>
    <row r="430" spans="1:5">
      <c r="A430">
        <v>2011</v>
      </c>
      <c r="B430" t="s">
        <v>96</v>
      </c>
      <c r="C430">
        <v>294769</v>
      </c>
      <c r="D430">
        <v>291196</v>
      </c>
      <c r="E430">
        <v>143508</v>
      </c>
    </row>
    <row r="431" spans="1:5">
      <c r="A431">
        <v>2011</v>
      </c>
      <c r="B431" t="s">
        <v>97</v>
      </c>
      <c r="C431">
        <v>123950</v>
      </c>
      <c r="D431">
        <v>129429</v>
      </c>
      <c r="E431">
        <v>27894</v>
      </c>
    </row>
    <row r="432" spans="1:5">
      <c r="A432">
        <v>2011</v>
      </c>
      <c r="B432" t="s">
        <v>97</v>
      </c>
      <c r="C432">
        <v>707643</v>
      </c>
      <c r="D432">
        <v>741855</v>
      </c>
      <c r="E432">
        <v>307971</v>
      </c>
    </row>
    <row r="433" spans="1:5">
      <c r="A433">
        <v>2011</v>
      </c>
      <c r="B433" t="s">
        <v>97</v>
      </c>
      <c r="C433">
        <v>702231</v>
      </c>
      <c r="D433">
        <v>730981</v>
      </c>
      <c r="E433">
        <v>163993</v>
      </c>
    </row>
    <row r="434" spans="1:5">
      <c r="A434">
        <v>2011</v>
      </c>
      <c r="B434" t="s">
        <v>97</v>
      </c>
      <c r="C434">
        <v>131631</v>
      </c>
      <c r="D434">
        <v>142729</v>
      </c>
      <c r="E434">
        <v>43404</v>
      </c>
    </row>
    <row r="435" spans="1:5">
      <c r="A435">
        <v>2011</v>
      </c>
      <c r="B435" t="s">
        <v>97</v>
      </c>
      <c r="C435">
        <v>163303</v>
      </c>
      <c r="D435">
        <v>173478</v>
      </c>
      <c r="E435">
        <v>59809</v>
      </c>
    </row>
    <row r="436" spans="1:5">
      <c r="A436">
        <v>2011</v>
      </c>
      <c r="B436" t="s">
        <v>98</v>
      </c>
      <c r="C436">
        <v>191614</v>
      </c>
      <c r="D436">
        <v>208204</v>
      </c>
      <c r="E436">
        <v>44070</v>
      </c>
    </row>
    <row r="437" spans="1:5">
      <c r="A437">
        <v>2011</v>
      </c>
      <c r="B437" t="s">
        <v>98</v>
      </c>
      <c r="C437">
        <v>324403</v>
      </c>
      <c r="D437">
        <v>339929</v>
      </c>
      <c r="E437">
        <v>108182</v>
      </c>
    </row>
    <row r="438" spans="1:5">
      <c r="A438">
        <v>2011</v>
      </c>
      <c r="B438" t="s">
        <v>98</v>
      </c>
      <c r="C438">
        <v>92641</v>
      </c>
      <c r="D438">
        <v>98624</v>
      </c>
      <c r="E438">
        <v>33713</v>
      </c>
    </row>
    <row r="439" spans="1:5">
      <c r="A439">
        <v>2011</v>
      </c>
      <c r="B439" t="s">
        <v>98</v>
      </c>
      <c r="C439">
        <v>89554</v>
      </c>
      <c r="D439">
        <v>103716</v>
      </c>
      <c r="E439">
        <v>44361</v>
      </c>
    </row>
    <row r="440" spans="1:5">
      <c r="A440">
        <v>2011</v>
      </c>
      <c r="B440" t="s">
        <v>99</v>
      </c>
      <c r="C440">
        <v>830530</v>
      </c>
      <c r="D440">
        <v>896864</v>
      </c>
      <c r="E440">
        <v>320102</v>
      </c>
    </row>
    <row r="441" spans="1:5">
      <c r="A441">
        <v>2011</v>
      </c>
      <c r="B441" t="s">
        <v>99</v>
      </c>
      <c r="C441">
        <v>635202</v>
      </c>
      <c r="D441">
        <v>665806</v>
      </c>
      <c r="E441">
        <v>299154</v>
      </c>
    </row>
    <row r="442" spans="1:5">
      <c r="A442">
        <v>2011</v>
      </c>
      <c r="B442" t="s">
        <v>99</v>
      </c>
      <c r="C442">
        <v>60349</v>
      </c>
      <c r="D442">
        <v>62518</v>
      </c>
      <c r="E442">
        <v>23311</v>
      </c>
    </row>
    <row r="443" spans="1:5">
      <c r="A443">
        <v>2011</v>
      </c>
      <c r="B443" t="s">
        <v>99</v>
      </c>
      <c r="C443">
        <v>207621</v>
      </c>
      <c r="D443">
        <v>225035</v>
      </c>
      <c r="E443">
        <v>15219</v>
      </c>
    </row>
    <row r="444" spans="1:5">
      <c r="A444">
        <v>2011</v>
      </c>
      <c r="B444" t="s">
        <v>99</v>
      </c>
      <c r="C444">
        <v>177221</v>
      </c>
      <c r="D444">
        <v>180340</v>
      </c>
      <c r="E444">
        <v>91159</v>
      </c>
    </row>
    <row r="445" spans="1:5">
      <c r="A445">
        <v>2011</v>
      </c>
      <c r="B445" t="s">
        <v>99</v>
      </c>
      <c r="C445">
        <v>158123</v>
      </c>
      <c r="D445">
        <v>177715</v>
      </c>
      <c r="E445">
        <v>61736</v>
      </c>
    </row>
    <row r="446" spans="1:5">
      <c r="A446">
        <v>2011</v>
      </c>
      <c r="B446" t="s">
        <v>99</v>
      </c>
      <c r="C446">
        <v>67471</v>
      </c>
      <c r="D446">
        <v>73066</v>
      </c>
      <c r="E446">
        <v>15020</v>
      </c>
    </row>
    <row r="447" spans="1:5">
      <c r="A447">
        <v>2011</v>
      </c>
      <c r="B447" t="s">
        <v>99</v>
      </c>
      <c r="C447">
        <v>41434</v>
      </c>
      <c r="D447">
        <v>41252</v>
      </c>
      <c r="E447">
        <v>11882</v>
      </c>
    </row>
    <row r="448" spans="1:5">
      <c r="A448">
        <v>2011</v>
      </c>
      <c r="B448" t="s">
        <v>99</v>
      </c>
      <c r="C448">
        <v>818670</v>
      </c>
      <c r="D448">
        <v>954106</v>
      </c>
      <c r="E448">
        <v>148647</v>
      </c>
    </row>
    <row r="449" spans="1:5">
      <c r="A449">
        <v>2011</v>
      </c>
      <c r="B449" t="s">
        <v>99</v>
      </c>
      <c r="C449">
        <v>244362</v>
      </c>
      <c r="D449">
        <v>266482</v>
      </c>
      <c r="E449">
        <v>39558</v>
      </c>
    </row>
    <row r="450" spans="1:5">
      <c r="A450">
        <v>2011</v>
      </c>
      <c r="B450" t="s">
        <v>99</v>
      </c>
      <c r="C450">
        <v>1693592</v>
      </c>
      <c r="D450">
        <v>1994430</v>
      </c>
      <c r="E450">
        <v>227416</v>
      </c>
    </row>
    <row r="451" spans="1:5">
      <c r="A451">
        <v>2011</v>
      </c>
      <c r="B451" t="s">
        <v>99</v>
      </c>
      <c r="C451">
        <v>72955</v>
      </c>
      <c r="D451">
        <v>83493</v>
      </c>
      <c r="E451">
        <v>19851</v>
      </c>
    </row>
    <row r="452" spans="1:5">
      <c r="A452">
        <v>2011</v>
      </c>
      <c r="B452" t="s">
        <v>99</v>
      </c>
      <c r="C452">
        <v>209737</v>
      </c>
      <c r="D452">
        <v>232648</v>
      </c>
      <c r="E452">
        <v>81308</v>
      </c>
    </row>
    <row r="453" spans="1:5">
      <c r="A453">
        <v>2011</v>
      </c>
      <c r="B453" t="s">
        <v>100</v>
      </c>
      <c r="C453">
        <v>515732</v>
      </c>
      <c r="D453">
        <v>548570</v>
      </c>
      <c r="E453">
        <v>107150</v>
      </c>
    </row>
    <row r="454" spans="1:5">
      <c r="A454">
        <v>2011</v>
      </c>
      <c r="B454" t="s">
        <v>100</v>
      </c>
      <c r="C454">
        <v>104021</v>
      </c>
      <c r="D454">
        <v>110723</v>
      </c>
      <c r="E454">
        <v>29588</v>
      </c>
    </row>
    <row r="455" spans="1:5">
      <c r="A455">
        <v>2011</v>
      </c>
      <c r="B455" t="s">
        <v>100</v>
      </c>
      <c r="C455">
        <v>524290</v>
      </c>
      <c r="D455">
        <v>538091</v>
      </c>
      <c r="E455">
        <v>135874</v>
      </c>
    </row>
    <row r="456" spans="1:5">
      <c r="A456">
        <v>2011</v>
      </c>
      <c r="B456" t="s">
        <v>100</v>
      </c>
      <c r="C456">
        <v>45770</v>
      </c>
      <c r="D456">
        <v>46818</v>
      </c>
      <c r="E456">
        <v>16284</v>
      </c>
    </row>
    <row r="457" spans="1:5">
      <c r="A457">
        <v>2011</v>
      </c>
      <c r="B457" t="s">
        <v>100</v>
      </c>
      <c r="C457">
        <v>1253835</v>
      </c>
      <c r="D457">
        <v>1700117</v>
      </c>
      <c r="E457">
        <v>311280</v>
      </c>
    </row>
    <row r="458" spans="1:5">
      <c r="A458">
        <v>2011</v>
      </c>
      <c r="B458" t="s">
        <v>100</v>
      </c>
      <c r="C458">
        <v>137215</v>
      </c>
      <c r="D458">
        <v>141016</v>
      </c>
      <c r="E458">
        <v>34637</v>
      </c>
    </row>
    <row r="459" spans="1:5">
      <c r="A459">
        <v>2011</v>
      </c>
      <c r="B459" t="s">
        <v>100</v>
      </c>
      <c r="C459">
        <v>159673</v>
      </c>
      <c r="D459">
        <v>164599</v>
      </c>
      <c r="E459">
        <v>44185</v>
      </c>
    </row>
    <row r="460" spans="1:5">
      <c r="A460">
        <v>2011</v>
      </c>
      <c r="B460" t="s">
        <v>101</v>
      </c>
      <c r="C460">
        <v>96583</v>
      </c>
      <c r="D460">
        <v>102338</v>
      </c>
      <c r="E460">
        <v>41888</v>
      </c>
    </row>
    <row r="461" spans="1:5">
      <c r="A461">
        <v>2011</v>
      </c>
      <c r="B461" t="s">
        <v>101</v>
      </c>
      <c r="C461">
        <v>140612</v>
      </c>
      <c r="D461">
        <v>150751</v>
      </c>
      <c r="E461">
        <v>67859</v>
      </c>
    </row>
    <row r="462" spans="1:5">
      <c r="A462">
        <v>2011</v>
      </c>
      <c r="B462" t="s">
        <v>101</v>
      </c>
      <c r="C462">
        <v>280095</v>
      </c>
      <c r="D462">
        <v>296841</v>
      </c>
      <c r="E462">
        <v>105135</v>
      </c>
    </row>
    <row r="463" spans="1:5">
      <c r="A463">
        <v>2011</v>
      </c>
      <c r="B463" t="s">
        <v>101</v>
      </c>
      <c r="C463">
        <v>253079</v>
      </c>
      <c r="D463">
        <v>288765</v>
      </c>
      <c r="E463">
        <v>43300</v>
      </c>
    </row>
    <row r="464" spans="1:5">
      <c r="A464">
        <v>2011</v>
      </c>
      <c r="B464" t="s">
        <v>101</v>
      </c>
      <c r="C464">
        <v>901845</v>
      </c>
      <c r="D464">
        <v>985096</v>
      </c>
      <c r="E464">
        <v>351292</v>
      </c>
    </row>
    <row r="465" spans="1:5">
      <c r="A465">
        <v>2011</v>
      </c>
      <c r="B465" t="s">
        <v>101</v>
      </c>
      <c r="C465">
        <v>208775</v>
      </c>
      <c r="D465">
        <v>239916</v>
      </c>
      <c r="E465">
        <v>61723</v>
      </c>
    </row>
    <row r="466" spans="1:5">
      <c r="A466">
        <v>2011</v>
      </c>
      <c r="B466" t="s">
        <v>102</v>
      </c>
      <c r="C466">
        <v>280649</v>
      </c>
      <c r="D466">
        <v>351492</v>
      </c>
      <c r="E466">
        <v>119747</v>
      </c>
    </row>
    <row r="467" spans="1:5">
      <c r="A467">
        <v>2011</v>
      </c>
      <c r="B467" t="s">
        <v>102</v>
      </c>
      <c r="C467">
        <v>384120</v>
      </c>
      <c r="D467">
        <v>419723</v>
      </c>
      <c r="E467">
        <v>100321</v>
      </c>
    </row>
    <row r="468" spans="1:5">
      <c r="A468">
        <v>2011</v>
      </c>
      <c r="B468" t="s">
        <v>102</v>
      </c>
      <c r="C468">
        <v>159628</v>
      </c>
      <c r="D468">
        <v>161430</v>
      </c>
      <c r="E468">
        <v>57171</v>
      </c>
    </row>
    <row r="469" spans="1:5">
      <c r="A469">
        <v>2011</v>
      </c>
      <c r="B469" t="s">
        <v>102</v>
      </c>
      <c r="C469">
        <v>178773</v>
      </c>
      <c r="D469">
        <v>198993</v>
      </c>
      <c r="E469">
        <v>99657</v>
      </c>
    </row>
    <row r="470" spans="1:5">
      <c r="A470">
        <v>2011</v>
      </c>
      <c r="B470" t="s">
        <v>102</v>
      </c>
      <c r="C470">
        <v>180835</v>
      </c>
      <c r="D470">
        <v>195034</v>
      </c>
      <c r="E470">
        <v>63909</v>
      </c>
    </row>
    <row r="471" spans="1:5">
      <c r="A471">
        <v>2011</v>
      </c>
      <c r="B471" t="s">
        <v>102</v>
      </c>
      <c r="C471">
        <v>188099</v>
      </c>
      <c r="D471">
        <v>191852</v>
      </c>
      <c r="E471">
        <v>49543</v>
      </c>
    </row>
    <row r="472" spans="1:5">
      <c r="A472">
        <v>2011</v>
      </c>
      <c r="B472" t="s">
        <v>102</v>
      </c>
      <c r="C472">
        <v>157808</v>
      </c>
      <c r="D472">
        <v>165291</v>
      </c>
      <c r="E472">
        <v>81354</v>
      </c>
    </row>
    <row r="473" spans="1:5">
      <c r="A473">
        <v>2011</v>
      </c>
      <c r="B473" t="s">
        <v>102</v>
      </c>
      <c r="C473">
        <v>212184</v>
      </c>
      <c r="D473">
        <v>209048</v>
      </c>
      <c r="E473">
        <v>45430</v>
      </c>
    </row>
    <row r="474" spans="1:5">
      <c r="A474">
        <v>2011</v>
      </c>
      <c r="B474" t="s">
        <v>102</v>
      </c>
      <c r="C474">
        <v>1239630</v>
      </c>
      <c r="D474">
        <v>1280964</v>
      </c>
      <c r="E474">
        <v>244392</v>
      </c>
    </row>
    <row r="475" spans="1:5">
      <c r="A475">
        <v>2011</v>
      </c>
      <c r="B475" t="s">
        <v>102</v>
      </c>
      <c r="C475">
        <v>172042</v>
      </c>
      <c r="D475">
        <v>184750</v>
      </c>
      <c r="E475">
        <v>44814</v>
      </c>
    </row>
    <row r="476" spans="1:5">
      <c r="A476">
        <v>2011</v>
      </c>
      <c r="B476" t="s">
        <v>102</v>
      </c>
      <c r="C476">
        <v>30542</v>
      </c>
      <c r="D476">
        <v>34800</v>
      </c>
      <c r="E476">
        <v>15982</v>
      </c>
    </row>
    <row r="477" spans="1:5">
      <c r="A477">
        <v>2011</v>
      </c>
      <c r="B477" t="s">
        <v>103</v>
      </c>
      <c r="C477">
        <v>105461</v>
      </c>
      <c r="D477">
        <v>106075</v>
      </c>
      <c r="E477">
        <v>14997</v>
      </c>
    </row>
    <row r="478" spans="1:5">
      <c r="A478">
        <v>2011</v>
      </c>
      <c r="B478" t="s">
        <v>103</v>
      </c>
      <c r="C478">
        <v>169135</v>
      </c>
      <c r="D478">
        <v>198081</v>
      </c>
      <c r="E478">
        <v>71849</v>
      </c>
    </row>
    <row r="479" spans="1:5">
      <c r="A479">
        <v>2011</v>
      </c>
      <c r="B479" t="s">
        <v>103</v>
      </c>
      <c r="C479">
        <v>55906</v>
      </c>
      <c r="D479">
        <v>62383</v>
      </c>
      <c r="E479">
        <v>22566</v>
      </c>
    </row>
    <row r="480" spans="1:5">
      <c r="A480">
        <v>2011</v>
      </c>
      <c r="B480" t="s">
        <v>103</v>
      </c>
      <c r="C480">
        <v>81967</v>
      </c>
      <c r="D480">
        <v>91580</v>
      </c>
      <c r="E480">
        <v>17366</v>
      </c>
    </row>
    <row r="481" spans="1:5">
      <c r="A481">
        <v>2011</v>
      </c>
      <c r="B481" t="s">
        <v>103</v>
      </c>
      <c r="C481">
        <v>347720</v>
      </c>
      <c r="D481">
        <v>383132</v>
      </c>
      <c r="E481">
        <v>49697</v>
      </c>
    </row>
    <row r="482" spans="1:5">
      <c r="A482">
        <v>2011</v>
      </c>
      <c r="B482" t="s">
        <v>104</v>
      </c>
      <c r="C482">
        <v>144491</v>
      </c>
      <c r="D482">
        <v>162872</v>
      </c>
      <c r="E482">
        <v>43009</v>
      </c>
    </row>
    <row r="483" spans="1:5">
      <c r="A483">
        <v>2011</v>
      </c>
      <c r="B483" t="s">
        <v>104</v>
      </c>
      <c r="C483">
        <v>112050</v>
      </c>
      <c r="D483">
        <v>125976</v>
      </c>
      <c r="E483">
        <v>43923</v>
      </c>
    </row>
    <row r="484" spans="1:5">
      <c r="A484">
        <v>2012</v>
      </c>
      <c r="B484" t="s">
        <v>105</v>
      </c>
      <c r="C484">
        <v>17548</v>
      </c>
      <c r="D484">
        <v>19259</v>
      </c>
      <c r="E484">
        <v>7027</v>
      </c>
    </row>
    <row r="485" spans="1:5">
      <c r="A485">
        <v>2012</v>
      </c>
      <c r="B485" t="s">
        <v>105</v>
      </c>
      <c r="C485">
        <v>509065</v>
      </c>
      <c r="D485">
        <v>516760</v>
      </c>
      <c r="E485">
        <v>219086</v>
      </c>
    </row>
    <row r="486" spans="1:5">
      <c r="A486">
        <v>2012</v>
      </c>
      <c r="B486" t="s">
        <v>105</v>
      </c>
      <c r="C486">
        <v>71080</v>
      </c>
      <c r="D486">
        <v>71485</v>
      </c>
      <c r="E486">
        <v>30740</v>
      </c>
    </row>
    <row r="487" spans="1:5">
      <c r="A487">
        <v>2012</v>
      </c>
      <c r="B487" t="s">
        <v>105</v>
      </c>
      <c r="C487">
        <v>259571</v>
      </c>
      <c r="D487">
        <v>261947</v>
      </c>
      <c r="E487">
        <v>76798</v>
      </c>
    </row>
    <row r="488" spans="1:5">
      <c r="A488">
        <v>2012</v>
      </c>
      <c r="B488" t="s">
        <v>105</v>
      </c>
      <c r="C488">
        <v>102833</v>
      </c>
      <c r="D488">
        <v>105029</v>
      </c>
      <c r="E488">
        <v>42651</v>
      </c>
    </row>
    <row r="489" spans="1:5">
      <c r="A489">
        <v>2012</v>
      </c>
      <c r="B489" t="s">
        <v>105</v>
      </c>
      <c r="C489">
        <v>1037716</v>
      </c>
      <c r="D489">
        <v>1009154</v>
      </c>
      <c r="E489">
        <v>374555</v>
      </c>
    </row>
    <row r="490" spans="1:5">
      <c r="A490">
        <v>2012</v>
      </c>
      <c r="B490" t="s">
        <v>105</v>
      </c>
      <c r="C490">
        <v>378309</v>
      </c>
      <c r="D490">
        <v>397082</v>
      </c>
      <c r="E490">
        <v>89662</v>
      </c>
    </row>
    <row r="491" spans="1:5">
      <c r="A491">
        <v>2012</v>
      </c>
      <c r="B491" t="s">
        <v>106</v>
      </c>
      <c r="C491">
        <v>171365</v>
      </c>
      <c r="D491">
        <v>182561</v>
      </c>
      <c r="E491">
        <v>41513</v>
      </c>
    </row>
    <row r="492" spans="1:5">
      <c r="A492">
        <v>2012</v>
      </c>
      <c r="B492" t="s">
        <v>106</v>
      </c>
      <c r="C492">
        <v>89485</v>
      </c>
      <c r="D492">
        <v>93894</v>
      </c>
      <c r="E492">
        <v>25974</v>
      </c>
    </row>
    <row r="493" spans="1:5">
      <c r="A493">
        <v>2012</v>
      </c>
      <c r="B493" t="s">
        <v>106</v>
      </c>
      <c r="C493">
        <v>432223</v>
      </c>
      <c r="D493">
        <v>434111</v>
      </c>
      <c r="E493">
        <v>83646</v>
      </c>
    </row>
    <row r="494" spans="1:5">
      <c r="A494">
        <v>2012</v>
      </c>
      <c r="B494" t="s">
        <v>106</v>
      </c>
      <c r="C494">
        <v>266589</v>
      </c>
      <c r="D494">
        <v>278860</v>
      </c>
      <c r="E494">
        <v>69584</v>
      </c>
    </row>
    <row r="495" spans="1:5">
      <c r="A495">
        <v>2012</v>
      </c>
      <c r="B495" t="s">
        <v>107</v>
      </c>
      <c r="C495">
        <v>116813</v>
      </c>
      <c r="D495">
        <v>143678</v>
      </c>
      <c r="E495">
        <v>33000</v>
      </c>
    </row>
    <row r="496" spans="1:5">
      <c r="A496">
        <v>2012</v>
      </c>
      <c r="B496" t="s">
        <v>107</v>
      </c>
      <c r="C496">
        <v>72399</v>
      </c>
      <c r="D496">
        <v>71202</v>
      </c>
      <c r="E496">
        <v>20082</v>
      </c>
    </row>
    <row r="497" spans="1:5">
      <c r="A497">
        <v>2012</v>
      </c>
      <c r="B497" t="s">
        <v>107</v>
      </c>
      <c r="C497">
        <v>198953</v>
      </c>
      <c r="D497">
        <v>268703</v>
      </c>
      <c r="E497">
        <v>64177</v>
      </c>
    </row>
    <row r="498" spans="1:5">
      <c r="A498">
        <v>2012</v>
      </c>
      <c r="B498" t="s">
        <v>107</v>
      </c>
      <c r="C498">
        <v>90632</v>
      </c>
      <c r="D498">
        <v>95725</v>
      </c>
      <c r="E498">
        <v>38847</v>
      </c>
    </row>
    <row r="499" spans="1:5">
      <c r="A499">
        <v>2012</v>
      </c>
      <c r="B499" t="s">
        <v>107</v>
      </c>
      <c r="C499">
        <v>747640</v>
      </c>
      <c r="D499">
        <v>818237</v>
      </c>
      <c r="E499">
        <v>96012</v>
      </c>
    </row>
    <row r="500" spans="1:5">
      <c r="A500">
        <v>2012</v>
      </c>
      <c r="B500" t="s">
        <v>108</v>
      </c>
      <c r="C500">
        <v>47786</v>
      </c>
      <c r="D500">
        <v>48861</v>
      </c>
      <c r="E500">
        <v>18311</v>
      </c>
    </row>
    <row r="501" spans="1:5">
      <c r="A501">
        <v>2012</v>
      </c>
      <c r="B501" t="s">
        <v>108</v>
      </c>
      <c r="C501">
        <v>129023</v>
      </c>
      <c r="D501">
        <v>129253</v>
      </c>
      <c r="E501">
        <v>30892</v>
      </c>
    </row>
    <row r="502" spans="1:5">
      <c r="A502">
        <v>2012</v>
      </c>
      <c r="B502" t="s">
        <v>108</v>
      </c>
      <c r="C502">
        <v>150951</v>
      </c>
      <c r="D502">
        <v>162460</v>
      </c>
      <c r="E502">
        <v>52968</v>
      </c>
    </row>
    <row r="503" spans="1:5">
      <c r="A503">
        <v>2012</v>
      </c>
      <c r="B503" t="s">
        <v>108</v>
      </c>
      <c r="C503">
        <v>415943</v>
      </c>
      <c r="D503">
        <v>433512</v>
      </c>
      <c r="E503">
        <v>87831</v>
      </c>
    </row>
    <row r="504" spans="1:5">
      <c r="A504">
        <v>2012</v>
      </c>
      <c r="B504" t="s">
        <v>108</v>
      </c>
      <c r="C504">
        <v>458053</v>
      </c>
      <c r="D504">
        <v>463840</v>
      </c>
      <c r="E504">
        <v>120949</v>
      </c>
    </row>
    <row r="505" spans="1:5">
      <c r="A505">
        <v>2012</v>
      </c>
      <c r="B505" t="s">
        <v>108</v>
      </c>
      <c r="C505">
        <v>145534</v>
      </c>
      <c r="D505">
        <v>163019</v>
      </c>
      <c r="E505">
        <v>28010</v>
      </c>
    </row>
    <row r="506" spans="1:5">
      <c r="A506">
        <v>2012</v>
      </c>
      <c r="B506" t="s">
        <v>109</v>
      </c>
      <c r="C506">
        <v>99067</v>
      </c>
      <c r="D506">
        <v>101026</v>
      </c>
      <c r="E506">
        <v>18471</v>
      </c>
    </row>
    <row r="507" spans="1:5">
      <c r="A507">
        <v>2012</v>
      </c>
      <c r="B507" t="s">
        <v>109</v>
      </c>
      <c r="C507">
        <v>45149</v>
      </c>
      <c r="D507">
        <v>51553</v>
      </c>
      <c r="E507">
        <v>14065</v>
      </c>
    </row>
    <row r="508" spans="1:5">
      <c r="A508">
        <v>2012</v>
      </c>
      <c r="B508" t="s">
        <v>110</v>
      </c>
      <c r="C508">
        <v>44828</v>
      </c>
      <c r="D508">
        <v>44448</v>
      </c>
      <c r="E508">
        <v>9883</v>
      </c>
    </row>
    <row r="509" spans="1:5">
      <c r="A509">
        <v>2012</v>
      </c>
      <c r="B509" t="s">
        <v>110</v>
      </c>
      <c r="C509">
        <v>53082</v>
      </c>
      <c r="D509">
        <v>54373</v>
      </c>
      <c r="E509">
        <v>20566</v>
      </c>
    </row>
    <row r="510" spans="1:5">
      <c r="A510">
        <v>2012</v>
      </c>
      <c r="B510" t="s">
        <v>110</v>
      </c>
      <c r="C510">
        <v>472704</v>
      </c>
      <c r="D510">
        <v>533114</v>
      </c>
      <c r="E510">
        <v>60442</v>
      </c>
    </row>
    <row r="511" spans="1:5">
      <c r="A511">
        <v>2012</v>
      </c>
      <c r="B511" t="s">
        <v>110</v>
      </c>
      <c r="C511">
        <v>42302</v>
      </c>
      <c r="D511">
        <v>43077</v>
      </c>
      <c r="E511">
        <v>13403</v>
      </c>
    </row>
    <row r="512" spans="1:5">
      <c r="A512">
        <v>2012</v>
      </c>
      <c r="B512" t="s">
        <v>110</v>
      </c>
      <c r="C512">
        <v>160024</v>
      </c>
      <c r="D512">
        <v>169489</v>
      </c>
      <c r="E512">
        <v>43255</v>
      </c>
    </row>
    <row r="513" spans="1:5">
      <c r="A513">
        <v>2012</v>
      </c>
      <c r="B513" t="s">
        <v>110</v>
      </c>
      <c r="C513">
        <v>147896</v>
      </c>
      <c r="D513">
        <v>150962</v>
      </c>
      <c r="E513">
        <v>42430</v>
      </c>
    </row>
    <row r="514" spans="1:5">
      <c r="A514">
        <v>2012</v>
      </c>
      <c r="B514" t="s">
        <v>110</v>
      </c>
      <c r="C514">
        <v>156402</v>
      </c>
      <c r="D514">
        <v>163859</v>
      </c>
      <c r="E514">
        <v>35720</v>
      </c>
    </row>
    <row r="515" spans="1:5">
      <c r="A515">
        <v>2012</v>
      </c>
      <c r="B515" t="s">
        <v>111</v>
      </c>
      <c r="C515">
        <v>164181</v>
      </c>
      <c r="D515">
        <v>153208</v>
      </c>
      <c r="E515">
        <v>75228</v>
      </c>
    </row>
    <row r="516" spans="1:5">
      <c r="A516">
        <v>2012</v>
      </c>
      <c r="B516" t="s">
        <v>111</v>
      </c>
      <c r="C516">
        <v>21809</v>
      </c>
      <c r="D516">
        <v>22341</v>
      </c>
      <c r="E516">
        <v>3080</v>
      </c>
    </row>
    <row r="517" spans="1:5">
      <c r="A517">
        <v>2012</v>
      </c>
      <c r="B517" t="s">
        <v>111</v>
      </c>
      <c r="C517">
        <v>89723</v>
      </c>
      <c r="D517">
        <v>96002</v>
      </c>
      <c r="E517">
        <v>7161</v>
      </c>
    </row>
    <row r="518" spans="1:5">
      <c r="A518">
        <v>2012</v>
      </c>
      <c r="B518" t="s">
        <v>111</v>
      </c>
      <c r="C518">
        <v>171627</v>
      </c>
      <c r="D518">
        <v>190891</v>
      </c>
      <c r="E518">
        <v>76851</v>
      </c>
    </row>
    <row r="519" spans="1:5">
      <c r="A519">
        <v>2012</v>
      </c>
      <c r="B519" t="s">
        <v>111</v>
      </c>
      <c r="C519">
        <v>182114</v>
      </c>
      <c r="D519">
        <v>209021</v>
      </c>
      <c r="E519">
        <v>40998</v>
      </c>
    </row>
    <row r="520" spans="1:5">
      <c r="A520">
        <v>2012</v>
      </c>
      <c r="B520" t="s">
        <v>111</v>
      </c>
      <c r="C520">
        <v>114748</v>
      </c>
      <c r="D520">
        <v>116890</v>
      </c>
      <c r="E520">
        <v>24782</v>
      </c>
    </row>
    <row r="521" spans="1:5">
      <c r="A521">
        <v>2012</v>
      </c>
      <c r="B521" t="s">
        <v>111</v>
      </c>
      <c r="C521">
        <v>78876</v>
      </c>
      <c r="D521">
        <v>78771</v>
      </c>
      <c r="E521">
        <v>16406</v>
      </c>
    </row>
    <row r="522" spans="1:5">
      <c r="A522">
        <v>2012</v>
      </c>
      <c r="B522" t="s">
        <v>111</v>
      </c>
      <c r="C522">
        <v>204238</v>
      </c>
      <c r="D522">
        <v>206672</v>
      </c>
      <c r="E522">
        <v>62319</v>
      </c>
    </row>
    <row r="523" spans="1:5">
      <c r="A523">
        <v>2012</v>
      </c>
      <c r="B523" t="s">
        <v>112</v>
      </c>
      <c r="C523">
        <v>73001</v>
      </c>
      <c r="D523">
        <v>83679</v>
      </c>
      <c r="E523">
        <v>22435</v>
      </c>
    </row>
    <row r="524" spans="1:5">
      <c r="A524">
        <v>2012</v>
      </c>
      <c r="B524" t="s">
        <v>113</v>
      </c>
      <c r="C524">
        <v>206809</v>
      </c>
      <c r="D524">
        <v>215867</v>
      </c>
      <c r="E524">
        <v>65923</v>
      </c>
    </row>
    <row r="525" spans="1:5">
      <c r="A525">
        <v>2012</v>
      </c>
      <c r="B525" t="s">
        <v>113</v>
      </c>
      <c r="C525">
        <v>245716</v>
      </c>
      <c r="D525">
        <v>282338</v>
      </c>
      <c r="E525">
        <v>36710</v>
      </c>
    </row>
    <row r="526" spans="1:5">
      <c r="A526">
        <v>2012</v>
      </c>
      <c r="B526" t="s">
        <v>113</v>
      </c>
      <c r="C526">
        <v>316877</v>
      </c>
      <c r="D526">
        <v>328422</v>
      </c>
      <c r="E526">
        <v>50686</v>
      </c>
    </row>
    <row r="527" spans="1:5">
      <c r="A527">
        <v>2012</v>
      </c>
      <c r="B527" t="s">
        <v>114</v>
      </c>
      <c r="C527">
        <v>64888</v>
      </c>
      <c r="D527">
        <v>65686</v>
      </c>
      <c r="E527">
        <v>12348</v>
      </c>
    </row>
    <row r="528" spans="1:5">
      <c r="A528">
        <v>2012</v>
      </c>
      <c r="B528" t="s">
        <v>114</v>
      </c>
      <c r="C528">
        <v>173670</v>
      </c>
      <c r="D528">
        <v>186113</v>
      </c>
      <c r="E528">
        <v>44297</v>
      </c>
    </row>
    <row r="529" spans="1:5">
      <c r="A529">
        <v>2012</v>
      </c>
      <c r="B529" t="s">
        <v>114</v>
      </c>
      <c r="C529">
        <v>131579</v>
      </c>
      <c r="D529">
        <v>139391</v>
      </c>
      <c r="E529">
        <v>38932</v>
      </c>
    </row>
    <row r="530" spans="1:5">
      <c r="A530">
        <v>2012</v>
      </c>
      <c r="B530" t="s">
        <v>114</v>
      </c>
      <c r="C530">
        <v>395248</v>
      </c>
      <c r="D530">
        <v>444710</v>
      </c>
      <c r="E530">
        <v>91238</v>
      </c>
    </row>
    <row r="531" spans="1:5">
      <c r="A531">
        <v>2012</v>
      </c>
      <c r="B531" t="s">
        <v>115</v>
      </c>
      <c r="C531">
        <v>223309</v>
      </c>
      <c r="D531">
        <v>225477</v>
      </c>
      <c r="E531">
        <v>67786</v>
      </c>
    </row>
    <row r="532" spans="1:5">
      <c r="A532">
        <v>2012</v>
      </c>
      <c r="B532" t="s">
        <v>115</v>
      </c>
      <c r="C532">
        <v>869440</v>
      </c>
      <c r="D532">
        <v>923959</v>
      </c>
      <c r="E532">
        <v>47650</v>
      </c>
    </row>
    <row r="533" spans="1:5">
      <c r="A533">
        <v>2012</v>
      </c>
      <c r="B533" t="s">
        <v>115</v>
      </c>
      <c r="C533">
        <v>108931</v>
      </c>
      <c r="D533">
        <v>124561</v>
      </c>
      <c r="E533">
        <v>39125</v>
      </c>
    </row>
    <row r="534" spans="1:5">
      <c r="A534">
        <v>2012</v>
      </c>
      <c r="B534" t="s">
        <v>116</v>
      </c>
      <c r="C534">
        <v>41881</v>
      </c>
      <c r="D534">
        <v>42816</v>
      </c>
      <c r="E534">
        <v>12415</v>
      </c>
    </row>
    <row r="535" spans="1:5">
      <c r="A535">
        <v>2013</v>
      </c>
      <c r="B535" t="s">
        <v>117</v>
      </c>
      <c r="C535">
        <v>91879</v>
      </c>
      <c r="D535">
        <v>91935</v>
      </c>
      <c r="E535" t="s">
        <v>31</v>
      </c>
    </row>
    <row r="536" spans="1:5">
      <c r="A536">
        <v>2013</v>
      </c>
      <c r="B536" t="s">
        <v>117</v>
      </c>
      <c r="C536">
        <v>49197</v>
      </c>
      <c r="D536">
        <v>49626</v>
      </c>
      <c r="E536" t="s">
        <v>31</v>
      </c>
    </row>
    <row r="537" spans="1:5">
      <c r="A537">
        <v>2013</v>
      </c>
      <c r="B537" t="s">
        <v>118</v>
      </c>
      <c r="C537">
        <v>54202</v>
      </c>
      <c r="D537">
        <v>58422</v>
      </c>
      <c r="E537" t="s">
        <v>31</v>
      </c>
    </row>
    <row r="538" spans="1:5">
      <c r="A538">
        <v>2013</v>
      </c>
      <c r="B538" t="s">
        <v>119</v>
      </c>
      <c r="C538">
        <v>224108</v>
      </c>
      <c r="D538">
        <v>258840</v>
      </c>
      <c r="E538" t="s">
        <v>31</v>
      </c>
    </row>
    <row r="539" spans="1:5">
      <c r="A539">
        <v>2013</v>
      </c>
      <c r="B539" t="s">
        <v>120</v>
      </c>
      <c r="C539">
        <v>41753</v>
      </c>
      <c r="D539">
        <v>42125</v>
      </c>
      <c r="E539" t="s">
        <v>31</v>
      </c>
    </row>
    <row r="540" spans="1:5">
      <c r="A540">
        <v>2013</v>
      </c>
      <c r="B540" t="s">
        <v>120</v>
      </c>
      <c r="C540">
        <v>106348</v>
      </c>
      <c r="D540">
        <v>103960</v>
      </c>
      <c r="E540" t="s">
        <v>31</v>
      </c>
    </row>
    <row r="541" spans="1:5">
      <c r="A541">
        <v>2013</v>
      </c>
      <c r="B541" t="s">
        <v>120</v>
      </c>
      <c r="C541">
        <v>87196</v>
      </c>
      <c r="D541">
        <v>92982</v>
      </c>
      <c r="E541" t="s">
        <v>31</v>
      </c>
    </row>
    <row r="542" spans="1:5">
      <c r="A542">
        <v>2013</v>
      </c>
      <c r="B542" t="s">
        <v>120</v>
      </c>
      <c r="C542">
        <v>37067</v>
      </c>
      <c r="D542">
        <v>37471</v>
      </c>
      <c r="E542" t="s">
        <v>31</v>
      </c>
    </row>
    <row r="543" spans="1:5">
      <c r="A543">
        <v>2013</v>
      </c>
      <c r="B543" t="s">
        <v>120</v>
      </c>
      <c r="C543">
        <v>104709</v>
      </c>
      <c r="D543">
        <v>109642</v>
      </c>
      <c r="E543" t="s">
        <v>31</v>
      </c>
    </row>
    <row r="544" spans="1:5">
      <c r="A544">
        <v>2013</v>
      </c>
      <c r="B544" t="s">
        <v>120</v>
      </c>
      <c r="C544">
        <v>315326</v>
      </c>
      <c r="D544">
        <v>317288</v>
      </c>
      <c r="E544" t="s">
        <v>31</v>
      </c>
    </row>
    <row r="545" spans="1:5">
      <c r="A545">
        <v>2013</v>
      </c>
      <c r="B545" t="s">
        <v>121</v>
      </c>
      <c r="C545">
        <v>21246</v>
      </c>
      <c r="D545">
        <v>21880</v>
      </c>
      <c r="E545" t="s">
        <v>31</v>
      </c>
    </row>
    <row r="546" spans="1:5">
      <c r="A546">
        <v>2013</v>
      </c>
      <c r="B546" t="s">
        <v>121</v>
      </c>
      <c r="C546">
        <v>57775</v>
      </c>
      <c r="D546">
        <v>60793</v>
      </c>
      <c r="E546" t="s">
        <v>31</v>
      </c>
    </row>
    <row r="547" spans="1:5">
      <c r="A547">
        <v>2013</v>
      </c>
      <c r="B547" t="s">
        <v>121</v>
      </c>
      <c r="C547">
        <v>30822</v>
      </c>
      <c r="D547">
        <v>31550</v>
      </c>
      <c r="E547" t="s">
        <v>31</v>
      </c>
    </row>
    <row r="548" spans="1:5">
      <c r="A548">
        <v>2013</v>
      </c>
      <c r="B548" t="s">
        <v>121</v>
      </c>
      <c r="C548">
        <v>127590</v>
      </c>
      <c r="D548">
        <v>134024</v>
      </c>
      <c r="E548" t="s">
        <v>31</v>
      </c>
    </row>
    <row r="549" spans="1:5">
      <c r="A549">
        <v>2013</v>
      </c>
      <c r="B549" t="s">
        <v>122</v>
      </c>
      <c r="C549">
        <v>19579</v>
      </c>
      <c r="D549">
        <v>20152</v>
      </c>
      <c r="E549" t="s">
        <v>31</v>
      </c>
    </row>
    <row r="550" spans="1:5">
      <c r="A550">
        <v>2013</v>
      </c>
      <c r="B550" t="s">
        <v>122</v>
      </c>
      <c r="C550">
        <v>373366</v>
      </c>
      <c r="D550">
        <v>437282</v>
      </c>
      <c r="E550" t="s">
        <v>31</v>
      </c>
    </row>
    <row r="551" spans="1:5">
      <c r="A551">
        <v>2013</v>
      </c>
      <c r="B551" t="s">
        <v>123</v>
      </c>
      <c r="C551">
        <v>243618</v>
      </c>
      <c r="D551">
        <v>247315</v>
      </c>
      <c r="E551" t="s">
        <v>31</v>
      </c>
    </row>
    <row r="552" spans="1:5">
      <c r="A552">
        <v>2013</v>
      </c>
      <c r="B552" t="s">
        <v>123</v>
      </c>
      <c r="C552">
        <v>40663</v>
      </c>
      <c r="D552">
        <v>43564</v>
      </c>
      <c r="E552" t="s">
        <v>31</v>
      </c>
    </row>
    <row r="553" spans="1:5">
      <c r="A553">
        <v>2013</v>
      </c>
      <c r="B553" t="s">
        <v>123</v>
      </c>
      <c r="C553">
        <v>377672</v>
      </c>
      <c r="D553">
        <v>386908</v>
      </c>
      <c r="E553" t="s">
        <v>31</v>
      </c>
    </row>
    <row r="554" spans="1:5">
      <c r="A554">
        <v>2013</v>
      </c>
      <c r="B554" t="s">
        <v>123</v>
      </c>
      <c r="C554">
        <v>196924</v>
      </c>
      <c r="D554">
        <v>202179</v>
      </c>
      <c r="E554" t="s">
        <v>31</v>
      </c>
    </row>
    <row r="555" spans="1:5">
      <c r="A555">
        <v>2013</v>
      </c>
      <c r="B555" t="s">
        <v>124</v>
      </c>
      <c r="C555">
        <v>2338335</v>
      </c>
      <c r="D555">
        <v>3085764</v>
      </c>
      <c r="E555" t="s">
        <v>31</v>
      </c>
    </row>
    <row r="556" spans="1:5">
      <c r="A556">
        <v>2013</v>
      </c>
      <c r="B556" t="s">
        <v>124</v>
      </c>
      <c r="C556">
        <v>25715</v>
      </c>
      <c r="D556">
        <v>26368</v>
      </c>
      <c r="E556" t="s">
        <v>31</v>
      </c>
    </row>
    <row r="557" spans="1:5">
      <c r="D557">
        <f>AVERAGE(D484:D556)</f>
        <v>239416.68493150684</v>
      </c>
      <c r="E557">
        <f>AVERAGE(E484:E556)</f>
        <v>53861.176470588238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5"/>
  <sheetViews>
    <sheetView workbookViewId="0">
      <selection activeCell="H3" sqref="H3"/>
    </sheetView>
  </sheetViews>
  <sheetFormatPr baseColWidth="10" defaultRowHeight="15" x14ac:dyDescent="0"/>
  <sheetData>
    <row r="1" spans="1:3">
      <c r="A1" t="s">
        <v>11</v>
      </c>
      <c r="B1" t="s">
        <v>130</v>
      </c>
      <c r="C1" t="s">
        <v>131</v>
      </c>
    </row>
    <row r="2" spans="1:3">
      <c r="A2" s="11">
        <v>39448</v>
      </c>
      <c r="B2">
        <v>1447.16</v>
      </c>
      <c r="C2">
        <v>0</v>
      </c>
    </row>
    <row r="3" spans="1:3">
      <c r="A3" s="11">
        <v>39449</v>
      </c>
      <c r="B3">
        <v>1447.16</v>
      </c>
      <c r="C3">
        <v>0</v>
      </c>
    </row>
    <row r="4" spans="1:3">
      <c r="A4" s="11">
        <v>39450</v>
      </c>
      <c r="B4">
        <v>1447.16</v>
      </c>
      <c r="C4">
        <v>0</v>
      </c>
    </row>
    <row r="5" spans="1:3">
      <c r="A5" s="11">
        <v>39451</v>
      </c>
      <c r="B5">
        <v>1411.63</v>
      </c>
      <c r="C5">
        <v>0</v>
      </c>
    </row>
    <row r="6" spans="1:3">
      <c r="A6" s="11">
        <v>39454</v>
      </c>
      <c r="B6">
        <v>1416.18</v>
      </c>
      <c r="C6">
        <v>0</v>
      </c>
    </row>
    <row r="7" spans="1:3">
      <c r="A7" s="11">
        <v>39455</v>
      </c>
      <c r="B7">
        <v>1390.19</v>
      </c>
      <c r="C7">
        <v>0</v>
      </c>
    </row>
    <row r="8" spans="1:3">
      <c r="A8" s="11">
        <v>39456</v>
      </c>
      <c r="B8">
        <v>1409.13</v>
      </c>
      <c r="C8">
        <v>0</v>
      </c>
    </row>
    <row r="9" spans="1:3">
      <c r="A9" s="11">
        <v>39457</v>
      </c>
      <c r="B9">
        <v>1420.33</v>
      </c>
      <c r="C9">
        <v>0</v>
      </c>
    </row>
    <row r="10" spans="1:3">
      <c r="A10" s="11">
        <v>39458</v>
      </c>
      <c r="B10">
        <v>1401.02</v>
      </c>
      <c r="C10">
        <v>0</v>
      </c>
    </row>
    <row r="11" spans="1:3">
      <c r="A11" s="11">
        <v>39461</v>
      </c>
      <c r="B11">
        <v>1416.25</v>
      </c>
      <c r="C11">
        <v>0</v>
      </c>
    </row>
    <row r="12" spans="1:3">
      <c r="A12" s="11">
        <v>39462</v>
      </c>
      <c r="B12">
        <v>1380.95</v>
      </c>
      <c r="C12">
        <v>0</v>
      </c>
    </row>
    <row r="13" spans="1:3">
      <c r="A13" s="11">
        <v>39463</v>
      </c>
      <c r="B13">
        <v>1373.2</v>
      </c>
      <c r="C13">
        <v>0</v>
      </c>
    </row>
    <row r="14" spans="1:3">
      <c r="A14" s="11">
        <v>39464</v>
      </c>
      <c r="B14">
        <v>1333.25</v>
      </c>
      <c r="C14">
        <v>0</v>
      </c>
    </row>
    <row r="15" spans="1:3">
      <c r="A15" s="11">
        <v>39465</v>
      </c>
      <c r="B15">
        <v>1325.19</v>
      </c>
      <c r="C15">
        <v>0</v>
      </c>
    </row>
    <row r="16" spans="1:3">
      <c r="A16" s="11">
        <v>39469</v>
      </c>
      <c r="B16">
        <v>1310.5</v>
      </c>
      <c r="C16">
        <v>0</v>
      </c>
    </row>
    <row r="17" spans="1:3">
      <c r="A17" s="11">
        <v>39470</v>
      </c>
      <c r="B17">
        <v>1338.6</v>
      </c>
      <c r="C17">
        <v>0</v>
      </c>
    </row>
    <row r="18" spans="1:3">
      <c r="A18" s="11">
        <v>39471</v>
      </c>
      <c r="B18">
        <v>1352.07</v>
      </c>
      <c r="C18">
        <v>0</v>
      </c>
    </row>
    <row r="19" spans="1:3">
      <c r="A19" s="11">
        <v>39472</v>
      </c>
      <c r="B19">
        <v>1330.61</v>
      </c>
      <c r="C19">
        <v>0</v>
      </c>
    </row>
    <row r="20" spans="1:3">
      <c r="A20" s="11">
        <v>39475</v>
      </c>
      <c r="B20">
        <v>1353.96</v>
      </c>
      <c r="C20">
        <v>0</v>
      </c>
    </row>
    <row r="21" spans="1:3">
      <c r="A21" s="11">
        <v>39476</v>
      </c>
      <c r="B21">
        <v>1362.3</v>
      </c>
      <c r="C21">
        <v>0</v>
      </c>
    </row>
    <row r="22" spans="1:3">
      <c r="A22" s="11">
        <v>39477</v>
      </c>
      <c r="B22">
        <v>1355.81</v>
      </c>
      <c r="C22">
        <v>0</v>
      </c>
    </row>
    <row r="23" spans="1:3">
      <c r="A23" s="11">
        <v>39478</v>
      </c>
      <c r="B23">
        <v>1378.55</v>
      </c>
      <c r="C23">
        <v>0</v>
      </c>
    </row>
    <row r="24" spans="1:3">
      <c r="A24" s="11">
        <v>39479</v>
      </c>
      <c r="B24">
        <v>1395.42</v>
      </c>
      <c r="C24">
        <v>0</v>
      </c>
    </row>
    <row r="25" spans="1:3">
      <c r="A25" s="11">
        <v>39482</v>
      </c>
      <c r="B25">
        <v>1380.82</v>
      </c>
      <c r="C25">
        <v>0</v>
      </c>
    </row>
    <row r="26" spans="1:3">
      <c r="A26" s="11">
        <v>39483</v>
      </c>
      <c r="B26">
        <v>1336.64</v>
      </c>
      <c r="C26">
        <v>0</v>
      </c>
    </row>
    <row r="27" spans="1:3">
      <c r="A27" s="11">
        <v>39484</v>
      </c>
      <c r="B27">
        <v>1326.45</v>
      </c>
      <c r="C27">
        <v>0</v>
      </c>
    </row>
    <row r="28" spans="1:3">
      <c r="A28" s="11">
        <v>39485</v>
      </c>
      <c r="B28">
        <v>1336.91</v>
      </c>
      <c r="C28">
        <v>0</v>
      </c>
    </row>
    <row r="29" spans="1:3">
      <c r="A29" s="11">
        <v>39486</v>
      </c>
      <c r="B29">
        <v>1331.29</v>
      </c>
      <c r="C29">
        <v>0</v>
      </c>
    </row>
    <row r="30" spans="1:3">
      <c r="A30" s="11">
        <v>39489</v>
      </c>
      <c r="B30">
        <v>1339.13</v>
      </c>
      <c r="C30">
        <v>0</v>
      </c>
    </row>
    <row r="31" spans="1:3">
      <c r="A31" s="11">
        <v>39490</v>
      </c>
      <c r="B31">
        <v>1348.86</v>
      </c>
      <c r="C31">
        <v>0</v>
      </c>
    </row>
    <row r="32" spans="1:3">
      <c r="A32" s="11">
        <v>39491</v>
      </c>
      <c r="B32">
        <v>1367.21</v>
      </c>
      <c r="C32">
        <v>0</v>
      </c>
    </row>
    <row r="33" spans="1:3">
      <c r="A33" s="11">
        <v>39492</v>
      </c>
      <c r="B33">
        <v>1348.86</v>
      </c>
      <c r="C33">
        <v>0</v>
      </c>
    </row>
    <row r="34" spans="1:3">
      <c r="A34" s="11">
        <v>39493</v>
      </c>
      <c r="B34">
        <v>1349.99</v>
      </c>
      <c r="C34">
        <v>0</v>
      </c>
    </row>
    <row r="35" spans="1:3">
      <c r="A35" s="11">
        <v>39497</v>
      </c>
      <c r="B35">
        <v>1348.78</v>
      </c>
      <c r="C35">
        <v>0</v>
      </c>
    </row>
    <row r="36" spans="1:3">
      <c r="A36" s="11">
        <v>39498</v>
      </c>
      <c r="B36">
        <v>1360.03</v>
      </c>
      <c r="C36">
        <v>0</v>
      </c>
    </row>
    <row r="37" spans="1:3">
      <c r="A37" s="11">
        <v>39499</v>
      </c>
      <c r="B37">
        <v>1342.53</v>
      </c>
      <c r="C37">
        <v>0</v>
      </c>
    </row>
    <row r="38" spans="1:3">
      <c r="A38" s="11">
        <v>39500</v>
      </c>
      <c r="B38">
        <v>1353.11</v>
      </c>
      <c r="C38">
        <v>0</v>
      </c>
    </row>
    <row r="39" spans="1:3">
      <c r="A39" s="11">
        <v>39503</v>
      </c>
      <c r="B39">
        <v>1371.8</v>
      </c>
      <c r="C39">
        <v>0</v>
      </c>
    </row>
    <row r="40" spans="1:3">
      <c r="A40" s="11">
        <v>39504</v>
      </c>
      <c r="B40">
        <v>1381.29</v>
      </c>
      <c r="C40">
        <v>0</v>
      </c>
    </row>
    <row r="41" spans="1:3">
      <c r="A41" s="11">
        <v>39505</v>
      </c>
      <c r="B41">
        <v>1380.02</v>
      </c>
      <c r="C41">
        <v>0</v>
      </c>
    </row>
    <row r="42" spans="1:3">
      <c r="A42" s="11">
        <v>39506</v>
      </c>
      <c r="B42">
        <v>1367.68</v>
      </c>
      <c r="C42">
        <v>0</v>
      </c>
    </row>
    <row r="43" spans="1:3">
      <c r="A43" s="11">
        <v>39507</v>
      </c>
      <c r="B43">
        <v>1330.63</v>
      </c>
      <c r="C43">
        <v>0</v>
      </c>
    </row>
    <row r="44" spans="1:3">
      <c r="A44" s="11">
        <v>39510</v>
      </c>
      <c r="B44">
        <v>1331.34</v>
      </c>
      <c r="C44">
        <v>0</v>
      </c>
    </row>
    <row r="45" spans="1:3">
      <c r="A45" s="11">
        <v>39511</v>
      </c>
      <c r="B45">
        <v>1326.75</v>
      </c>
      <c r="C45">
        <v>0</v>
      </c>
    </row>
    <row r="46" spans="1:3">
      <c r="A46" s="11">
        <v>39512</v>
      </c>
      <c r="B46">
        <v>1333.7</v>
      </c>
      <c r="C46">
        <v>0</v>
      </c>
    </row>
    <row r="47" spans="1:3">
      <c r="A47" s="11">
        <v>39513</v>
      </c>
      <c r="B47">
        <v>1304.3399999999999</v>
      </c>
      <c r="C47">
        <v>0</v>
      </c>
    </row>
    <row r="48" spans="1:3">
      <c r="A48" s="11">
        <v>39514</v>
      </c>
      <c r="B48">
        <v>1293.3699999999999</v>
      </c>
      <c r="C48">
        <v>0</v>
      </c>
    </row>
    <row r="49" spans="1:3">
      <c r="A49" s="11">
        <v>39517</v>
      </c>
      <c r="B49">
        <v>1273.3699999999999</v>
      </c>
      <c r="C49">
        <v>0</v>
      </c>
    </row>
    <row r="50" spans="1:3">
      <c r="A50" s="11">
        <v>39518</v>
      </c>
      <c r="B50">
        <v>1320.65</v>
      </c>
      <c r="C50">
        <v>0</v>
      </c>
    </row>
    <row r="51" spans="1:3">
      <c r="A51" s="11">
        <v>39519</v>
      </c>
      <c r="B51">
        <v>1308.77</v>
      </c>
      <c r="C51">
        <v>0</v>
      </c>
    </row>
    <row r="52" spans="1:3">
      <c r="A52" s="11">
        <v>39520</v>
      </c>
      <c r="B52">
        <v>1315.48</v>
      </c>
      <c r="C52">
        <v>0</v>
      </c>
    </row>
    <row r="53" spans="1:3">
      <c r="A53" s="11">
        <v>39521</v>
      </c>
      <c r="B53">
        <v>1288.1400000000001</v>
      </c>
      <c r="C53">
        <v>0</v>
      </c>
    </row>
    <row r="54" spans="1:3">
      <c r="A54" s="11">
        <v>39524</v>
      </c>
      <c r="B54">
        <v>1276.5999999999999</v>
      </c>
      <c r="C54">
        <v>0</v>
      </c>
    </row>
    <row r="55" spans="1:3">
      <c r="A55" s="11">
        <v>39525</v>
      </c>
      <c r="B55">
        <v>1330.74</v>
      </c>
      <c r="C55">
        <v>0</v>
      </c>
    </row>
    <row r="56" spans="1:3">
      <c r="A56" s="11">
        <v>39526</v>
      </c>
      <c r="B56">
        <v>1298.42</v>
      </c>
      <c r="C56">
        <v>0</v>
      </c>
    </row>
    <row r="57" spans="1:3">
      <c r="A57" s="11">
        <v>39527</v>
      </c>
      <c r="B57">
        <v>1329.51</v>
      </c>
      <c r="C57">
        <v>0</v>
      </c>
    </row>
    <row r="58" spans="1:3">
      <c r="A58" s="11">
        <v>39531</v>
      </c>
      <c r="B58">
        <v>1349.88</v>
      </c>
      <c r="C58">
        <v>0</v>
      </c>
    </row>
    <row r="59" spans="1:3">
      <c r="A59" s="11">
        <v>39532</v>
      </c>
      <c r="B59">
        <v>1352.99</v>
      </c>
      <c r="C59">
        <v>0</v>
      </c>
    </row>
    <row r="60" spans="1:3">
      <c r="A60" s="11">
        <v>39533</v>
      </c>
      <c r="B60">
        <v>1341.13</v>
      </c>
      <c r="C60">
        <v>0</v>
      </c>
    </row>
    <row r="61" spans="1:3">
      <c r="A61" s="11">
        <v>39534</v>
      </c>
      <c r="B61">
        <v>1325.76</v>
      </c>
      <c r="C61">
        <v>0</v>
      </c>
    </row>
    <row r="62" spans="1:3">
      <c r="A62" s="11">
        <v>39535</v>
      </c>
      <c r="B62">
        <v>1315.22</v>
      </c>
      <c r="C62">
        <v>0</v>
      </c>
    </row>
    <row r="63" spans="1:3">
      <c r="A63" s="11">
        <v>39538</v>
      </c>
      <c r="B63">
        <v>1322.7</v>
      </c>
      <c r="C63">
        <v>0</v>
      </c>
    </row>
    <row r="64" spans="1:3">
      <c r="A64" s="11">
        <v>39539</v>
      </c>
      <c r="B64">
        <v>1370.18</v>
      </c>
      <c r="C64">
        <v>0</v>
      </c>
    </row>
    <row r="65" spans="1:3">
      <c r="A65" s="11">
        <v>39540</v>
      </c>
      <c r="B65">
        <v>1367.53</v>
      </c>
      <c r="C65">
        <v>0</v>
      </c>
    </row>
    <row r="66" spans="1:3">
      <c r="A66" s="11">
        <v>39541</v>
      </c>
      <c r="B66">
        <v>1369.31</v>
      </c>
      <c r="C66">
        <v>0</v>
      </c>
    </row>
    <row r="67" spans="1:3">
      <c r="A67" s="11">
        <v>39542</v>
      </c>
      <c r="B67">
        <v>1370.4</v>
      </c>
      <c r="C67">
        <v>0</v>
      </c>
    </row>
    <row r="68" spans="1:3">
      <c r="A68" s="11">
        <v>39545</v>
      </c>
      <c r="B68">
        <v>1372.54</v>
      </c>
      <c r="C68">
        <v>0</v>
      </c>
    </row>
    <row r="69" spans="1:3">
      <c r="A69" s="11">
        <v>39546</v>
      </c>
      <c r="B69">
        <v>1365.54</v>
      </c>
      <c r="C69">
        <v>0</v>
      </c>
    </row>
    <row r="70" spans="1:3">
      <c r="A70" s="11">
        <v>39547</v>
      </c>
      <c r="B70">
        <v>1354.49</v>
      </c>
      <c r="C70">
        <v>0</v>
      </c>
    </row>
    <row r="71" spans="1:3">
      <c r="A71" s="11">
        <v>39548</v>
      </c>
      <c r="B71">
        <v>1360.55</v>
      </c>
      <c r="C71">
        <v>0</v>
      </c>
    </row>
    <row r="72" spans="1:3">
      <c r="A72" s="11">
        <v>39549</v>
      </c>
      <c r="B72">
        <v>1332.83</v>
      </c>
      <c r="C72">
        <v>0</v>
      </c>
    </row>
    <row r="73" spans="1:3">
      <c r="A73" s="11">
        <v>39552</v>
      </c>
      <c r="B73">
        <v>1328.32</v>
      </c>
      <c r="C73">
        <v>0</v>
      </c>
    </row>
    <row r="74" spans="1:3">
      <c r="A74" s="11">
        <v>39553</v>
      </c>
      <c r="B74">
        <v>1334.43</v>
      </c>
      <c r="C74">
        <v>0</v>
      </c>
    </row>
    <row r="75" spans="1:3">
      <c r="A75" s="11">
        <v>39554</v>
      </c>
      <c r="B75">
        <v>1364.71</v>
      </c>
      <c r="C75">
        <v>0</v>
      </c>
    </row>
    <row r="76" spans="1:3">
      <c r="A76" s="11">
        <v>39555</v>
      </c>
      <c r="B76">
        <v>1365.56</v>
      </c>
      <c r="C76">
        <v>0</v>
      </c>
    </row>
    <row r="77" spans="1:3">
      <c r="A77" s="11">
        <v>39556</v>
      </c>
      <c r="B77">
        <v>1390.33</v>
      </c>
      <c r="C77">
        <v>0</v>
      </c>
    </row>
    <row r="78" spans="1:3">
      <c r="A78" s="11">
        <v>39559</v>
      </c>
      <c r="B78">
        <v>1388.17</v>
      </c>
      <c r="C78">
        <v>0</v>
      </c>
    </row>
    <row r="79" spans="1:3">
      <c r="A79" s="11">
        <v>39560</v>
      </c>
      <c r="B79">
        <v>1375.94</v>
      </c>
      <c r="C79">
        <v>0</v>
      </c>
    </row>
    <row r="80" spans="1:3">
      <c r="A80" s="11">
        <v>39561</v>
      </c>
      <c r="B80">
        <v>1379.93</v>
      </c>
      <c r="C80">
        <v>0</v>
      </c>
    </row>
    <row r="81" spans="1:3">
      <c r="A81" s="11">
        <v>39562</v>
      </c>
      <c r="B81">
        <v>1388.82</v>
      </c>
      <c r="C81">
        <v>0</v>
      </c>
    </row>
    <row r="82" spans="1:3">
      <c r="A82" s="11">
        <v>39563</v>
      </c>
      <c r="B82">
        <v>1397.84</v>
      </c>
      <c r="C82">
        <v>0</v>
      </c>
    </row>
    <row r="83" spans="1:3">
      <c r="A83" s="11">
        <v>39566</v>
      </c>
      <c r="B83">
        <v>1396.37</v>
      </c>
      <c r="C83">
        <v>0</v>
      </c>
    </row>
    <row r="84" spans="1:3">
      <c r="A84" s="11">
        <v>39567</v>
      </c>
      <c r="B84">
        <v>1390.94</v>
      </c>
      <c r="C84">
        <v>0</v>
      </c>
    </row>
    <row r="85" spans="1:3">
      <c r="A85" s="11">
        <v>39568</v>
      </c>
      <c r="B85">
        <v>1385.59</v>
      </c>
      <c r="C85">
        <v>0</v>
      </c>
    </row>
    <row r="86" spans="1:3">
      <c r="A86" s="11">
        <v>39569</v>
      </c>
      <c r="B86">
        <v>1409.34</v>
      </c>
      <c r="C86">
        <v>0</v>
      </c>
    </row>
    <row r="87" spans="1:3">
      <c r="A87" s="11">
        <v>39570</v>
      </c>
      <c r="B87">
        <v>1413.9</v>
      </c>
      <c r="C87">
        <v>0</v>
      </c>
    </row>
    <row r="88" spans="1:3">
      <c r="A88" s="11">
        <v>39573</v>
      </c>
      <c r="B88">
        <v>1407.49</v>
      </c>
      <c r="C88">
        <v>0</v>
      </c>
    </row>
    <row r="89" spans="1:3">
      <c r="A89" s="11">
        <v>39574</v>
      </c>
      <c r="B89">
        <v>1418.26</v>
      </c>
      <c r="C89">
        <v>0</v>
      </c>
    </row>
    <row r="90" spans="1:3">
      <c r="A90" s="11">
        <v>39575</v>
      </c>
      <c r="B90">
        <v>1392.57</v>
      </c>
      <c r="C90">
        <v>0</v>
      </c>
    </row>
    <row r="91" spans="1:3">
      <c r="A91" s="11">
        <v>39576</v>
      </c>
      <c r="B91">
        <v>1397.68</v>
      </c>
      <c r="C91">
        <v>0</v>
      </c>
    </row>
    <row r="92" spans="1:3">
      <c r="A92" s="11">
        <v>39577</v>
      </c>
      <c r="B92">
        <v>1388.28</v>
      </c>
      <c r="C92">
        <v>0</v>
      </c>
    </row>
    <row r="93" spans="1:3">
      <c r="A93" s="11">
        <v>39580</v>
      </c>
      <c r="B93">
        <v>1403.58</v>
      </c>
      <c r="C93">
        <v>0</v>
      </c>
    </row>
    <row r="94" spans="1:3">
      <c r="A94" s="11">
        <v>39581</v>
      </c>
      <c r="B94">
        <v>1403.04</v>
      </c>
      <c r="C94">
        <v>0</v>
      </c>
    </row>
    <row r="95" spans="1:3">
      <c r="A95" s="11">
        <v>39582</v>
      </c>
      <c r="B95">
        <v>1408.66</v>
      </c>
      <c r="C95">
        <v>0</v>
      </c>
    </row>
    <row r="96" spans="1:3">
      <c r="A96" s="11">
        <v>39583</v>
      </c>
      <c r="B96">
        <v>1423.57</v>
      </c>
      <c r="C96">
        <v>0</v>
      </c>
    </row>
    <row r="97" spans="1:3">
      <c r="A97" s="11">
        <v>39584</v>
      </c>
      <c r="B97">
        <v>1425.35</v>
      </c>
      <c r="C97">
        <v>0</v>
      </c>
    </row>
    <row r="98" spans="1:3">
      <c r="A98" s="11">
        <v>39587</v>
      </c>
      <c r="B98">
        <v>1426.63</v>
      </c>
      <c r="C98">
        <v>0</v>
      </c>
    </row>
    <row r="99" spans="1:3">
      <c r="A99" s="11">
        <v>39588</v>
      </c>
      <c r="B99">
        <v>1413.4</v>
      </c>
      <c r="C99">
        <v>0</v>
      </c>
    </row>
    <row r="100" spans="1:3">
      <c r="A100" s="11">
        <v>39589</v>
      </c>
      <c r="B100">
        <v>1390.71</v>
      </c>
      <c r="C100">
        <v>0</v>
      </c>
    </row>
    <row r="101" spans="1:3">
      <c r="A101" s="11">
        <v>39590</v>
      </c>
      <c r="B101">
        <v>1394.35</v>
      </c>
      <c r="C101">
        <v>0</v>
      </c>
    </row>
    <row r="102" spans="1:3">
      <c r="A102" s="11">
        <v>39591</v>
      </c>
      <c r="B102">
        <v>1375.93</v>
      </c>
      <c r="C102">
        <v>0</v>
      </c>
    </row>
    <row r="103" spans="1:3">
      <c r="A103" s="11">
        <v>39595</v>
      </c>
      <c r="B103">
        <v>1385.35</v>
      </c>
      <c r="C103">
        <v>0</v>
      </c>
    </row>
    <row r="104" spans="1:3">
      <c r="A104" s="11">
        <v>39596</v>
      </c>
      <c r="B104">
        <v>1390.84</v>
      </c>
      <c r="C104">
        <v>0</v>
      </c>
    </row>
    <row r="105" spans="1:3">
      <c r="A105" s="11">
        <v>39597</v>
      </c>
      <c r="B105">
        <v>1398.26</v>
      </c>
      <c r="C105">
        <v>0</v>
      </c>
    </row>
    <row r="106" spans="1:3">
      <c r="A106" s="11">
        <v>39598</v>
      </c>
      <c r="B106">
        <v>1400.38</v>
      </c>
      <c r="C106">
        <v>0</v>
      </c>
    </row>
    <row r="107" spans="1:3">
      <c r="A107" s="11">
        <v>39601</v>
      </c>
      <c r="B107">
        <v>1385.67</v>
      </c>
      <c r="C107">
        <v>0</v>
      </c>
    </row>
    <row r="108" spans="1:3">
      <c r="A108" s="11">
        <v>39602</v>
      </c>
      <c r="B108">
        <v>1377.65</v>
      </c>
      <c r="C108">
        <v>0</v>
      </c>
    </row>
    <row r="109" spans="1:3">
      <c r="A109" s="11">
        <v>39603</v>
      </c>
      <c r="B109">
        <v>1377.2</v>
      </c>
      <c r="C109">
        <v>0</v>
      </c>
    </row>
    <row r="110" spans="1:3">
      <c r="A110" s="11">
        <v>39604</v>
      </c>
      <c r="B110">
        <v>1404.05</v>
      </c>
      <c r="C110">
        <v>0</v>
      </c>
    </row>
    <row r="111" spans="1:3">
      <c r="A111" s="11">
        <v>39605</v>
      </c>
      <c r="B111">
        <v>1360.68</v>
      </c>
      <c r="C111">
        <v>0</v>
      </c>
    </row>
    <row r="112" spans="1:3">
      <c r="A112" s="11">
        <v>39608</v>
      </c>
      <c r="B112">
        <v>1361.76</v>
      </c>
      <c r="C112">
        <v>0</v>
      </c>
    </row>
    <row r="113" spans="1:3">
      <c r="A113" s="11">
        <v>39609</v>
      </c>
      <c r="B113">
        <v>1358.44</v>
      </c>
      <c r="C113">
        <v>0</v>
      </c>
    </row>
    <row r="114" spans="1:3">
      <c r="A114" s="11">
        <v>39610</v>
      </c>
      <c r="B114">
        <v>1335.49</v>
      </c>
      <c r="C114">
        <v>0</v>
      </c>
    </row>
    <row r="115" spans="1:3">
      <c r="A115" s="11">
        <v>39611</v>
      </c>
      <c r="B115">
        <v>1339.87</v>
      </c>
      <c r="C115">
        <v>0</v>
      </c>
    </row>
    <row r="116" spans="1:3">
      <c r="A116" s="11">
        <v>39612</v>
      </c>
      <c r="B116">
        <v>1360.03</v>
      </c>
      <c r="C116">
        <v>0</v>
      </c>
    </row>
    <row r="117" spans="1:3">
      <c r="A117" s="11">
        <v>39615</v>
      </c>
      <c r="B117">
        <v>1360.14</v>
      </c>
      <c r="C117">
        <v>0</v>
      </c>
    </row>
    <row r="118" spans="1:3">
      <c r="A118" s="11">
        <v>39616</v>
      </c>
      <c r="B118">
        <v>1350.93</v>
      </c>
      <c r="C118">
        <v>0</v>
      </c>
    </row>
    <row r="119" spans="1:3">
      <c r="A119" s="11">
        <v>39617</v>
      </c>
      <c r="B119">
        <v>1337.81</v>
      </c>
      <c r="C119">
        <v>0</v>
      </c>
    </row>
    <row r="120" spans="1:3">
      <c r="A120" s="11">
        <v>39618</v>
      </c>
      <c r="B120">
        <v>1342.83</v>
      </c>
      <c r="C120">
        <v>0</v>
      </c>
    </row>
    <row r="121" spans="1:3">
      <c r="A121" s="11">
        <v>39619</v>
      </c>
      <c r="B121">
        <v>1317.93</v>
      </c>
      <c r="C121">
        <v>0</v>
      </c>
    </row>
    <row r="122" spans="1:3">
      <c r="A122" s="11">
        <v>39622</v>
      </c>
      <c r="B122">
        <v>1318</v>
      </c>
      <c r="C122">
        <v>0</v>
      </c>
    </row>
    <row r="123" spans="1:3">
      <c r="A123" s="11">
        <v>39623</v>
      </c>
      <c r="B123">
        <v>1314.29</v>
      </c>
      <c r="C123">
        <v>0</v>
      </c>
    </row>
    <row r="124" spans="1:3">
      <c r="A124" s="11">
        <v>39624</v>
      </c>
      <c r="B124">
        <v>1321.97</v>
      </c>
      <c r="C124">
        <v>0</v>
      </c>
    </row>
    <row r="125" spans="1:3">
      <c r="A125" s="11">
        <v>39625</v>
      </c>
      <c r="B125">
        <v>1283.1500000000001</v>
      </c>
      <c r="C125">
        <v>0</v>
      </c>
    </row>
    <row r="126" spans="1:3">
      <c r="A126" s="11">
        <v>39626</v>
      </c>
      <c r="B126">
        <v>1278.3800000000001</v>
      </c>
      <c r="C126">
        <v>0</v>
      </c>
    </row>
    <row r="127" spans="1:3">
      <c r="A127" s="11">
        <v>39629</v>
      </c>
      <c r="B127">
        <v>1280</v>
      </c>
      <c r="C127">
        <v>0</v>
      </c>
    </row>
    <row r="128" spans="1:3">
      <c r="A128" s="11">
        <v>39630</v>
      </c>
      <c r="B128">
        <v>1284.9100000000001</v>
      </c>
      <c r="C128">
        <v>0</v>
      </c>
    </row>
    <row r="129" spans="1:3">
      <c r="A129" s="11">
        <v>39631</v>
      </c>
      <c r="B129">
        <v>1261.52</v>
      </c>
      <c r="C129">
        <v>0</v>
      </c>
    </row>
    <row r="130" spans="1:3">
      <c r="A130" s="11">
        <v>39632</v>
      </c>
      <c r="B130">
        <v>1262.9000000000001</v>
      </c>
      <c r="C130">
        <v>0</v>
      </c>
    </row>
    <row r="131" spans="1:3">
      <c r="A131" s="11">
        <v>39636</v>
      </c>
      <c r="B131">
        <v>1252.31</v>
      </c>
      <c r="C131">
        <v>0</v>
      </c>
    </row>
    <row r="132" spans="1:3">
      <c r="A132" s="11">
        <v>39637</v>
      </c>
      <c r="B132">
        <v>1273.7</v>
      </c>
      <c r="C132">
        <v>0</v>
      </c>
    </row>
    <row r="133" spans="1:3">
      <c r="A133" s="11">
        <v>39638</v>
      </c>
      <c r="B133">
        <v>1244.69</v>
      </c>
      <c r="C133">
        <v>0</v>
      </c>
    </row>
    <row r="134" spans="1:3">
      <c r="A134" s="11">
        <v>39639</v>
      </c>
      <c r="B134">
        <v>1253.3900000000001</v>
      </c>
      <c r="C134">
        <v>0</v>
      </c>
    </row>
    <row r="135" spans="1:3">
      <c r="A135" s="11">
        <v>39640</v>
      </c>
      <c r="B135">
        <v>1239.49</v>
      </c>
      <c r="C135">
        <v>0</v>
      </c>
    </row>
    <row r="136" spans="1:3">
      <c r="A136" s="11">
        <v>39643</v>
      </c>
      <c r="B136">
        <v>1228.3</v>
      </c>
      <c r="C136">
        <v>0</v>
      </c>
    </row>
    <row r="137" spans="1:3">
      <c r="A137" s="11">
        <v>39644</v>
      </c>
      <c r="B137">
        <v>1214.9100000000001</v>
      </c>
      <c r="C137">
        <v>0</v>
      </c>
    </row>
    <row r="138" spans="1:3">
      <c r="A138" s="11">
        <v>39645</v>
      </c>
      <c r="B138">
        <v>1245.3599999999999</v>
      </c>
      <c r="C138">
        <v>0</v>
      </c>
    </row>
    <row r="139" spans="1:3">
      <c r="A139" s="11">
        <v>39646</v>
      </c>
      <c r="B139">
        <v>1260.32</v>
      </c>
      <c r="C139">
        <v>0</v>
      </c>
    </row>
    <row r="140" spans="1:3">
      <c r="A140" s="11">
        <v>39647</v>
      </c>
      <c r="B140">
        <v>1260.68</v>
      </c>
      <c r="C140">
        <v>0</v>
      </c>
    </row>
    <row r="141" spans="1:3">
      <c r="A141" s="11">
        <v>39650</v>
      </c>
      <c r="B141">
        <v>1260</v>
      </c>
      <c r="C141">
        <v>0</v>
      </c>
    </row>
    <row r="142" spans="1:3">
      <c r="A142" s="11">
        <v>39651</v>
      </c>
      <c r="B142">
        <v>1277</v>
      </c>
      <c r="C142">
        <v>0</v>
      </c>
    </row>
    <row r="143" spans="1:3">
      <c r="A143" s="11">
        <v>39652</v>
      </c>
      <c r="B143">
        <v>1282.19</v>
      </c>
      <c r="C143">
        <v>0</v>
      </c>
    </row>
    <row r="144" spans="1:3">
      <c r="A144" s="11">
        <v>39653</v>
      </c>
      <c r="B144">
        <v>1252.54</v>
      </c>
      <c r="C144">
        <v>0</v>
      </c>
    </row>
    <row r="145" spans="1:3">
      <c r="A145" s="11">
        <v>39654</v>
      </c>
      <c r="B145">
        <v>1257.76</v>
      </c>
      <c r="C145">
        <v>0</v>
      </c>
    </row>
    <row r="146" spans="1:3">
      <c r="A146" s="11">
        <v>39657</v>
      </c>
      <c r="B146">
        <v>1234.3699999999999</v>
      </c>
      <c r="C146">
        <v>0</v>
      </c>
    </row>
    <row r="147" spans="1:3">
      <c r="A147" s="11">
        <v>39658</v>
      </c>
      <c r="B147">
        <v>1263.2</v>
      </c>
      <c r="C147">
        <v>0</v>
      </c>
    </row>
    <row r="148" spans="1:3">
      <c r="A148" s="11">
        <v>39659</v>
      </c>
      <c r="B148">
        <v>1284.26</v>
      </c>
      <c r="C148">
        <v>0</v>
      </c>
    </row>
    <row r="149" spans="1:3">
      <c r="A149" s="11">
        <v>39660</v>
      </c>
      <c r="B149">
        <v>1267.3800000000001</v>
      </c>
      <c r="C149">
        <v>0</v>
      </c>
    </row>
    <row r="150" spans="1:3">
      <c r="A150" s="11">
        <v>39661</v>
      </c>
      <c r="B150">
        <v>1260.31</v>
      </c>
      <c r="C150">
        <v>0</v>
      </c>
    </row>
    <row r="151" spans="1:3">
      <c r="A151" s="11">
        <v>39664</v>
      </c>
      <c r="B151">
        <v>1249.01</v>
      </c>
      <c r="C151">
        <v>0</v>
      </c>
    </row>
    <row r="152" spans="1:3">
      <c r="A152" s="11">
        <v>39665</v>
      </c>
      <c r="B152">
        <v>1284.8800000000001</v>
      </c>
      <c r="C152">
        <v>0</v>
      </c>
    </row>
    <row r="153" spans="1:3">
      <c r="A153" s="11">
        <v>39666</v>
      </c>
      <c r="B153">
        <v>1289.19</v>
      </c>
      <c r="C153">
        <v>0</v>
      </c>
    </row>
    <row r="154" spans="1:3">
      <c r="A154" s="11">
        <v>39667</v>
      </c>
      <c r="B154">
        <v>1266.07</v>
      </c>
      <c r="C154">
        <v>0</v>
      </c>
    </row>
    <row r="155" spans="1:3">
      <c r="A155" s="11">
        <v>39668</v>
      </c>
      <c r="B155">
        <v>1296.32</v>
      </c>
      <c r="C155">
        <v>0</v>
      </c>
    </row>
    <row r="156" spans="1:3">
      <c r="A156" s="11">
        <v>39671</v>
      </c>
      <c r="B156">
        <v>1305.32</v>
      </c>
      <c r="C156">
        <v>0</v>
      </c>
    </row>
    <row r="157" spans="1:3">
      <c r="A157" s="11">
        <v>39672</v>
      </c>
      <c r="B157">
        <v>1289.5899999999999</v>
      </c>
      <c r="C157">
        <v>0</v>
      </c>
    </row>
    <row r="158" spans="1:3">
      <c r="A158" s="11">
        <v>39673</v>
      </c>
      <c r="B158">
        <v>1285.83</v>
      </c>
      <c r="C158">
        <v>0</v>
      </c>
    </row>
    <row r="159" spans="1:3">
      <c r="A159" s="11">
        <v>39674</v>
      </c>
      <c r="B159">
        <v>1292.93</v>
      </c>
      <c r="C159">
        <v>0</v>
      </c>
    </row>
    <row r="160" spans="1:3">
      <c r="A160" s="11">
        <v>39675</v>
      </c>
      <c r="B160">
        <v>1298.2</v>
      </c>
      <c r="C160">
        <v>0</v>
      </c>
    </row>
    <row r="161" spans="1:3">
      <c r="A161" s="11">
        <v>39678</v>
      </c>
      <c r="B161">
        <v>1278.5999999999999</v>
      </c>
      <c r="C161">
        <v>0</v>
      </c>
    </row>
    <row r="162" spans="1:3">
      <c r="A162" s="11">
        <v>39679</v>
      </c>
      <c r="B162">
        <v>1266.69</v>
      </c>
      <c r="C162">
        <v>0</v>
      </c>
    </row>
    <row r="163" spans="1:3">
      <c r="A163" s="11">
        <v>39680</v>
      </c>
      <c r="B163">
        <v>1274.54</v>
      </c>
      <c r="C163">
        <v>0</v>
      </c>
    </row>
    <row r="164" spans="1:3">
      <c r="A164" s="11">
        <v>39681</v>
      </c>
      <c r="B164">
        <v>1277.72</v>
      </c>
      <c r="C164">
        <v>0</v>
      </c>
    </row>
    <row r="165" spans="1:3">
      <c r="A165" s="11">
        <v>39682</v>
      </c>
      <c r="B165">
        <v>1292.2</v>
      </c>
      <c r="C165">
        <v>0</v>
      </c>
    </row>
    <row r="166" spans="1:3">
      <c r="A166" s="11">
        <v>39685</v>
      </c>
      <c r="B166">
        <v>1266.8399999999999</v>
      </c>
      <c r="C166">
        <v>0</v>
      </c>
    </row>
    <row r="167" spans="1:3">
      <c r="A167" s="11">
        <v>39686</v>
      </c>
      <c r="B167">
        <v>1271.51</v>
      </c>
      <c r="C167">
        <v>0</v>
      </c>
    </row>
    <row r="168" spans="1:3">
      <c r="A168" s="11">
        <v>39687</v>
      </c>
      <c r="B168">
        <v>1281.6600000000001</v>
      </c>
      <c r="C168">
        <v>0</v>
      </c>
    </row>
    <row r="169" spans="1:3">
      <c r="A169" s="11">
        <v>39688</v>
      </c>
      <c r="B169">
        <v>1300.68</v>
      </c>
      <c r="C169">
        <v>0</v>
      </c>
    </row>
    <row r="170" spans="1:3">
      <c r="A170" s="11">
        <v>39689</v>
      </c>
      <c r="B170">
        <v>1282.83</v>
      </c>
      <c r="C170">
        <v>0</v>
      </c>
    </row>
    <row r="171" spans="1:3">
      <c r="A171" s="11">
        <v>39693</v>
      </c>
      <c r="B171">
        <v>1277.58</v>
      </c>
      <c r="C171">
        <v>0</v>
      </c>
    </row>
    <row r="172" spans="1:3">
      <c r="A172" s="11">
        <v>39694</v>
      </c>
      <c r="B172">
        <v>1274.98</v>
      </c>
      <c r="C172">
        <v>0</v>
      </c>
    </row>
    <row r="173" spans="1:3">
      <c r="A173" s="11">
        <v>39695</v>
      </c>
      <c r="B173">
        <v>1236.83</v>
      </c>
      <c r="C173">
        <v>0</v>
      </c>
    </row>
    <row r="174" spans="1:3">
      <c r="A174" s="11">
        <v>39696</v>
      </c>
      <c r="B174">
        <v>1242.31</v>
      </c>
      <c r="C174">
        <v>0</v>
      </c>
    </row>
    <row r="175" spans="1:3">
      <c r="A175" s="11">
        <v>39699</v>
      </c>
      <c r="B175">
        <v>1267.79</v>
      </c>
      <c r="C175">
        <v>0</v>
      </c>
    </row>
    <row r="176" spans="1:3">
      <c r="A176" s="11">
        <v>39700</v>
      </c>
      <c r="B176">
        <v>1224.51</v>
      </c>
      <c r="C176">
        <v>0</v>
      </c>
    </row>
    <row r="177" spans="1:3">
      <c r="A177" s="11">
        <v>39701</v>
      </c>
      <c r="B177">
        <v>1232.04</v>
      </c>
      <c r="C177">
        <v>0</v>
      </c>
    </row>
    <row r="178" spans="1:3">
      <c r="A178" s="11">
        <v>39702</v>
      </c>
      <c r="B178">
        <v>1249.05</v>
      </c>
      <c r="C178">
        <v>0</v>
      </c>
    </row>
    <row r="179" spans="1:3">
      <c r="A179" s="11">
        <v>39703</v>
      </c>
      <c r="B179">
        <v>1251.7</v>
      </c>
      <c r="C179">
        <v>0</v>
      </c>
    </row>
    <row r="180" spans="1:3">
      <c r="A180" s="11">
        <v>39706</v>
      </c>
      <c r="B180">
        <v>1192.7</v>
      </c>
      <c r="C180">
        <v>1</v>
      </c>
    </row>
    <row r="181" spans="1:3">
      <c r="A181" s="11">
        <v>39707</v>
      </c>
      <c r="B181">
        <v>1213.5999999999999</v>
      </c>
      <c r="C181">
        <v>1</v>
      </c>
    </row>
    <row r="182" spans="1:3">
      <c r="A182" s="11">
        <v>39708</v>
      </c>
      <c r="B182">
        <v>1156.3900000000001</v>
      </c>
      <c r="C182">
        <v>1</v>
      </c>
    </row>
    <row r="183" spans="1:3">
      <c r="A183" s="11">
        <v>39709</v>
      </c>
      <c r="B183">
        <v>1206.51</v>
      </c>
      <c r="C183">
        <v>0</v>
      </c>
    </row>
    <row r="184" spans="1:3">
      <c r="A184" s="11">
        <v>39710</v>
      </c>
      <c r="B184">
        <v>1255.08</v>
      </c>
      <c r="C184">
        <v>0</v>
      </c>
    </row>
    <row r="185" spans="1:3">
      <c r="A185" s="11">
        <v>39713</v>
      </c>
      <c r="B185">
        <v>1207.0899999999999</v>
      </c>
      <c r="C185">
        <v>0</v>
      </c>
    </row>
    <row r="186" spans="1:3">
      <c r="A186" s="11">
        <v>39714</v>
      </c>
      <c r="B186">
        <v>1188.22</v>
      </c>
      <c r="C186">
        <v>0</v>
      </c>
    </row>
    <row r="187" spans="1:3">
      <c r="A187" s="11">
        <v>39715</v>
      </c>
      <c r="B187">
        <v>1185.8699999999999</v>
      </c>
      <c r="C187">
        <v>0</v>
      </c>
    </row>
    <row r="188" spans="1:3">
      <c r="A188" s="11">
        <v>39716</v>
      </c>
      <c r="B188">
        <v>1209.18</v>
      </c>
      <c r="C188">
        <v>0</v>
      </c>
    </row>
    <row r="189" spans="1:3">
      <c r="A189" s="11">
        <v>39717</v>
      </c>
      <c r="B189">
        <v>1213.27</v>
      </c>
      <c r="C189">
        <v>0</v>
      </c>
    </row>
    <row r="190" spans="1:3">
      <c r="A190" s="11">
        <v>39720</v>
      </c>
      <c r="B190">
        <v>1106.42</v>
      </c>
      <c r="C190">
        <v>0</v>
      </c>
    </row>
    <row r="191" spans="1:3">
      <c r="A191" s="11">
        <v>39721</v>
      </c>
      <c r="B191">
        <v>1166.3599999999999</v>
      </c>
      <c r="C191">
        <v>0</v>
      </c>
    </row>
    <row r="192" spans="1:3">
      <c r="A192" s="11">
        <v>39722</v>
      </c>
      <c r="B192">
        <v>1161.06</v>
      </c>
      <c r="C192">
        <v>0</v>
      </c>
    </row>
    <row r="193" spans="1:3">
      <c r="A193" s="11">
        <v>39723</v>
      </c>
      <c r="B193">
        <v>1114.28</v>
      </c>
      <c r="C193">
        <v>0</v>
      </c>
    </row>
    <row r="194" spans="1:3">
      <c r="A194" s="11">
        <v>39724</v>
      </c>
      <c r="B194">
        <v>1099.23</v>
      </c>
      <c r="C194">
        <v>0</v>
      </c>
    </row>
    <row r="195" spans="1:3">
      <c r="A195" s="11">
        <v>39727</v>
      </c>
      <c r="B195">
        <v>1056.8900000000001</v>
      </c>
      <c r="C195">
        <v>0</v>
      </c>
    </row>
    <row r="196" spans="1:3">
      <c r="A196" s="11">
        <v>39728</v>
      </c>
      <c r="B196">
        <v>996.23</v>
      </c>
      <c r="C196">
        <v>0</v>
      </c>
    </row>
    <row r="197" spans="1:3">
      <c r="A197" s="11">
        <v>39729</v>
      </c>
      <c r="B197">
        <v>984.94</v>
      </c>
      <c r="C197">
        <v>0</v>
      </c>
    </row>
    <row r="198" spans="1:3">
      <c r="A198" s="11">
        <v>39730</v>
      </c>
      <c r="B198">
        <v>909.92</v>
      </c>
      <c r="C198">
        <v>0</v>
      </c>
    </row>
    <row r="199" spans="1:3">
      <c r="A199" s="11">
        <v>39731</v>
      </c>
      <c r="B199">
        <v>899.22</v>
      </c>
      <c r="C199">
        <v>0</v>
      </c>
    </row>
    <row r="200" spans="1:3">
      <c r="A200" s="11">
        <v>39734</v>
      </c>
      <c r="B200">
        <v>1003.35</v>
      </c>
      <c r="C200">
        <v>0</v>
      </c>
    </row>
    <row r="201" spans="1:3">
      <c r="A201" s="11">
        <v>39735</v>
      </c>
      <c r="B201">
        <v>998.01</v>
      </c>
      <c r="C201">
        <v>0</v>
      </c>
    </row>
    <row r="202" spans="1:3">
      <c r="A202" s="11">
        <v>39736</v>
      </c>
      <c r="B202">
        <v>907.84</v>
      </c>
      <c r="C202">
        <v>0</v>
      </c>
    </row>
    <row r="203" spans="1:3">
      <c r="A203" s="11">
        <v>39737</v>
      </c>
      <c r="B203">
        <v>946.43</v>
      </c>
      <c r="C203">
        <v>0</v>
      </c>
    </row>
    <row r="204" spans="1:3">
      <c r="A204" s="11">
        <v>39738</v>
      </c>
      <c r="B204">
        <v>940.55</v>
      </c>
      <c r="C204">
        <v>0</v>
      </c>
    </row>
    <row r="205" spans="1:3">
      <c r="A205" s="11">
        <v>39741</v>
      </c>
      <c r="B205">
        <v>985.4</v>
      </c>
      <c r="C205">
        <v>0</v>
      </c>
    </row>
    <row r="206" spans="1:3">
      <c r="A206" s="11">
        <v>39742</v>
      </c>
      <c r="B206">
        <v>955.05</v>
      </c>
      <c r="C206">
        <v>0</v>
      </c>
    </row>
    <row r="207" spans="1:3">
      <c r="A207" s="11">
        <v>39743</v>
      </c>
      <c r="B207">
        <v>896.78</v>
      </c>
      <c r="C207">
        <v>0</v>
      </c>
    </row>
    <row r="208" spans="1:3">
      <c r="A208" s="11">
        <v>39744</v>
      </c>
      <c r="B208">
        <v>908.11</v>
      </c>
      <c r="C208">
        <v>0</v>
      </c>
    </row>
    <row r="209" spans="1:3">
      <c r="A209" s="11">
        <v>39745</v>
      </c>
      <c r="B209">
        <v>876.77</v>
      </c>
      <c r="C209">
        <v>0</v>
      </c>
    </row>
    <row r="210" spans="1:3">
      <c r="A210" s="11">
        <v>39748</v>
      </c>
      <c r="B210">
        <v>848.92</v>
      </c>
      <c r="C210">
        <v>0</v>
      </c>
    </row>
    <row r="211" spans="1:3">
      <c r="A211" s="11">
        <v>39749</v>
      </c>
      <c r="B211">
        <v>940.51</v>
      </c>
      <c r="C211">
        <v>0</v>
      </c>
    </row>
    <row r="212" spans="1:3">
      <c r="A212" s="11">
        <v>39750</v>
      </c>
      <c r="B212">
        <v>930.09</v>
      </c>
      <c r="C212">
        <v>0</v>
      </c>
    </row>
    <row r="213" spans="1:3">
      <c r="A213" s="11">
        <v>39751</v>
      </c>
      <c r="B213">
        <v>954.09</v>
      </c>
      <c r="C213">
        <v>0</v>
      </c>
    </row>
    <row r="214" spans="1:3">
      <c r="A214" s="11">
        <v>39752</v>
      </c>
      <c r="B214">
        <v>968.75</v>
      </c>
      <c r="C214">
        <v>0</v>
      </c>
    </row>
    <row r="215" spans="1:3">
      <c r="A215" s="11">
        <v>39755</v>
      </c>
      <c r="B215">
        <v>966.3</v>
      </c>
      <c r="C215">
        <v>0</v>
      </c>
    </row>
    <row r="216" spans="1:3">
      <c r="A216" s="11">
        <v>39756</v>
      </c>
      <c r="B216">
        <v>1005.75</v>
      </c>
      <c r="C216">
        <v>0</v>
      </c>
    </row>
    <row r="217" spans="1:3">
      <c r="A217" s="11">
        <v>39757</v>
      </c>
      <c r="B217">
        <v>952.77</v>
      </c>
      <c r="C217">
        <v>0</v>
      </c>
    </row>
    <row r="218" spans="1:3">
      <c r="A218" s="11">
        <v>39758</v>
      </c>
      <c r="B218">
        <v>904.88</v>
      </c>
      <c r="C218">
        <v>0</v>
      </c>
    </row>
    <row r="219" spans="1:3">
      <c r="A219" s="11">
        <v>39759</v>
      </c>
      <c r="B219">
        <v>930.99</v>
      </c>
      <c r="C219">
        <v>0</v>
      </c>
    </row>
    <row r="220" spans="1:3">
      <c r="A220" s="11">
        <v>39762</v>
      </c>
      <c r="B220">
        <v>919.21</v>
      </c>
      <c r="C220">
        <v>0</v>
      </c>
    </row>
    <row r="221" spans="1:3">
      <c r="A221" s="11">
        <v>39763</v>
      </c>
      <c r="B221">
        <v>898.95</v>
      </c>
      <c r="C221">
        <v>0</v>
      </c>
    </row>
    <row r="222" spans="1:3">
      <c r="A222" s="11">
        <v>39764</v>
      </c>
      <c r="B222">
        <v>852.3</v>
      </c>
      <c r="C222">
        <v>0</v>
      </c>
    </row>
    <row r="223" spans="1:3">
      <c r="A223" s="11">
        <v>39765</v>
      </c>
      <c r="B223">
        <v>911.29</v>
      </c>
      <c r="C223">
        <v>0</v>
      </c>
    </row>
    <row r="224" spans="1:3">
      <c r="A224" s="11">
        <v>39766</v>
      </c>
      <c r="B224">
        <v>873.29</v>
      </c>
      <c r="C224">
        <v>0</v>
      </c>
    </row>
    <row r="225" spans="1:3">
      <c r="A225" s="11">
        <v>39769</v>
      </c>
      <c r="B225">
        <v>850.75</v>
      </c>
      <c r="C225">
        <v>0</v>
      </c>
    </row>
    <row r="226" spans="1:3">
      <c r="A226" s="11">
        <v>39770</v>
      </c>
      <c r="B226">
        <v>859.12</v>
      </c>
      <c r="C226">
        <v>0</v>
      </c>
    </row>
    <row r="227" spans="1:3">
      <c r="A227" s="11">
        <v>39771</v>
      </c>
      <c r="B227">
        <v>806.58</v>
      </c>
      <c r="C227">
        <v>0</v>
      </c>
    </row>
    <row r="228" spans="1:3">
      <c r="A228" s="11">
        <v>39772</v>
      </c>
      <c r="B228">
        <v>752.44</v>
      </c>
      <c r="C228">
        <v>0</v>
      </c>
    </row>
    <row r="229" spans="1:3">
      <c r="A229" s="11">
        <v>39773</v>
      </c>
      <c r="B229">
        <v>800.03</v>
      </c>
      <c r="C229">
        <v>0</v>
      </c>
    </row>
    <row r="230" spans="1:3">
      <c r="A230" s="11">
        <v>39776</v>
      </c>
      <c r="B230">
        <v>851.81</v>
      </c>
      <c r="C230">
        <v>0</v>
      </c>
    </row>
    <row r="231" spans="1:3">
      <c r="A231" s="11">
        <v>39777</v>
      </c>
      <c r="B231">
        <v>857.39</v>
      </c>
      <c r="C231">
        <v>0</v>
      </c>
    </row>
    <row r="232" spans="1:3">
      <c r="A232" s="11">
        <v>39778</v>
      </c>
      <c r="B232">
        <v>887.68</v>
      </c>
      <c r="C232">
        <v>0</v>
      </c>
    </row>
    <row r="233" spans="1:3">
      <c r="A233" s="11">
        <v>39780</v>
      </c>
      <c r="B233">
        <v>896.24</v>
      </c>
      <c r="C233">
        <v>0</v>
      </c>
    </row>
    <row r="234" spans="1:3">
      <c r="A234" s="11">
        <v>39783</v>
      </c>
      <c r="B234">
        <v>816.21</v>
      </c>
      <c r="C234">
        <v>0</v>
      </c>
    </row>
    <row r="235" spans="1:3">
      <c r="A235" s="11">
        <v>39784</v>
      </c>
      <c r="B235">
        <v>848.81</v>
      </c>
      <c r="C235">
        <v>0</v>
      </c>
    </row>
    <row r="236" spans="1:3">
      <c r="A236" s="11">
        <v>39785</v>
      </c>
      <c r="B236">
        <v>870.74</v>
      </c>
      <c r="C236">
        <v>0</v>
      </c>
    </row>
    <row r="237" spans="1:3">
      <c r="A237" s="11">
        <v>39786</v>
      </c>
      <c r="B237">
        <v>845.22</v>
      </c>
      <c r="C237">
        <v>0</v>
      </c>
    </row>
    <row r="238" spans="1:3">
      <c r="A238" s="11">
        <v>39787</v>
      </c>
      <c r="B238">
        <v>876.07</v>
      </c>
      <c r="C238">
        <v>0</v>
      </c>
    </row>
    <row r="239" spans="1:3">
      <c r="A239" s="11">
        <v>39790</v>
      </c>
      <c r="B239">
        <v>909.7</v>
      </c>
      <c r="C239">
        <v>0</v>
      </c>
    </row>
    <row r="240" spans="1:3">
      <c r="A240" s="11">
        <v>39791</v>
      </c>
      <c r="B240">
        <v>888.67</v>
      </c>
      <c r="C240">
        <v>0</v>
      </c>
    </row>
    <row r="241" spans="1:3">
      <c r="A241" s="11">
        <v>39792</v>
      </c>
      <c r="B241">
        <v>899.24</v>
      </c>
      <c r="C241">
        <v>0</v>
      </c>
    </row>
    <row r="242" spans="1:3">
      <c r="A242" s="11">
        <v>39793</v>
      </c>
      <c r="B242">
        <v>873.59</v>
      </c>
      <c r="C242">
        <v>0</v>
      </c>
    </row>
    <row r="243" spans="1:3">
      <c r="A243" s="11">
        <v>39794</v>
      </c>
      <c r="B243">
        <v>879.73</v>
      </c>
      <c r="C243">
        <v>0</v>
      </c>
    </row>
    <row r="244" spans="1:3">
      <c r="A244" s="11">
        <v>39797</v>
      </c>
      <c r="B244">
        <v>868.57</v>
      </c>
      <c r="C244">
        <v>0</v>
      </c>
    </row>
    <row r="245" spans="1:3">
      <c r="A245" s="11">
        <v>39798</v>
      </c>
      <c r="B245">
        <v>913.18</v>
      </c>
      <c r="C245">
        <v>0</v>
      </c>
    </row>
    <row r="246" spans="1:3">
      <c r="A246" s="11">
        <v>39799</v>
      </c>
      <c r="B246">
        <v>904.42</v>
      </c>
      <c r="C246">
        <v>0</v>
      </c>
    </row>
    <row r="247" spans="1:3">
      <c r="A247" s="11">
        <v>39800</v>
      </c>
      <c r="B247">
        <v>885.28</v>
      </c>
      <c r="C247">
        <v>0</v>
      </c>
    </row>
    <row r="248" spans="1:3">
      <c r="A248" s="11">
        <v>39801</v>
      </c>
      <c r="B248">
        <v>887.88</v>
      </c>
      <c r="C248">
        <v>0</v>
      </c>
    </row>
    <row r="249" spans="1:3">
      <c r="A249" s="11">
        <v>39804</v>
      </c>
      <c r="B249">
        <v>871.63</v>
      </c>
      <c r="C249">
        <v>0</v>
      </c>
    </row>
    <row r="250" spans="1:3">
      <c r="A250" s="11">
        <v>39805</v>
      </c>
      <c r="B250">
        <v>863.16</v>
      </c>
      <c r="C250">
        <v>0</v>
      </c>
    </row>
    <row r="251" spans="1:3">
      <c r="A251" s="11">
        <v>39806</v>
      </c>
      <c r="B251">
        <v>868.15</v>
      </c>
      <c r="C251">
        <v>0</v>
      </c>
    </row>
    <row r="252" spans="1:3">
      <c r="A252" s="11">
        <v>39808</v>
      </c>
      <c r="B252">
        <v>872.8</v>
      </c>
      <c r="C252">
        <v>0</v>
      </c>
    </row>
    <row r="253" spans="1:3">
      <c r="A253" s="11">
        <v>39811</v>
      </c>
      <c r="B253">
        <v>869.42</v>
      </c>
      <c r="C253">
        <v>0</v>
      </c>
    </row>
    <row r="254" spans="1:3">
      <c r="A254" s="11">
        <v>39812</v>
      </c>
      <c r="B254">
        <v>890.64</v>
      </c>
      <c r="C254">
        <v>0</v>
      </c>
    </row>
    <row r="255" spans="1:3">
      <c r="A255" s="11">
        <v>39813</v>
      </c>
      <c r="B255">
        <v>903.25</v>
      </c>
      <c r="C255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"/>
  <sheetViews>
    <sheetView topLeftCell="A159" workbookViewId="0">
      <selection activeCell="K160" sqref="K160"/>
    </sheetView>
  </sheetViews>
  <sheetFormatPr baseColWidth="10" defaultRowHeight="15" x14ac:dyDescent="0"/>
  <sheetData>
    <row r="1" spans="1:3">
      <c r="A1" s="12" t="s">
        <v>132</v>
      </c>
      <c r="B1" s="15" t="s">
        <v>133</v>
      </c>
    </row>
    <row r="2" spans="1:3">
      <c r="A2" s="14">
        <v>41275</v>
      </c>
      <c r="B2" s="16">
        <v>1.8600000000000002E-2</v>
      </c>
      <c r="C2">
        <f>B2/100</f>
        <v>1.8600000000000002E-4</v>
      </c>
    </row>
    <row r="3" spans="1:3">
      <c r="A3" s="13">
        <v>41276</v>
      </c>
      <c r="B3" s="16">
        <v>1.8600000000000002E-2</v>
      </c>
      <c r="C3">
        <f t="shared" ref="C3:C66" si="0">B3/100</f>
        <v>1.8600000000000002E-4</v>
      </c>
    </row>
    <row r="4" spans="1:3">
      <c r="A4" s="13">
        <v>41277</v>
      </c>
      <c r="B4" s="16">
        <v>1.9199999999999998E-2</v>
      </c>
      <c r="C4">
        <f t="shared" si="0"/>
        <v>1.9199999999999998E-4</v>
      </c>
    </row>
    <row r="5" spans="1:3">
      <c r="A5" s="13">
        <v>41278</v>
      </c>
      <c r="B5" s="16">
        <v>1.9299999999999998E-2</v>
      </c>
      <c r="C5">
        <f t="shared" si="0"/>
        <v>1.9299999999999997E-4</v>
      </c>
    </row>
    <row r="6" spans="1:3">
      <c r="A6" s="13">
        <v>41281</v>
      </c>
      <c r="B6" s="16">
        <v>1.9199999999999998E-2</v>
      </c>
      <c r="C6">
        <f t="shared" si="0"/>
        <v>1.9199999999999998E-4</v>
      </c>
    </row>
    <row r="7" spans="1:3">
      <c r="A7" s="13">
        <v>41282</v>
      </c>
      <c r="B7" s="16">
        <v>1.89E-2</v>
      </c>
      <c r="C7">
        <f t="shared" si="0"/>
        <v>1.8900000000000001E-4</v>
      </c>
    </row>
    <row r="8" spans="1:3">
      <c r="A8" s="13">
        <v>41283</v>
      </c>
      <c r="B8" s="16">
        <v>1.8799999999999997E-2</v>
      </c>
      <c r="C8">
        <f t="shared" si="0"/>
        <v>1.8799999999999996E-4</v>
      </c>
    </row>
    <row r="9" spans="1:3">
      <c r="A9" s="13">
        <v>41284</v>
      </c>
      <c r="B9" s="16">
        <v>1.9099999999999999E-2</v>
      </c>
      <c r="C9">
        <f t="shared" si="0"/>
        <v>1.9099999999999998E-4</v>
      </c>
    </row>
    <row r="10" spans="1:3">
      <c r="A10" s="13">
        <v>41285</v>
      </c>
      <c r="B10" s="16">
        <v>1.89E-2</v>
      </c>
      <c r="C10">
        <f t="shared" si="0"/>
        <v>1.8900000000000001E-4</v>
      </c>
    </row>
    <row r="11" spans="1:3">
      <c r="A11" s="13">
        <v>41288</v>
      </c>
      <c r="B11" s="16">
        <v>1.89E-2</v>
      </c>
      <c r="C11">
        <f t="shared" si="0"/>
        <v>1.8900000000000001E-4</v>
      </c>
    </row>
    <row r="12" spans="1:3">
      <c r="A12" s="13">
        <v>41289</v>
      </c>
      <c r="B12" s="16">
        <v>1.8600000000000002E-2</v>
      </c>
      <c r="C12">
        <f t="shared" si="0"/>
        <v>1.8600000000000002E-4</v>
      </c>
    </row>
    <row r="13" spans="1:3">
      <c r="A13" s="13">
        <v>41290</v>
      </c>
      <c r="B13" s="16">
        <v>1.84E-2</v>
      </c>
      <c r="C13">
        <f t="shared" si="0"/>
        <v>1.84E-4</v>
      </c>
    </row>
    <row r="14" spans="1:3">
      <c r="A14" s="13">
        <v>41291</v>
      </c>
      <c r="B14" s="16">
        <v>1.89E-2</v>
      </c>
      <c r="C14">
        <f t="shared" si="0"/>
        <v>1.8900000000000001E-4</v>
      </c>
    </row>
    <row r="15" spans="1:3">
      <c r="A15" s="13">
        <v>41292</v>
      </c>
      <c r="B15" s="16">
        <v>1.8700000000000001E-2</v>
      </c>
      <c r="C15">
        <f t="shared" si="0"/>
        <v>1.8700000000000002E-4</v>
      </c>
    </row>
    <row r="16" spans="1:3">
      <c r="A16" s="13">
        <v>41296</v>
      </c>
      <c r="B16" s="16">
        <v>1.8600000000000002E-2</v>
      </c>
      <c r="C16">
        <f t="shared" si="0"/>
        <v>1.8600000000000002E-4</v>
      </c>
    </row>
    <row r="17" spans="1:3">
      <c r="A17" s="13">
        <v>41297</v>
      </c>
      <c r="B17" s="16">
        <v>1.8600000000000002E-2</v>
      </c>
      <c r="C17">
        <f t="shared" si="0"/>
        <v>1.8600000000000002E-4</v>
      </c>
    </row>
    <row r="18" spans="1:3">
      <c r="A18" s="13">
        <v>41298</v>
      </c>
      <c r="B18" s="16">
        <v>1.8799999999999997E-2</v>
      </c>
      <c r="C18">
        <f t="shared" si="0"/>
        <v>1.8799999999999996E-4</v>
      </c>
    </row>
    <row r="19" spans="1:3">
      <c r="A19" s="13">
        <v>41299</v>
      </c>
      <c r="B19" s="16">
        <v>1.9799999999999998E-2</v>
      </c>
      <c r="C19">
        <f t="shared" si="0"/>
        <v>1.9799999999999999E-4</v>
      </c>
    </row>
    <row r="20" spans="1:3">
      <c r="A20" s="13">
        <v>41302</v>
      </c>
      <c r="B20" s="16">
        <v>0.02</v>
      </c>
      <c r="C20">
        <f t="shared" si="0"/>
        <v>2.0000000000000001E-4</v>
      </c>
    </row>
    <row r="21" spans="1:3">
      <c r="A21" s="13">
        <v>41303</v>
      </c>
      <c r="B21" s="16">
        <v>2.0299999999999999E-2</v>
      </c>
      <c r="C21">
        <f t="shared" si="0"/>
        <v>2.0299999999999997E-4</v>
      </c>
    </row>
    <row r="22" spans="1:3">
      <c r="A22" s="13">
        <v>41304</v>
      </c>
      <c r="B22" s="16">
        <v>2.0299999999999999E-2</v>
      </c>
      <c r="C22">
        <f t="shared" si="0"/>
        <v>2.0299999999999997E-4</v>
      </c>
    </row>
    <row r="23" spans="1:3">
      <c r="A23" s="13">
        <v>41305</v>
      </c>
      <c r="B23" s="16">
        <v>2.0199999999999999E-2</v>
      </c>
      <c r="C23">
        <f t="shared" si="0"/>
        <v>2.02E-4</v>
      </c>
    </row>
    <row r="24" spans="1:3">
      <c r="A24" s="13">
        <v>41306</v>
      </c>
      <c r="B24" s="16">
        <v>2.0400000000000001E-2</v>
      </c>
      <c r="C24">
        <f t="shared" si="0"/>
        <v>2.0400000000000003E-4</v>
      </c>
    </row>
    <row r="25" spans="1:3">
      <c r="A25" s="13">
        <v>41309</v>
      </c>
      <c r="B25" s="16">
        <v>0.02</v>
      </c>
      <c r="C25">
        <f t="shared" si="0"/>
        <v>2.0000000000000001E-4</v>
      </c>
    </row>
    <row r="26" spans="1:3">
      <c r="A26" s="13">
        <v>41310</v>
      </c>
      <c r="B26" s="16">
        <v>2.0400000000000001E-2</v>
      </c>
      <c r="C26">
        <f t="shared" si="0"/>
        <v>2.0400000000000003E-4</v>
      </c>
    </row>
    <row r="27" spans="1:3">
      <c r="A27" s="13">
        <v>41311</v>
      </c>
      <c r="B27" s="16">
        <v>0.02</v>
      </c>
      <c r="C27">
        <f t="shared" si="0"/>
        <v>2.0000000000000001E-4</v>
      </c>
    </row>
    <row r="28" spans="1:3">
      <c r="A28" s="13">
        <v>41312</v>
      </c>
      <c r="B28" s="16">
        <v>1.9900000000000001E-2</v>
      </c>
      <c r="C28">
        <f t="shared" si="0"/>
        <v>1.9900000000000001E-4</v>
      </c>
    </row>
    <row r="29" spans="1:3">
      <c r="A29" s="13">
        <v>41313</v>
      </c>
      <c r="B29" s="16">
        <v>1.9900000000000001E-2</v>
      </c>
      <c r="C29">
        <f t="shared" si="0"/>
        <v>1.9900000000000001E-4</v>
      </c>
    </row>
    <row r="30" spans="1:3">
      <c r="A30" s="13">
        <v>41316</v>
      </c>
      <c r="B30" s="16">
        <v>1.9900000000000001E-2</v>
      </c>
      <c r="C30">
        <f t="shared" si="0"/>
        <v>1.9900000000000001E-4</v>
      </c>
    </row>
    <row r="31" spans="1:3">
      <c r="A31" s="13">
        <v>41317</v>
      </c>
      <c r="B31" s="16">
        <v>2.0199999999999999E-2</v>
      </c>
      <c r="C31">
        <f t="shared" si="0"/>
        <v>2.02E-4</v>
      </c>
    </row>
    <row r="32" spans="1:3">
      <c r="A32" s="13">
        <v>41318</v>
      </c>
      <c r="B32" s="16">
        <v>2.0499999999999997E-2</v>
      </c>
      <c r="C32">
        <f t="shared" si="0"/>
        <v>2.0499999999999997E-4</v>
      </c>
    </row>
    <row r="33" spans="1:3">
      <c r="A33" s="13">
        <v>41319</v>
      </c>
      <c r="B33" s="16">
        <v>0.02</v>
      </c>
      <c r="C33">
        <f t="shared" si="0"/>
        <v>2.0000000000000001E-4</v>
      </c>
    </row>
    <row r="34" spans="1:3">
      <c r="A34" s="13">
        <v>41320</v>
      </c>
      <c r="B34" s="16">
        <v>2.0099999999999996E-2</v>
      </c>
      <c r="C34">
        <f t="shared" si="0"/>
        <v>2.0099999999999995E-4</v>
      </c>
    </row>
    <row r="35" spans="1:3">
      <c r="A35" s="13">
        <v>41324</v>
      </c>
      <c r="B35" s="16">
        <v>2.0299999999999999E-2</v>
      </c>
      <c r="C35">
        <f t="shared" si="0"/>
        <v>2.0299999999999997E-4</v>
      </c>
    </row>
    <row r="36" spans="1:3">
      <c r="A36" s="13">
        <v>41325</v>
      </c>
      <c r="B36" s="16">
        <v>2.0199999999999999E-2</v>
      </c>
      <c r="C36">
        <f t="shared" si="0"/>
        <v>2.02E-4</v>
      </c>
    </row>
    <row r="37" spans="1:3">
      <c r="A37" s="13">
        <v>41326</v>
      </c>
      <c r="B37" s="16">
        <v>1.9900000000000001E-2</v>
      </c>
      <c r="C37">
        <f t="shared" si="0"/>
        <v>1.9900000000000001E-4</v>
      </c>
    </row>
    <row r="38" spans="1:3">
      <c r="A38" s="13">
        <v>41327</v>
      </c>
      <c r="B38" s="16">
        <v>1.9699999999999999E-2</v>
      </c>
      <c r="C38">
        <f t="shared" si="0"/>
        <v>1.9699999999999999E-4</v>
      </c>
    </row>
    <row r="39" spans="1:3">
      <c r="A39" s="13">
        <v>41330</v>
      </c>
      <c r="B39" s="16">
        <v>1.8799999999999997E-2</v>
      </c>
      <c r="C39">
        <f t="shared" si="0"/>
        <v>1.8799999999999996E-4</v>
      </c>
    </row>
    <row r="40" spans="1:3">
      <c r="A40" s="13">
        <v>41331</v>
      </c>
      <c r="B40" s="16">
        <v>1.8799999999999997E-2</v>
      </c>
      <c r="C40">
        <f t="shared" si="0"/>
        <v>1.8799999999999996E-4</v>
      </c>
    </row>
    <row r="41" spans="1:3">
      <c r="A41" s="13">
        <v>41332</v>
      </c>
      <c r="B41" s="16">
        <v>1.9099999999999999E-2</v>
      </c>
      <c r="C41">
        <f t="shared" si="0"/>
        <v>1.9099999999999998E-4</v>
      </c>
    </row>
    <row r="42" spans="1:3">
      <c r="A42" s="13">
        <v>41333</v>
      </c>
      <c r="B42" s="16">
        <v>1.89E-2</v>
      </c>
      <c r="C42">
        <f t="shared" si="0"/>
        <v>1.8900000000000001E-4</v>
      </c>
    </row>
    <row r="43" spans="1:3">
      <c r="A43" s="13">
        <v>41334</v>
      </c>
      <c r="B43" s="16">
        <v>1.8600000000000002E-2</v>
      </c>
      <c r="C43">
        <f t="shared" si="0"/>
        <v>1.8600000000000002E-4</v>
      </c>
    </row>
    <row r="44" spans="1:3">
      <c r="A44" s="13">
        <v>41337</v>
      </c>
      <c r="B44" s="16">
        <v>1.8799999999999997E-2</v>
      </c>
      <c r="C44">
        <f t="shared" si="0"/>
        <v>1.8799999999999996E-4</v>
      </c>
    </row>
    <row r="45" spans="1:3">
      <c r="A45" s="13">
        <v>41338</v>
      </c>
      <c r="B45" s="16">
        <v>1.9E-2</v>
      </c>
      <c r="C45">
        <f t="shared" si="0"/>
        <v>1.8999999999999998E-4</v>
      </c>
    </row>
    <row r="46" spans="1:3">
      <c r="A46" s="13">
        <v>41339</v>
      </c>
      <c r="B46" s="16">
        <v>1.95E-2</v>
      </c>
      <c r="C46">
        <f t="shared" si="0"/>
        <v>1.95E-4</v>
      </c>
    </row>
    <row r="47" spans="1:3">
      <c r="A47" s="13">
        <v>41340</v>
      </c>
      <c r="B47" s="16">
        <v>0.02</v>
      </c>
      <c r="C47">
        <f t="shared" si="0"/>
        <v>2.0000000000000001E-4</v>
      </c>
    </row>
    <row r="48" spans="1:3">
      <c r="A48" s="13">
        <v>41341</v>
      </c>
      <c r="B48" s="16">
        <v>2.06E-2</v>
      </c>
      <c r="C48">
        <f t="shared" si="0"/>
        <v>2.0599999999999999E-4</v>
      </c>
    </row>
    <row r="49" spans="1:3">
      <c r="A49" s="13">
        <v>41344</v>
      </c>
      <c r="B49" s="16">
        <v>2.07E-2</v>
      </c>
      <c r="C49">
        <f t="shared" si="0"/>
        <v>2.0699999999999999E-4</v>
      </c>
    </row>
    <row r="50" spans="1:3">
      <c r="A50" s="13">
        <v>41345</v>
      </c>
      <c r="B50" s="16">
        <v>2.0299999999999999E-2</v>
      </c>
      <c r="C50">
        <f t="shared" si="0"/>
        <v>2.0299999999999997E-4</v>
      </c>
    </row>
    <row r="51" spans="1:3">
      <c r="A51" s="13">
        <v>41346</v>
      </c>
      <c r="B51" s="16">
        <v>2.0400000000000001E-2</v>
      </c>
      <c r="C51">
        <f t="shared" si="0"/>
        <v>2.0400000000000003E-4</v>
      </c>
    </row>
    <row r="52" spans="1:3">
      <c r="A52" s="13">
        <v>41347</v>
      </c>
      <c r="B52" s="16">
        <v>2.0400000000000001E-2</v>
      </c>
      <c r="C52">
        <f t="shared" si="0"/>
        <v>2.0400000000000003E-4</v>
      </c>
    </row>
    <row r="53" spans="1:3">
      <c r="A53" s="13">
        <v>41348</v>
      </c>
      <c r="B53" s="16">
        <v>2.0099999999999996E-2</v>
      </c>
      <c r="C53">
        <f t="shared" si="0"/>
        <v>2.0099999999999995E-4</v>
      </c>
    </row>
    <row r="54" spans="1:3">
      <c r="A54" s="13">
        <v>41351</v>
      </c>
      <c r="B54" s="16">
        <v>1.9599999999999999E-2</v>
      </c>
      <c r="C54">
        <f t="shared" si="0"/>
        <v>1.9599999999999999E-4</v>
      </c>
    </row>
    <row r="55" spans="1:3">
      <c r="A55" s="13">
        <v>41352</v>
      </c>
      <c r="B55" s="16">
        <v>1.9199999999999998E-2</v>
      </c>
      <c r="C55">
        <f t="shared" si="0"/>
        <v>1.9199999999999998E-4</v>
      </c>
    </row>
    <row r="56" spans="1:3">
      <c r="A56" s="13">
        <v>41353</v>
      </c>
      <c r="B56" s="16">
        <v>1.9599999999999999E-2</v>
      </c>
      <c r="C56">
        <f t="shared" si="0"/>
        <v>1.9599999999999999E-4</v>
      </c>
    </row>
    <row r="57" spans="1:3">
      <c r="A57" s="13">
        <v>41354</v>
      </c>
      <c r="B57" s="16">
        <v>1.95E-2</v>
      </c>
      <c r="C57">
        <f t="shared" si="0"/>
        <v>1.95E-4</v>
      </c>
    </row>
    <row r="58" spans="1:3">
      <c r="A58" s="13">
        <v>41355</v>
      </c>
      <c r="B58" s="16">
        <v>1.9299999999999998E-2</v>
      </c>
      <c r="C58">
        <f t="shared" si="0"/>
        <v>1.9299999999999997E-4</v>
      </c>
    </row>
    <row r="59" spans="1:3">
      <c r="A59" s="13">
        <v>41358</v>
      </c>
      <c r="B59" s="16">
        <v>1.9299999999999998E-2</v>
      </c>
      <c r="C59">
        <f t="shared" si="0"/>
        <v>1.9299999999999997E-4</v>
      </c>
    </row>
    <row r="60" spans="1:3">
      <c r="A60" s="13">
        <v>41359</v>
      </c>
      <c r="B60" s="16">
        <v>1.9199999999999998E-2</v>
      </c>
      <c r="C60">
        <f t="shared" si="0"/>
        <v>1.9199999999999998E-4</v>
      </c>
    </row>
    <row r="61" spans="1:3">
      <c r="A61" s="13">
        <v>41360</v>
      </c>
      <c r="B61" s="16">
        <v>1.8700000000000001E-2</v>
      </c>
      <c r="C61">
        <f t="shared" si="0"/>
        <v>1.8700000000000002E-4</v>
      </c>
    </row>
    <row r="62" spans="1:3">
      <c r="A62" s="13">
        <v>41361</v>
      </c>
      <c r="B62" s="16">
        <v>1.8700000000000001E-2</v>
      </c>
      <c r="C62">
        <f t="shared" si="0"/>
        <v>1.8700000000000002E-4</v>
      </c>
    </row>
    <row r="63" spans="1:3">
      <c r="A63" s="13">
        <v>41365</v>
      </c>
      <c r="B63" s="16">
        <v>1.8600000000000002E-2</v>
      </c>
      <c r="C63">
        <f t="shared" si="0"/>
        <v>1.8600000000000002E-4</v>
      </c>
    </row>
    <row r="64" spans="1:3">
      <c r="A64" s="13">
        <v>41366</v>
      </c>
      <c r="B64" s="16">
        <v>1.8799999999999997E-2</v>
      </c>
      <c r="C64">
        <f t="shared" si="0"/>
        <v>1.8799999999999996E-4</v>
      </c>
    </row>
    <row r="65" spans="1:3">
      <c r="A65" s="13">
        <v>41367</v>
      </c>
      <c r="B65" s="16">
        <v>1.83E-2</v>
      </c>
      <c r="C65">
        <f t="shared" si="0"/>
        <v>1.83E-4</v>
      </c>
    </row>
    <row r="66" spans="1:3">
      <c r="A66" s="13">
        <v>41368</v>
      </c>
      <c r="B66" s="16">
        <v>1.78E-2</v>
      </c>
      <c r="C66">
        <f t="shared" si="0"/>
        <v>1.7799999999999999E-4</v>
      </c>
    </row>
    <row r="67" spans="1:3">
      <c r="A67" s="13">
        <v>41369</v>
      </c>
      <c r="B67" s="16">
        <v>1.72E-2</v>
      </c>
      <c r="C67">
        <f t="shared" ref="C67:C130" si="1">B67/100</f>
        <v>1.7200000000000001E-4</v>
      </c>
    </row>
    <row r="68" spans="1:3">
      <c r="A68" s="13">
        <v>41372</v>
      </c>
      <c r="B68" s="16">
        <v>1.7600000000000001E-2</v>
      </c>
      <c r="C68">
        <f t="shared" si="1"/>
        <v>1.7600000000000002E-4</v>
      </c>
    </row>
    <row r="69" spans="1:3">
      <c r="A69" s="13">
        <v>41373</v>
      </c>
      <c r="B69" s="16">
        <v>1.78E-2</v>
      </c>
      <c r="C69">
        <f t="shared" si="1"/>
        <v>1.7799999999999999E-4</v>
      </c>
    </row>
    <row r="70" spans="1:3">
      <c r="A70" s="13">
        <v>41374</v>
      </c>
      <c r="B70" s="16">
        <v>1.84E-2</v>
      </c>
      <c r="C70">
        <f t="shared" si="1"/>
        <v>1.84E-4</v>
      </c>
    </row>
    <row r="71" spans="1:3">
      <c r="A71" s="13">
        <v>41375</v>
      </c>
      <c r="B71" s="16">
        <v>1.8200000000000001E-2</v>
      </c>
      <c r="C71">
        <f t="shared" si="1"/>
        <v>1.8200000000000001E-4</v>
      </c>
    </row>
    <row r="72" spans="1:3">
      <c r="A72" s="13">
        <v>41376</v>
      </c>
      <c r="B72" s="16">
        <v>1.7500000000000002E-2</v>
      </c>
      <c r="C72">
        <f t="shared" si="1"/>
        <v>1.7500000000000003E-4</v>
      </c>
    </row>
    <row r="73" spans="1:3">
      <c r="A73" s="13">
        <v>41379</v>
      </c>
      <c r="B73" s="16">
        <v>1.72E-2</v>
      </c>
      <c r="C73">
        <f t="shared" si="1"/>
        <v>1.7200000000000001E-4</v>
      </c>
    </row>
    <row r="74" spans="1:3">
      <c r="A74" s="13">
        <v>41380</v>
      </c>
      <c r="B74" s="16">
        <v>1.7500000000000002E-2</v>
      </c>
      <c r="C74">
        <f t="shared" si="1"/>
        <v>1.7500000000000003E-4</v>
      </c>
    </row>
    <row r="75" spans="1:3">
      <c r="A75" s="13">
        <v>41381</v>
      </c>
      <c r="B75" s="16">
        <v>1.7299999999999999E-2</v>
      </c>
      <c r="C75">
        <f t="shared" si="1"/>
        <v>1.73E-4</v>
      </c>
    </row>
    <row r="76" spans="1:3">
      <c r="A76" s="13">
        <v>41382</v>
      </c>
      <c r="B76" s="16">
        <v>1.72E-2</v>
      </c>
      <c r="C76">
        <f t="shared" si="1"/>
        <v>1.7200000000000001E-4</v>
      </c>
    </row>
    <row r="77" spans="1:3">
      <c r="A77" s="13">
        <v>41383</v>
      </c>
      <c r="B77" s="16">
        <v>1.7299999999999999E-2</v>
      </c>
      <c r="C77">
        <f t="shared" si="1"/>
        <v>1.73E-4</v>
      </c>
    </row>
    <row r="78" spans="1:3">
      <c r="A78" s="13">
        <v>41386</v>
      </c>
      <c r="B78" s="16">
        <v>1.72E-2</v>
      </c>
      <c r="C78">
        <f t="shared" si="1"/>
        <v>1.7200000000000001E-4</v>
      </c>
    </row>
    <row r="79" spans="1:3">
      <c r="A79" s="13">
        <v>41387</v>
      </c>
      <c r="B79" s="16">
        <v>1.7399999999999999E-2</v>
      </c>
      <c r="C79">
        <f t="shared" si="1"/>
        <v>1.74E-4</v>
      </c>
    </row>
    <row r="80" spans="1:3">
      <c r="A80" s="13">
        <v>41388</v>
      </c>
      <c r="B80" s="16">
        <v>1.7299999999999999E-2</v>
      </c>
      <c r="C80">
        <f t="shared" si="1"/>
        <v>1.73E-4</v>
      </c>
    </row>
    <row r="81" spans="1:3">
      <c r="A81" s="13">
        <v>41389</v>
      </c>
      <c r="B81" s="16">
        <v>1.7399999999999999E-2</v>
      </c>
      <c r="C81">
        <f t="shared" si="1"/>
        <v>1.74E-4</v>
      </c>
    </row>
    <row r="82" spans="1:3">
      <c r="A82" s="13">
        <v>41390</v>
      </c>
      <c r="B82" s="16">
        <v>1.7000000000000001E-2</v>
      </c>
      <c r="C82">
        <f t="shared" si="1"/>
        <v>1.7000000000000001E-4</v>
      </c>
    </row>
    <row r="83" spans="1:3">
      <c r="A83" s="13">
        <v>41393</v>
      </c>
      <c r="B83" s="16">
        <v>1.7000000000000001E-2</v>
      </c>
      <c r="C83">
        <f t="shared" si="1"/>
        <v>1.7000000000000001E-4</v>
      </c>
    </row>
    <row r="84" spans="1:3">
      <c r="A84" s="13">
        <v>41394</v>
      </c>
      <c r="B84" s="16">
        <v>1.7000000000000001E-2</v>
      </c>
      <c r="C84">
        <f t="shared" si="1"/>
        <v>1.7000000000000001E-4</v>
      </c>
    </row>
    <row r="85" spans="1:3">
      <c r="A85" s="13">
        <v>41395</v>
      </c>
      <c r="B85" s="16">
        <v>1.66E-2</v>
      </c>
      <c r="C85">
        <f t="shared" si="1"/>
        <v>1.66E-4</v>
      </c>
    </row>
    <row r="86" spans="1:3">
      <c r="A86" s="13">
        <v>41396</v>
      </c>
      <c r="B86" s="16">
        <v>1.66E-2</v>
      </c>
      <c r="C86">
        <f t="shared" si="1"/>
        <v>1.66E-4</v>
      </c>
    </row>
    <row r="87" spans="1:3">
      <c r="A87" s="13">
        <v>41397</v>
      </c>
      <c r="B87" s="16">
        <v>1.78E-2</v>
      </c>
      <c r="C87">
        <f t="shared" si="1"/>
        <v>1.7799999999999999E-4</v>
      </c>
    </row>
    <row r="88" spans="1:3">
      <c r="A88" s="13">
        <v>41400</v>
      </c>
      <c r="B88" s="16">
        <v>1.8000000000000002E-2</v>
      </c>
      <c r="C88">
        <f t="shared" si="1"/>
        <v>1.8000000000000001E-4</v>
      </c>
    </row>
    <row r="89" spans="1:3">
      <c r="A89" s="13">
        <v>41401</v>
      </c>
      <c r="B89" s="16">
        <v>1.8200000000000001E-2</v>
      </c>
      <c r="C89">
        <f t="shared" si="1"/>
        <v>1.8200000000000001E-4</v>
      </c>
    </row>
    <row r="90" spans="1:3">
      <c r="A90" s="13">
        <v>41402</v>
      </c>
      <c r="B90" s="16">
        <v>1.8100000000000002E-2</v>
      </c>
      <c r="C90">
        <f t="shared" si="1"/>
        <v>1.8100000000000001E-4</v>
      </c>
    </row>
    <row r="91" spans="1:3">
      <c r="A91" s="13">
        <v>41403</v>
      </c>
      <c r="B91" s="16">
        <v>1.8100000000000002E-2</v>
      </c>
      <c r="C91">
        <f t="shared" si="1"/>
        <v>1.8100000000000001E-4</v>
      </c>
    </row>
    <row r="92" spans="1:3">
      <c r="A92" s="13">
        <v>41404</v>
      </c>
      <c r="B92" s="16">
        <v>1.9E-2</v>
      </c>
      <c r="C92">
        <f t="shared" si="1"/>
        <v>1.8999999999999998E-4</v>
      </c>
    </row>
    <row r="93" spans="1:3">
      <c r="A93" s="13">
        <v>41407</v>
      </c>
      <c r="B93" s="16">
        <v>1.9199999999999998E-2</v>
      </c>
      <c r="C93">
        <f t="shared" si="1"/>
        <v>1.9199999999999998E-4</v>
      </c>
    </row>
    <row r="94" spans="1:3">
      <c r="A94" s="13">
        <v>41408</v>
      </c>
      <c r="B94" s="16">
        <v>1.9599999999999999E-2</v>
      </c>
      <c r="C94">
        <f t="shared" si="1"/>
        <v>1.9599999999999999E-4</v>
      </c>
    </row>
    <row r="95" spans="1:3">
      <c r="A95" s="13">
        <v>41409</v>
      </c>
      <c r="B95" s="16">
        <v>1.9400000000000001E-2</v>
      </c>
      <c r="C95">
        <f t="shared" si="1"/>
        <v>1.94E-4</v>
      </c>
    </row>
    <row r="96" spans="1:3">
      <c r="A96" s="13">
        <v>41410</v>
      </c>
      <c r="B96" s="16">
        <v>1.8700000000000001E-2</v>
      </c>
      <c r="C96">
        <f t="shared" si="1"/>
        <v>1.8700000000000002E-4</v>
      </c>
    </row>
    <row r="97" spans="1:3">
      <c r="A97" s="13">
        <v>41411</v>
      </c>
      <c r="B97" s="16">
        <v>1.95E-2</v>
      </c>
      <c r="C97">
        <f t="shared" si="1"/>
        <v>1.95E-4</v>
      </c>
    </row>
    <row r="98" spans="1:3">
      <c r="A98" s="13">
        <v>41414</v>
      </c>
      <c r="B98" s="16">
        <v>1.9699999999999999E-2</v>
      </c>
      <c r="C98">
        <f t="shared" si="1"/>
        <v>1.9699999999999999E-4</v>
      </c>
    </row>
    <row r="99" spans="1:3">
      <c r="A99" s="13">
        <v>41415</v>
      </c>
      <c r="B99" s="16">
        <v>1.9400000000000001E-2</v>
      </c>
      <c r="C99">
        <f t="shared" si="1"/>
        <v>1.94E-4</v>
      </c>
    </row>
    <row r="100" spans="1:3">
      <c r="A100" s="13">
        <v>41416</v>
      </c>
      <c r="B100" s="16">
        <v>2.0299999999999999E-2</v>
      </c>
      <c r="C100">
        <f t="shared" si="1"/>
        <v>2.0299999999999997E-4</v>
      </c>
    </row>
    <row r="101" spans="1:3">
      <c r="A101" s="13">
        <v>41417</v>
      </c>
      <c r="B101" s="16">
        <v>2.0199999999999999E-2</v>
      </c>
      <c r="C101">
        <f t="shared" si="1"/>
        <v>2.02E-4</v>
      </c>
    </row>
    <row r="102" spans="1:3">
      <c r="A102" s="13">
        <v>41418</v>
      </c>
      <c r="B102" s="16">
        <v>2.0099999999999996E-2</v>
      </c>
      <c r="C102">
        <f t="shared" si="1"/>
        <v>2.0099999999999995E-4</v>
      </c>
    </row>
    <row r="103" spans="1:3">
      <c r="A103" s="13">
        <v>41422</v>
      </c>
      <c r="B103" s="16">
        <v>2.1499999999999998E-2</v>
      </c>
      <c r="C103">
        <f t="shared" si="1"/>
        <v>2.1499999999999999E-4</v>
      </c>
    </row>
    <row r="104" spans="1:3">
      <c r="A104" s="13">
        <v>41423</v>
      </c>
      <c r="B104" s="16">
        <v>2.1299999999999999E-2</v>
      </c>
      <c r="C104">
        <f t="shared" si="1"/>
        <v>2.13E-4</v>
      </c>
    </row>
    <row r="105" spans="1:3">
      <c r="A105" s="13">
        <v>41424</v>
      </c>
      <c r="B105" s="16">
        <v>2.1299999999999999E-2</v>
      </c>
      <c r="C105">
        <f t="shared" si="1"/>
        <v>2.13E-4</v>
      </c>
    </row>
    <row r="106" spans="1:3">
      <c r="A106" s="13">
        <v>41425</v>
      </c>
      <c r="B106" s="16">
        <v>2.1600000000000001E-2</v>
      </c>
      <c r="C106">
        <f t="shared" si="1"/>
        <v>2.1600000000000002E-4</v>
      </c>
    </row>
    <row r="107" spans="1:3">
      <c r="A107" s="13">
        <v>41428</v>
      </c>
      <c r="B107" s="16">
        <v>2.1299999999999999E-2</v>
      </c>
      <c r="C107">
        <f t="shared" si="1"/>
        <v>2.13E-4</v>
      </c>
    </row>
    <row r="108" spans="1:3">
      <c r="A108" s="13">
        <v>41429</v>
      </c>
      <c r="B108" s="16">
        <v>2.1400000000000002E-2</v>
      </c>
      <c r="C108">
        <f t="shared" si="1"/>
        <v>2.1400000000000002E-4</v>
      </c>
    </row>
    <row r="109" spans="1:3">
      <c r="A109" s="13">
        <v>41430</v>
      </c>
      <c r="B109" s="16">
        <v>2.1000000000000001E-2</v>
      </c>
      <c r="C109">
        <f t="shared" si="1"/>
        <v>2.1000000000000001E-4</v>
      </c>
    </row>
    <row r="110" spans="1:3">
      <c r="A110" s="13">
        <v>41431</v>
      </c>
      <c r="B110" s="16">
        <v>2.0799999999999999E-2</v>
      </c>
      <c r="C110">
        <f t="shared" si="1"/>
        <v>2.0799999999999999E-4</v>
      </c>
    </row>
    <row r="111" spans="1:3">
      <c r="A111" s="13">
        <v>41432</v>
      </c>
      <c r="B111" s="16">
        <v>2.1700000000000001E-2</v>
      </c>
      <c r="C111">
        <f t="shared" si="1"/>
        <v>2.1700000000000002E-4</v>
      </c>
    </row>
    <row r="112" spans="1:3">
      <c r="A112" s="13">
        <v>41435</v>
      </c>
      <c r="B112" s="16">
        <v>2.2200000000000001E-2</v>
      </c>
      <c r="C112">
        <f t="shared" si="1"/>
        <v>2.22E-4</v>
      </c>
    </row>
    <row r="113" spans="1:3">
      <c r="A113" s="13">
        <v>41436</v>
      </c>
      <c r="B113" s="16">
        <v>2.2000000000000002E-2</v>
      </c>
      <c r="C113">
        <f t="shared" si="1"/>
        <v>2.2000000000000003E-4</v>
      </c>
    </row>
    <row r="114" spans="1:3">
      <c r="A114" s="13">
        <v>41437</v>
      </c>
      <c r="B114" s="16">
        <v>2.2499999999999999E-2</v>
      </c>
      <c r="C114">
        <f t="shared" si="1"/>
        <v>2.2499999999999999E-4</v>
      </c>
    </row>
    <row r="115" spans="1:3">
      <c r="A115" s="13">
        <v>41438</v>
      </c>
      <c r="B115" s="16">
        <v>2.1899999999999999E-2</v>
      </c>
      <c r="C115">
        <f t="shared" si="1"/>
        <v>2.1899999999999998E-4</v>
      </c>
    </row>
    <row r="116" spans="1:3">
      <c r="A116" s="13">
        <v>41439</v>
      </c>
      <c r="B116" s="16">
        <v>2.1400000000000002E-2</v>
      </c>
      <c r="C116">
        <f t="shared" si="1"/>
        <v>2.1400000000000002E-4</v>
      </c>
    </row>
    <row r="117" spans="1:3">
      <c r="A117" s="13">
        <v>41442</v>
      </c>
      <c r="B117" s="16">
        <v>2.1899999999999999E-2</v>
      </c>
      <c r="C117">
        <f t="shared" si="1"/>
        <v>2.1899999999999998E-4</v>
      </c>
    </row>
    <row r="118" spans="1:3">
      <c r="A118" s="13">
        <v>41443</v>
      </c>
      <c r="B118" s="16">
        <v>2.2000000000000002E-2</v>
      </c>
      <c r="C118">
        <f t="shared" si="1"/>
        <v>2.2000000000000003E-4</v>
      </c>
    </row>
    <row r="119" spans="1:3">
      <c r="A119" s="13">
        <v>41444</v>
      </c>
      <c r="B119" s="16">
        <v>2.3300000000000001E-2</v>
      </c>
      <c r="C119">
        <f t="shared" si="1"/>
        <v>2.3300000000000003E-4</v>
      </c>
    </row>
    <row r="120" spans="1:3">
      <c r="A120" s="13">
        <v>41445</v>
      </c>
      <c r="B120" s="16">
        <v>2.41E-2</v>
      </c>
      <c r="C120">
        <f t="shared" si="1"/>
        <v>2.41E-4</v>
      </c>
    </row>
    <row r="121" spans="1:3">
      <c r="A121" s="13">
        <v>41446</v>
      </c>
      <c r="B121" s="16">
        <v>2.52E-2</v>
      </c>
      <c r="C121">
        <f t="shared" si="1"/>
        <v>2.52E-4</v>
      </c>
    </row>
    <row r="122" spans="1:3">
      <c r="A122" s="13">
        <v>41449</v>
      </c>
      <c r="B122" s="16">
        <v>2.5699999999999997E-2</v>
      </c>
      <c r="C122">
        <f t="shared" si="1"/>
        <v>2.5699999999999996E-4</v>
      </c>
    </row>
    <row r="123" spans="1:3">
      <c r="A123" s="13">
        <v>41450</v>
      </c>
      <c r="B123" s="16">
        <v>2.6000000000000002E-2</v>
      </c>
      <c r="C123">
        <f t="shared" si="1"/>
        <v>2.6000000000000003E-4</v>
      </c>
    </row>
    <row r="124" spans="1:3">
      <c r="A124" s="13">
        <v>41451</v>
      </c>
      <c r="B124" s="16">
        <v>2.5499999999999998E-2</v>
      </c>
      <c r="C124">
        <f t="shared" si="1"/>
        <v>2.5499999999999996E-4</v>
      </c>
    </row>
    <row r="125" spans="1:3">
      <c r="A125" s="13">
        <v>41452</v>
      </c>
      <c r="B125" s="16">
        <v>2.4900000000000002E-2</v>
      </c>
      <c r="C125">
        <f t="shared" si="1"/>
        <v>2.4900000000000004E-4</v>
      </c>
    </row>
    <row r="126" spans="1:3">
      <c r="A126" s="13">
        <v>41453</v>
      </c>
      <c r="B126" s="16">
        <v>2.52E-2</v>
      </c>
      <c r="C126">
        <f t="shared" si="1"/>
        <v>2.52E-4</v>
      </c>
    </row>
    <row r="127" spans="1:3">
      <c r="A127" s="13">
        <v>41456</v>
      </c>
      <c r="B127" s="16">
        <v>2.5000000000000001E-2</v>
      </c>
      <c r="C127">
        <f t="shared" si="1"/>
        <v>2.5000000000000001E-4</v>
      </c>
    </row>
    <row r="128" spans="1:3">
      <c r="A128" s="13">
        <v>41457</v>
      </c>
      <c r="B128" s="16">
        <v>2.4799999999999999E-2</v>
      </c>
      <c r="C128">
        <f t="shared" si="1"/>
        <v>2.4800000000000001E-4</v>
      </c>
    </row>
    <row r="129" spans="1:3">
      <c r="A129" s="13">
        <v>41458</v>
      </c>
      <c r="B129" s="16">
        <v>2.52E-2</v>
      </c>
      <c r="C129">
        <f t="shared" si="1"/>
        <v>2.52E-4</v>
      </c>
    </row>
    <row r="130" spans="1:3">
      <c r="A130" s="13">
        <v>41460</v>
      </c>
      <c r="B130" s="16">
        <v>2.7300000000000001E-2</v>
      </c>
      <c r="C130">
        <f t="shared" si="1"/>
        <v>2.7300000000000002E-4</v>
      </c>
    </row>
    <row r="131" spans="1:3">
      <c r="A131" s="13">
        <v>41463</v>
      </c>
      <c r="B131" s="16">
        <v>2.6499999999999999E-2</v>
      </c>
      <c r="C131">
        <f t="shared" ref="C131:C194" si="2">B131/100</f>
        <v>2.6499999999999999E-4</v>
      </c>
    </row>
    <row r="132" spans="1:3">
      <c r="A132" s="13">
        <v>41464</v>
      </c>
      <c r="B132" s="16">
        <v>2.6499999999999999E-2</v>
      </c>
      <c r="C132">
        <f t="shared" si="2"/>
        <v>2.6499999999999999E-4</v>
      </c>
    </row>
    <row r="133" spans="1:3">
      <c r="A133" s="13">
        <v>41465</v>
      </c>
      <c r="B133" s="16">
        <v>2.7000000000000003E-2</v>
      </c>
      <c r="C133">
        <f t="shared" si="2"/>
        <v>2.7000000000000006E-4</v>
      </c>
    </row>
    <row r="134" spans="1:3">
      <c r="A134" s="13">
        <v>41466</v>
      </c>
      <c r="B134" s="16">
        <v>2.6000000000000002E-2</v>
      </c>
      <c r="C134">
        <f t="shared" si="2"/>
        <v>2.6000000000000003E-4</v>
      </c>
    </row>
    <row r="135" spans="1:3">
      <c r="A135" s="13">
        <v>41467</v>
      </c>
      <c r="B135" s="16">
        <v>2.6099999999999998E-2</v>
      </c>
      <c r="C135">
        <f t="shared" si="2"/>
        <v>2.61E-4</v>
      </c>
    </row>
    <row r="136" spans="1:3">
      <c r="A136" s="13">
        <v>41470</v>
      </c>
      <c r="B136" s="16">
        <v>2.5699999999999997E-2</v>
      </c>
      <c r="C136">
        <f t="shared" si="2"/>
        <v>2.5699999999999996E-4</v>
      </c>
    </row>
    <row r="137" spans="1:3">
      <c r="A137" s="13">
        <v>41471</v>
      </c>
      <c r="B137" s="16">
        <v>2.5499999999999998E-2</v>
      </c>
      <c r="C137">
        <f t="shared" si="2"/>
        <v>2.5499999999999996E-4</v>
      </c>
    </row>
    <row r="138" spans="1:3">
      <c r="A138" s="13">
        <v>41472</v>
      </c>
      <c r="B138" s="16">
        <v>2.52E-2</v>
      </c>
      <c r="C138">
        <f t="shared" si="2"/>
        <v>2.52E-4</v>
      </c>
    </row>
    <row r="139" spans="1:3">
      <c r="A139" s="13">
        <v>41473</v>
      </c>
      <c r="B139" s="16">
        <v>2.5600000000000001E-2</v>
      </c>
      <c r="C139">
        <f t="shared" si="2"/>
        <v>2.5599999999999999E-4</v>
      </c>
    </row>
    <row r="140" spans="1:3">
      <c r="A140" s="13">
        <v>41474</v>
      </c>
      <c r="B140" s="16">
        <v>2.5000000000000001E-2</v>
      </c>
      <c r="C140">
        <f t="shared" si="2"/>
        <v>2.5000000000000001E-4</v>
      </c>
    </row>
    <row r="141" spans="1:3">
      <c r="A141" s="13">
        <v>41477</v>
      </c>
      <c r="B141" s="16">
        <v>2.5000000000000001E-2</v>
      </c>
      <c r="C141">
        <f t="shared" si="2"/>
        <v>2.5000000000000001E-4</v>
      </c>
    </row>
    <row r="142" spans="1:3">
      <c r="A142" s="13">
        <v>41478</v>
      </c>
      <c r="B142" s="16">
        <v>2.53E-2</v>
      </c>
      <c r="C142">
        <f t="shared" si="2"/>
        <v>2.5299999999999997E-4</v>
      </c>
    </row>
    <row r="143" spans="1:3">
      <c r="A143" s="13">
        <v>41479</v>
      </c>
      <c r="B143" s="16">
        <v>2.6099999999999998E-2</v>
      </c>
      <c r="C143">
        <f t="shared" si="2"/>
        <v>2.61E-4</v>
      </c>
    </row>
    <row r="144" spans="1:3">
      <c r="A144" s="13">
        <v>41480</v>
      </c>
      <c r="B144" s="16">
        <v>2.6099999999999998E-2</v>
      </c>
      <c r="C144">
        <f t="shared" si="2"/>
        <v>2.61E-4</v>
      </c>
    </row>
    <row r="145" spans="1:3">
      <c r="A145" s="13">
        <v>41481</v>
      </c>
      <c r="B145" s="16">
        <v>2.58E-2</v>
      </c>
      <c r="C145">
        <f t="shared" si="2"/>
        <v>2.5799999999999998E-4</v>
      </c>
    </row>
    <row r="146" spans="1:3">
      <c r="A146" s="13">
        <v>41484</v>
      </c>
      <c r="B146" s="16">
        <v>2.6099999999999998E-2</v>
      </c>
      <c r="C146">
        <f t="shared" si="2"/>
        <v>2.61E-4</v>
      </c>
    </row>
    <row r="147" spans="1:3">
      <c r="A147" s="13">
        <v>41485</v>
      </c>
      <c r="B147" s="16">
        <v>2.63E-2</v>
      </c>
      <c r="C147">
        <f t="shared" si="2"/>
        <v>2.63E-4</v>
      </c>
    </row>
    <row r="148" spans="1:3">
      <c r="A148" s="13">
        <v>41486</v>
      </c>
      <c r="B148" s="16">
        <v>2.6000000000000002E-2</v>
      </c>
      <c r="C148">
        <f t="shared" si="2"/>
        <v>2.6000000000000003E-4</v>
      </c>
    </row>
    <row r="149" spans="1:3">
      <c r="A149" s="13">
        <v>41487</v>
      </c>
      <c r="B149" s="16">
        <v>2.7400000000000001E-2</v>
      </c>
      <c r="C149">
        <f t="shared" si="2"/>
        <v>2.7399999999999999E-4</v>
      </c>
    </row>
    <row r="150" spans="1:3">
      <c r="A150" s="13">
        <v>41488</v>
      </c>
      <c r="B150" s="16">
        <v>2.63E-2</v>
      </c>
      <c r="C150">
        <f t="shared" si="2"/>
        <v>2.63E-4</v>
      </c>
    </row>
    <row r="151" spans="1:3">
      <c r="A151" s="13">
        <v>41491</v>
      </c>
      <c r="B151" s="16">
        <v>2.6699999999999998E-2</v>
      </c>
      <c r="C151">
        <f t="shared" si="2"/>
        <v>2.6699999999999998E-4</v>
      </c>
    </row>
    <row r="152" spans="1:3">
      <c r="A152" s="13">
        <v>41492</v>
      </c>
      <c r="B152" s="16">
        <v>2.6699999999999998E-2</v>
      </c>
      <c r="C152">
        <f t="shared" si="2"/>
        <v>2.6699999999999998E-4</v>
      </c>
    </row>
    <row r="153" spans="1:3">
      <c r="A153" s="13">
        <v>41493</v>
      </c>
      <c r="B153" s="16">
        <v>2.6099999999999998E-2</v>
      </c>
      <c r="C153">
        <f t="shared" si="2"/>
        <v>2.61E-4</v>
      </c>
    </row>
    <row r="154" spans="1:3">
      <c r="A154" s="13">
        <v>41494</v>
      </c>
      <c r="B154" s="16">
        <v>2.58E-2</v>
      </c>
      <c r="C154">
        <f t="shared" si="2"/>
        <v>2.5799999999999998E-4</v>
      </c>
    </row>
    <row r="155" spans="1:3">
      <c r="A155" s="13">
        <v>41495</v>
      </c>
      <c r="B155" s="16">
        <v>2.5699999999999997E-2</v>
      </c>
      <c r="C155">
        <f t="shared" si="2"/>
        <v>2.5699999999999996E-4</v>
      </c>
    </row>
    <row r="156" spans="1:3">
      <c r="A156" s="13">
        <v>41498</v>
      </c>
      <c r="B156" s="16">
        <v>2.6099999999999998E-2</v>
      </c>
      <c r="C156">
        <f t="shared" si="2"/>
        <v>2.61E-4</v>
      </c>
    </row>
    <row r="157" spans="1:3">
      <c r="A157" s="13">
        <v>41499</v>
      </c>
      <c r="B157" s="16">
        <v>2.7099999999999999E-2</v>
      </c>
      <c r="C157">
        <f t="shared" si="2"/>
        <v>2.7099999999999997E-4</v>
      </c>
    </row>
    <row r="158" spans="1:3">
      <c r="A158" s="13">
        <v>41500</v>
      </c>
      <c r="B158" s="16">
        <v>2.7099999999999999E-2</v>
      </c>
      <c r="C158">
        <f t="shared" si="2"/>
        <v>2.7099999999999997E-4</v>
      </c>
    </row>
    <row r="159" spans="1:3">
      <c r="A159" s="13">
        <v>41501</v>
      </c>
      <c r="B159" s="16">
        <v>2.7699999999999999E-2</v>
      </c>
      <c r="C159">
        <f t="shared" si="2"/>
        <v>2.7700000000000001E-4</v>
      </c>
    </row>
    <row r="160" spans="1:3">
      <c r="A160" s="13">
        <v>41502</v>
      </c>
      <c r="B160" s="16">
        <v>2.8399999999999998E-2</v>
      </c>
      <c r="C160">
        <f t="shared" si="2"/>
        <v>2.8399999999999996E-4</v>
      </c>
    </row>
    <row r="161" spans="1:3">
      <c r="A161" s="13">
        <v>41505</v>
      </c>
      <c r="B161" s="16">
        <v>2.8799999999999999E-2</v>
      </c>
      <c r="C161">
        <f t="shared" si="2"/>
        <v>2.8800000000000001E-4</v>
      </c>
    </row>
    <row r="162" spans="1:3">
      <c r="A162" s="13">
        <v>41506</v>
      </c>
      <c r="B162" s="16">
        <v>2.8199999999999999E-2</v>
      </c>
      <c r="C162">
        <f t="shared" si="2"/>
        <v>2.8199999999999997E-4</v>
      </c>
    </row>
    <row r="163" spans="1:3">
      <c r="A163" s="13">
        <v>41507</v>
      </c>
      <c r="B163" s="16">
        <v>2.87E-2</v>
      </c>
      <c r="C163">
        <f t="shared" si="2"/>
        <v>2.8699999999999998E-4</v>
      </c>
    </row>
    <row r="164" spans="1:3">
      <c r="A164" s="13">
        <v>41508</v>
      </c>
      <c r="B164" s="16">
        <v>2.8999999999999998E-2</v>
      </c>
      <c r="C164">
        <f t="shared" si="2"/>
        <v>2.9E-4</v>
      </c>
    </row>
    <row r="165" spans="1:3">
      <c r="A165" s="13">
        <v>41509</v>
      </c>
      <c r="B165" s="16">
        <v>2.8199999999999999E-2</v>
      </c>
      <c r="C165">
        <f t="shared" si="2"/>
        <v>2.8199999999999997E-4</v>
      </c>
    </row>
    <row r="166" spans="1:3">
      <c r="A166" s="13">
        <v>41512</v>
      </c>
      <c r="B166" s="16">
        <v>2.7900000000000001E-2</v>
      </c>
      <c r="C166">
        <f t="shared" si="2"/>
        <v>2.7900000000000001E-4</v>
      </c>
    </row>
    <row r="167" spans="1:3">
      <c r="A167" s="13">
        <v>41513</v>
      </c>
      <c r="B167" s="16">
        <v>2.7200000000000002E-2</v>
      </c>
      <c r="C167">
        <f t="shared" si="2"/>
        <v>2.72E-4</v>
      </c>
    </row>
    <row r="168" spans="1:3">
      <c r="A168" s="13">
        <v>41514</v>
      </c>
      <c r="B168" s="16">
        <v>2.7799999999999998E-2</v>
      </c>
      <c r="C168">
        <f t="shared" si="2"/>
        <v>2.7799999999999998E-4</v>
      </c>
    </row>
    <row r="169" spans="1:3">
      <c r="A169" s="13">
        <v>41515</v>
      </c>
      <c r="B169" s="16">
        <v>2.75E-2</v>
      </c>
      <c r="C169">
        <f t="shared" si="2"/>
        <v>2.7500000000000002E-4</v>
      </c>
    </row>
    <row r="170" spans="1:3">
      <c r="A170" s="13">
        <v>41516</v>
      </c>
      <c r="B170" s="16">
        <v>2.7799999999999998E-2</v>
      </c>
      <c r="C170">
        <f t="shared" si="2"/>
        <v>2.7799999999999998E-4</v>
      </c>
    </row>
    <row r="171" spans="1:3">
      <c r="A171" s="13">
        <v>41520</v>
      </c>
      <c r="B171" s="16">
        <v>2.86E-2</v>
      </c>
      <c r="C171">
        <f t="shared" si="2"/>
        <v>2.8600000000000001E-4</v>
      </c>
    </row>
    <row r="172" spans="1:3">
      <c r="A172" s="13">
        <v>41521</v>
      </c>
      <c r="B172" s="16">
        <v>2.8999999999999998E-2</v>
      </c>
      <c r="C172">
        <f t="shared" si="2"/>
        <v>2.9E-4</v>
      </c>
    </row>
    <row r="173" spans="1:3">
      <c r="A173" s="13">
        <v>41522</v>
      </c>
      <c r="B173" s="16">
        <v>2.98E-2</v>
      </c>
      <c r="C173">
        <f t="shared" si="2"/>
        <v>2.9799999999999998E-4</v>
      </c>
    </row>
    <row r="174" spans="1:3">
      <c r="A174" s="13">
        <v>41523</v>
      </c>
      <c r="B174" s="16">
        <v>2.9399999999999999E-2</v>
      </c>
      <c r="C174">
        <f t="shared" si="2"/>
        <v>2.9399999999999999E-4</v>
      </c>
    </row>
    <row r="175" spans="1:3">
      <c r="A175" s="13">
        <v>41526</v>
      </c>
      <c r="B175" s="16">
        <v>2.8999999999999998E-2</v>
      </c>
      <c r="C175">
        <f t="shared" si="2"/>
        <v>2.9E-4</v>
      </c>
    </row>
    <row r="176" spans="1:3">
      <c r="A176" s="13">
        <v>41527</v>
      </c>
      <c r="B176" s="16">
        <v>2.9600000000000001E-2</v>
      </c>
      <c r="C176">
        <f t="shared" si="2"/>
        <v>2.9600000000000004E-4</v>
      </c>
    </row>
    <row r="177" spans="1:3">
      <c r="A177" s="13">
        <v>41528</v>
      </c>
      <c r="B177" s="16">
        <v>2.9300000000000003E-2</v>
      </c>
      <c r="C177">
        <f t="shared" si="2"/>
        <v>2.9300000000000002E-4</v>
      </c>
    </row>
    <row r="178" spans="1:3">
      <c r="A178" s="13">
        <v>41529</v>
      </c>
      <c r="B178" s="16">
        <v>2.92E-2</v>
      </c>
      <c r="C178">
        <f t="shared" si="2"/>
        <v>2.92E-4</v>
      </c>
    </row>
    <row r="179" spans="1:3">
      <c r="A179" s="13">
        <v>41530</v>
      </c>
      <c r="B179" s="16">
        <v>2.8999999999999998E-2</v>
      </c>
      <c r="C179">
        <f t="shared" si="2"/>
        <v>2.9E-4</v>
      </c>
    </row>
    <row r="180" spans="1:3">
      <c r="A180" s="13">
        <v>41533</v>
      </c>
      <c r="B180" s="16">
        <v>2.8799999999999999E-2</v>
      </c>
      <c r="C180">
        <f t="shared" si="2"/>
        <v>2.8800000000000001E-4</v>
      </c>
    </row>
    <row r="181" spans="1:3">
      <c r="A181" s="13">
        <v>41534</v>
      </c>
      <c r="B181" s="16">
        <v>2.86E-2</v>
      </c>
      <c r="C181">
        <f t="shared" si="2"/>
        <v>2.8600000000000001E-4</v>
      </c>
    </row>
    <row r="182" spans="1:3">
      <c r="A182" s="13">
        <v>41535</v>
      </c>
      <c r="B182" s="16">
        <v>2.69E-2</v>
      </c>
      <c r="C182">
        <f t="shared" si="2"/>
        <v>2.6899999999999998E-4</v>
      </c>
    </row>
    <row r="183" spans="1:3">
      <c r="A183" s="13">
        <v>41536</v>
      </c>
      <c r="B183" s="16">
        <v>2.76E-2</v>
      </c>
      <c r="C183">
        <f t="shared" si="2"/>
        <v>2.7599999999999999E-4</v>
      </c>
    </row>
    <row r="184" spans="1:3">
      <c r="A184" s="13">
        <v>41537</v>
      </c>
      <c r="B184" s="16">
        <v>2.75E-2</v>
      </c>
      <c r="C184">
        <f t="shared" si="2"/>
        <v>2.7500000000000002E-4</v>
      </c>
    </row>
    <row r="185" spans="1:3">
      <c r="A185" s="13">
        <v>41540</v>
      </c>
      <c r="B185" s="16">
        <v>2.7200000000000002E-2</v>
      </c>
      <c r="C185">
        <f t="shared" si="2"/>
        <v>2.72E-4</v>
      </c>
    </row>
    <row r="186" spans="1:3">
      <c r="A186" s="13">
        <v>41541</v>
      </c>
      <c r="B186" s="16">
        <v>2.6699999999999998E-2</v>
      </c>
      <c r="C186">
        <f t="shared" si="2"/>
        <v>2.6699999999999998E-4</v>
      </c>
    </row>
    <row r="187" spans="1:3">
      <c r="A187" s="13">
        <v>41542</v>
      </c>
      <c r="B187" s="16">
        <v>2.63E-2</v>
      </c>
      <c r="C187">
        <f t="shared" si="2"/>
        <v>2.63E-4</v>
      </c>
    </row>
    <row r="188" spans="1:3">
      <c r="A188" s="13">
        <v>41543</v>
      </c>
      <c r="B188" s="16">
        <v>2.6600000000000002E-2</v>
      </c>
      <c r="C188">
        <f t="shared" si="2"/>
        <v>2.6600000000000001E-4</v>
      </c>
    </row>
    <row r="189" spans="1:3">
      <c r="A189" s="13">
        <v>41544</v>
      </c>
      <c r="B189" s="16">
        <v>2.64E-2</v>
      </c>
      <c r="C189">
        <f t="shared" si="2"/>
        <v>2.6400000000000002E-4</v>
      </c>
    </row>
    <row r="190" spans="1:3">
      <c r="A190" s="13">
        <v>41547</v>
      </c>
      <c r="B190" s="16">
        <v>2.64E-2</v>
      </c>
      <c r="C190">
        <f t="shared" si="2"/>
        <v>2.6400000000000002E-4</v>
      </c>
    </row>
    <row r="191" spans="1:3">
      <c r="A191" s="13">
        <v>41548</v>
      </c>
      <c r="B191" s="16">
        <v>2.6600000000000002E-2</v>
      </c>
      <c r="C191">
        <f t="shared" si="2"/>
        <v>2.6600000000000001E-4</v>
      </c>
    </row>
    <row r="192" spans="1:3">
      <c r="A192" s="13">
        <v>41549</v>
      </c>
      <c r="B192" s="16">
        <v>2.63E-2</v>
      </c>
      <c r="C192">
        <f t="shared" si="2"/>
        <v>2.63E-4</v>
      </c>
    </row>
    <row r="193" spans="1:3">
      <c r="A193" s="13">
        <v>41550</v>
      </c>
      <c r="B193" s="16">
        <v>2.6200000000000001E-2</v>
      </c>
      <c r="C193">
        <f t="shared" si="2"/>
        <v>2.6200000000000003E-4</v>
      </c>
    </row>
    <row r="194" spans="1:3">
      <c r="A194" s="13">
        <v>41551</v>
      </c>
      <c r="B194" s="16">
        <v>2.6600000000000002E-2</v>
      </c>
      <c r="C194">
        <f t="shared" si="2"/>
        <v>2.6600000000000001E-4</v>
      </c>
    </row>
    <row r="195" spans="1:3">
      <c r="A195" s="13">
        <v>41554</v>
      </c>
      <c r="B195" s="16">
        <v>2.6499999999999999E-2</v>
      </c>
      <c r="C195">
        <f t="shared" ref="C195:C199" si="3">B195/100</f>
        <v>2.6499999999999999E-4</v>
      </c>
    </row>
    <row r="196" spans="1:3">
      <c r="A196" s="13">
        <v>41555</v>
      </c>
      <c r="B196" s="16">
        <v>2.6600000000000002E-2</v>
      </c>
      <c r="C196">
        <f t="shared" si="3"/>
        <v>2.6600000000000001E-4</v>
      </c>
    </row>
    <row r="197" spans="1:3">
      <c r="A197" s="13">
        <v>41556</v>
      </c>
      <c r="B197" s="16">
        <v>2.6800000000000001E-2</v>
      </c>
      <c r="C197">
        <f t="shared" si="3"/>
        <v>2.6800000000000001E-4</v>
      </c>
    </row>
    <row r="198" spans="1:3">
      <c r="A198" s="13">
        <v>41557</v>
      </c>
      <c r="B198" s="16">
        <v>2.7099999999999999E-2</v>
      </c>
      <c r="C198">
        <f t="shared" si="3"/>
        <v>2.7099999999999997E-4</v>
      </c>
    </row>
    <row r="199" spans="1:3">
      <c r="A199" s="13">
        <v>41558</v>
      </c>
      <c r="B199" s="16">
        <v>2.7000000000000003E-2</v>
      </c>
      <c r="C199">
        <f t="shared" si="3"/>
        <v>2.7000000000000006E-4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debt sizes</vt:lpstr>
      <vt:lpstr>Loans</vt:lpstr>
      <vt:lpstr>Bank failure pivot</vt:lpstr>
      <vt:lpstr>Bank failures</vt:lpstr>
      <vt:lpstr>Lehman</vt:lpstr>
      <vt:lpstr>TBills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2013-10-10T04:59:53Z</dcterms:created>
  <dcterms:modified xsi:type="dcterms:W3CDTF">2013-10-15T09:58:06Z</dcterms:modified>
</cp:coreProperties>
</file>