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720" yWindow="720" windowWidth="24880" windowHeight="16760" tabRatio="500" activeTab="3"/>
  </bookViews>
  <sheets>
    <sheet name="Rides" sheetId="1" r:id="rId1"/>
    <sheet name="Around DST" sheetId="4" r:id="rId2"/>
    <sheet name="M and F" sheetId="8" r:id="rId3"/>
    <sheet name="Monday and Friday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8" l="1"/>
  <c r="L12" i="8"/>
  <c r="D51" i="8"/>
  <c r="J10" i="8"/>
  <c r="G52" i="8"/>
  <c r="F52" i="8"/>
  <c r="E52" i="8"/>
  <c r="D52" i="8"/>
  <c r="G51" i="8"/>
  <c r="E51" i="8"/>
  <c r="S49" i="8"/>
  <c r="R49" i="8"/>
  <c r="Q49" i="8"/>
  <c r="P49" i="8"/>
  <c r="M49" i="8"/>
  <c r="L49" i="8"/>
  <c r="K49" i="8"/>
  <c r="J49" i="8"/>
  <c r="S48" i="8"/>
  <c r="R48" i="8"/>
  <c r="Q48" i="8"/>
  <c r="P48" i="8"/>
  <c r="M48" i="8"/>
  <c r="L48" i="8"/>
  <c r="K48" i="8"/>
  <c r="J48" i="8"/>
  <c r="S47" i="8"/>
  <c r="R47" i="8"/>
  <c r="Q47" i="8"/>
  <c r="P47" i="8"/>
  <c r="M47" i="8"/>
  <c r="L47" i="8"/>
  <c r="K47" i="8"/>
  <c r="J47" i="8"/>
  <c r="S46" i="8"/>
  <c r="R46" i="8"/>
  <c r="Q46" i="8"/>
  <c r="P46" i="8"/>
  <c r="M46" i="8"/>
  <c r="L46" i="8"/>
  <c r="K46" i="8"/>
  <c r="J46" i="8"/>
  <c r="S45" i="8"/>
  <c r="R45" i="8"/>
  <c r="Q45" i="8"/>
  <c r="P45" i="8"/>
  <c r="M45" i="8"/>
  <c r="L45" i="8"/>
  <c r="K45" i="8"/>
  <c r="J45" i="8"/>
  <c r="S44" i="8"/>
  <c r="R44" i="8"/>
  <c r="Q44" i="8"/>
  <c r="P44" i="8"/>
  <c r="M44" i="8"/>
  <c r="L44" i="8"/>
  <c r="K44" i="8"/>
  <c r="J44" i="8"/>
  <c r="S43" i="8"/>
  <c r="R43" i="8"/>
  <c r="Q43" i="8"/>
  <c r="P43" i="8"/>
  <c r="M43" i="8"/>
  <c r="L43" i="8"/>
  <c r="K43" i="8"/>
  <c r="J43" i="8"/>
  <c r="S42" i="8"/>
  <c r="R42" i="8"/>
  <c r="Q42" i="8"/>
  <c r="P42" i="8"/>
  <c r="M42" i="8"/>
  <c r="L42" i="8"/>
  <c r="K42" i="8"/>
  <c r="J42" i="8"/>
  <c r="S41" i="8"/>
  <c r="R41" i="8"/>
  <c r="Q41" i="8"/>
  <c r="P41" i="8"/>
  <c r="M41" i="8"/>
  <c r="L41" i="8"/>
  <c r="K41" i="8"/>
  <c r="J41" i="8"/>
  <c r="S40" i="8"/>
  <c r="R40" i="8"/>
  <c r="Q40" i="8"/>
  <c r="P40" i="8"/>
  <c r="M40" i="8"/>
  <c r="L40" i="8"/>
  <c r="K40" i="8"/>
  <c r="J40" i="8"/>
  <c r="S39" i="8"/>
  <c r="R39" i="8"/>
  <c r="Q39" i="8"/>
  <c r="P39" i="8"/>
  <c r="M39" i="8"/>
  <c r="L39" i="8"/>
  <c r="K39" i="8"/>
  <c r="J39" i="8"/>
  <c r="S38" i="8"/>
  <c r="R38" i="8"/>
  <c r="Q38" i="8"/>
  <c r="P38" i="8"/>
  <c r="M38" i="8"/>
  <c r="L38" i="8"/>
  <c r="K38" i="8"/>
  <c r="J38" i="8"/>
  <c r="S37" i="8"/>
  <c r="R37" i="8"/>
  <c r="Q37" i="8"/>
  <c r="P37" i="8"/>
  <c r="M37" i="8"/>
  <c r="L37" i="8"/>
  <c r="K37" i="8"/>
  <c r="J37" i="8"/>
  <c r="S36" i="8"/>
  <c r="R36" i="8"/>
  <c r="Q36" i="8"/>
  <c r="P36" i="8"/>
  <c r="M36" i="8"/>
  <c r="L36" i="8"/>
  <c r="K36" i="8"/>
  <c r="J36" i="8"/>
  <c r="S35" i="8"/>
  <c r="R35" i="8"/>
  <c r="Q35" i="8"/>
  <c r="P35" i="8"/>
  <c r="M35" i="8"/>
  <c r="L35" i="8"/>
  <c r="K35" i="8"/>
  <c r="J35" i="8"/>
  <c r="S34" i="8"/>
  <c r="R34" i="8"/>
  <c r="Q34" i="8"/>
  <c r="P34" i="8"/>
  <c r="M34" i="8"/>
  <c r="L34" i="8"/>
  <c r="K34" i="8"/>
  <c r="J34" i="8"/>
  <c r="S33" i="8"/>
  <c r="R33" i="8"/>
  <c r="Q33" i="8"/>
  <c r="P33" i="8"/>
  <c r="M33" i="8"/>
  <c r="L33" i="8"/>
  <c r="K33" i="8"/>
  <c r="J33" i="8"/>
  <c r="S32" i="8"/>
  <c r="R32" i="8"/>
  <c r="Q32" i="8"/>
  <c r="P32" i="8"/>
  <c r="M32" i="8"/>
  <c r="L32" i="8"/>
  <c r="K32" i="8"/>
  <c r="J32" i="8"/>
  <c r="S31" i="8"/>
  <c r="R31" i="8"/>
  <c r="Q31" i="8"/>
  <c r="P31" i="8"/>
  <c r="M31" i="8"/>
  <c r="L31" i="8"/>
  <c r="K31" i="8"/>
  <c r="J31" i="8"/>
  <c r="S30" i="8"/>
  <c r="R30" i="8"/>
  <c r="Q30" i="8"/>
  <c r="P30" i="8"/>
  <c r="M30" i="8"/>
  <c r="L30" i="8"/>
  <c r="K30" i="8"/>
  <c r="J30" i="8"/>
  <c r="S29" i="8"/>
  <c r="R29" i="8"/>
  <c r="Q29" i="8"/>
  <c r="P29" i="8"/>
  <c r="M29" i="8"/>
  <c r="L29" i="8"/>
  <c r="K29" i="8"/>
  <c r="J29" i="8"/>
  <c r="S28" i="8"/>
  <c r="R28" i="8"/>
  <c r="Q28" i="8"/>
  <c r="P28" i="8"/>
  <c r="M28" i="8"/>
  <c r="L28" i="8"/>
  <c r="K28" i="8"/>
  <c r="J28" i="8"/>
  <c r="S27" i="8"/>
  <c r="R27" i="8"/>
  <c r="Q27" i="8"/>
  <c r="P27" i="8"/>
  <c r="M27" i="8"/>
  <c r="L27" i="8"/>
  <c r="K27" i="8"/>
  <c r="J27" i="8"/>
  <c r="S26" i="8"/>
  <c r="R26" i="8"/>
  <c r="Q26" i="8"/>
  <c r="P26" i="8"/>
  <c r="M26" i="8"/>
  <c r="L26" i="8"/>
  <c r="K26" i="8"/>
  <c r="J26" i="8"/>
  <c r="S21" i="8"/>
  <c r="R21" i="8"/>
  <c r="Q21" i="8"/>
  <c r="P21" i="8"/>
  <c r="M21" i="8"/>
  <c r="L21" i="8"/>
  <c r="K21" i="8"/>
  <c r="J21" i="8"/>
  <c r="S20" i="8"/>
  <c r="R20" i="8"/>
  <c r="Q20" i="8"/>
  <c r="P20" i="8"/>
  <c r="M20" i="8"/>
  <c r="L20" i="8"/>
  <c r="K20" i="8"/>
  <c r="J20" i="8"/>
  <c r="S19" i="8"/>
  <c r="R19" i="8"/>
  <c r="Q19" i="8"/>
  <c r="P19" i="8"/>
  <c r="M19" i="8"/>
  <c r="L19" i="8"/>
  <c r="K19" i="8"/>
  <c r="J19" i="8"/>
  <c r="S18" i="8"/>
  <c r="R18" i="8"/>
  <c r="Q18" i="8"/>
  <c r="P18" i="8"/>
  <c r="M18" i="8"/>
  <c r="L18" i="8"/>
  <c r="K18" i="8"/>
  <c r="J18" i="8"/>
  <c r="S17" i="8"/>
  <c r="R17" i="8"/>
  <c r="Q17" i="8"/>
  <c r="P17" i="8"/>
  <c r="M17" i="8"/>
  <c r="L17" i="8"/>
  <c r="K17" i="8"/>
  <c r="J17" i="8"/>
  <c r="S16" i="8"/>
  <c r="R16" i="8"/>
  <c r="Q16" i="8"/>
  <c r="P16" i="8"/>
  <c r="M16" i="8"/>
  <c r="L16" i="8"/>
  <c r="K16" i="8"/>
  <c r="J16" i="8"/>
  <c r="S15" i="8"/>
  <c r="R15" i="8"/>
  <c r="Q15" i="8"/>
  <c r="P15" i="8"/>
  <c r="M15" i="8"/>
  <c r="L15" i="8"/>
  <c r="K15" i="8"/>
  <c r="J15" i="8"/>
  <c r="S14" i="8"/>
  <c r="R14" i="8"/>
  <c r="Q14" i="8"/>
  <c r="P14" i="8"/>
  <c r="M14" i="8"/>
  <c r="L14" i="8"/>
  <c r="K14" i="8"/>
  <c r="J14" i="8"/>
  <c r="S13" i="8"/>
  <c r="R13" i="8"/>
  <c r="Q13" i="8"/>
  <c r="P13" i="8"/>
  <c r="M13" i="8"/>
  <c r="L13" i="8"/>
  <c r="K13" i="8"/>
  <c r="J13" i="8"/>
  <c r="S12" i="8"/>
  <c r="R12" i="8"/>
  <c r="Q12" i="8"/>
  <c r="P12" i="8"/>
  <c r="M12" i="8"/>
  <c r="K12" i="8"/>
  <c r="J12" i="8"/>
  <c r="S11" i="8"/>
  <c r="R11" i="8"/>
  <c r="Q11" i="8"/>
  <c r="P11" i="8"/>
  <c r="M11" i="8"/>
  <c r="L11" i="8"/>
  <c r="K11" i="8"/>
  <c r="J11" i="8"/>
  <c r="S10" i="8"/>
  <c r="R10" i="8"/>
  <c r="Q10" i="8"/>
  <c r="P10" i="8"/>
  <c r="M10" i="8"/>
  <c r="L10" i="8"/>
  <c r="K10" i="8"/>
  <c r="S9" i="8"/>
  <c r="R9" i="8"/>
  <c r="Q9" i="8"/>
  <c r="P9" i="8"/>
  <c r="M9" i="8"/>
  <c r="L9" i="8"/>
  <c r="K9" i="8"/>
  <c r="J9" i="8"/>
  <c r="S8" i="8"/>
  <c r="R8" i="8"/>
  <c r="Q8" i="8"/>
  <c r="P8" i="8"/>
  <c r="M8" i="8"/>
  <c r="L8" i="8"/>
  <c r="K8" i="8"/>
  <c r="J8" i="8"/>
  <c r="S7" i="8"/>
  <c r="R7" i="8"/>
  <c r="Q7" i="8"/>
  <c r="P7" i="8"/>
  <c r="M7" i="8"/>
  <c r="L7" i="8"/>
  <c r="K7" i="8"/>
  <c r="J7" i="8"/>
  <c r="S6" i="8"/>
  <c r="R6" i="8"/>
  <c r="Q6" i="8"/>
  <c r="P6" i="8"/>
  <c r="M6" i="8"/>
  <c r="L6" i="8"/>
  <c r="K6" i="8"/>
  <c r="J6" i="8"/>
  <c r="S5" i="8"/>
  <c r="R5" i="8"/>
  <c r="Q5" i="8"/>
  <c r="P5" i="8"/>
  <c r="M5" i="8"/>
  <c r="L5" i="8"/>
  <c r="K5" i="8"/>
  <c r="J5" i="8"/>
  <c r="S4" i="8"/>
  <c r="R4" i="8"/>
  <c r="Q4" i="8"/>
  <c r="P4" i="8"/>
  <c r="M4" i="8"/>
  <c r="L4" i="8"/>
  <c r="K4" i="8"/>
  <c r="J4" i="8"/>
  <c r="S3" i="8"/>
  <c r="R3" i="8"/>
  <c r="Q3" i="8"/>
  <c r="P3" i="8"/>
  <c r="M3" i="8"/>
  <c r="L3" i="8"/>
  <c r="K3" i="8"/>
  <c r="J3" i="8"/>
  <c r="S2" i="8"/>
  <c r="R2" i="8"/>
  <c r="Q2" i="8"/>
  <c r="P2" i="8"/>
  <c r="M2" i="8"/>
  <c r="L2" i="8"/>
  <c r="K2" i="8"/>
  <c r="J2" i="8"/>
  <c r="M49" i="7"/>
  <c r="L49" i="7"/>
  <c r="K49" i="7"/>
  <c r="J49" i="7"/>
  <c r="M48" i="7"/>
  <c r="L48" i="7"/>
  <c r="K48" i="7"/>
  <c r="J48" i="7"/>
  <c r="M47" i="7"/>
  <c r="L47" i="7"/>
  <c r="K47" i="7"/>
  <c r="J47" i="7"/>
  <c r="M46" i="7"/>
  <c r="L46" i="7"/>
  <c r="K46" i="7"/>
  <c r="J46" i="7"/>
  <c r="M45" i="7"/>
  <c r="L45" i="7"/>
  <c r="K45" i="7"/>
  <c r="J45" i="7"/>
  <c r="M44" i="7"/>
  <c r="L44" i="7"/>
  <c r="K44" i="7"/>
  <c r="J44" i="7"/>
  <c r="M43" i="7"/>
  <c r="L43" i="7"/>
  <c r="K43" i="7"/>
  <c r="J43" i="7"/>
  <c r="M42" i="7"/>
  <c r="L42" i="7"/>
  <c r="K42" i="7"/>
  <c r="J42" i="7"/>
  <c r="M41" i="7"/>
  <c r="L41" i="7"/>
  <c r="K41" i="7"/>
  <c r="J41" i="7"/>
  <c r="M40" i="7"/>
  <c r="L40" i="7"/>
  <c r="K40" i="7"/>
  <c r="J40" i="7"/>
  <c r="M39" i="7"/>
  <c r="L39" i="7"/>
  <c r="K39" i="7"/>
  <c r="J39" i="7"/>
  <c r="M38" i="7"/>
  <c r="L38" i="7"/>
  <c r="K38" i="7"/>
  <c r="J38" i="7"/>
  <c r="M37" i="7"/>
  <c r="L37" i="7"/>
  <c r="K37" i="7"/>
  <c r="J37" i="7"/>
  <c r="M36" i="7"/>
  <c r="L36" i="7"/>
  <c r="K36" i="7"/>
  <c r="J36" i="7"/>
  <c r="M35" i="7"/>
  <c r="L35" i="7"/>
  <c r="K35" i="7"/>
  <c r="J35" i="7"/>
  <c r="M34" i="7"/>
  <c r="L34" i="7"/>
  <c r="K34" i="7"/>
  <c r="J34" i="7"/>
  <c r="M33" i="7"/>
  <c r="L33" i="7"/>
  <c r="K33" i="7"/>
  <c r="J33" i="7"/>
  <c r="M32" i="7"/>
  <c r="L32" i="7"/>
  <c r="K32" i="7"/>
  <c r="J32" i="7"/>
  <c r="M31" i="7"/>
  <c r="L31" i="7"/>
  <c r="K31" i="7"/>
  <c r="J31" i="7"/>
  <c r="M30" i="7"/>
  <c r="L30" i="7"/>
  <c r="K30" i="7"/>
  <c r="J30" i="7"/>
  <c r="M29" i="7"/>
  <c r="L29" i="7"/>
  <c r="K29" i="7"/>
  <c r="J29" i="7"/>
  <c r="M28" i="7"/>
  <c r="L28" i="7"/>
  <c r="K28" i="7"/>
  <c r="J28" i="7"/>
  <c r="M27" i="7"/>
  <c r="L27" i="7"/>
  <c r="K27" i="7"/>
  <c r="J27" i="7"/>
  <c r="M26" i="7"/>
  <c r="L26" i="7"/>
  <c r="K26" i="7"/>
  <c r="J26" i="7"/>
  <c r="M21" i="7"/>
  <c r="L21" i="7"/>
  <c r="K21" i="7"/>
  <c r="J21" i="7"/>
  <c r="M20" i="7"/>
  <c r="L20" i="7"/>
  <c r="K20" i="7"/>
  <c r="J20" i="7"/>
  <c r="M19" i="7"/>
  <c r="L19" i="7"/>
  <c r="K19" i="7"/>
  <c r="J19" i="7"/>
  <c r="M18" i="7"/>
  <c r="L18" i="7"/>
  <c r="K18" i="7"/>
  <c r="J18" i="7"/>
  <c r="M17" i="7"/>
  <c r="L17" i="7"/>
  <c r="K17" i="7"/>
  <c r="J17" i="7"/>
  <c r="M16" i="7"/>
  <c r="L16" i="7"/>
  <c r="K16" i="7"/>
  <c r="J16" i="7"/>
  <c r="M15" i="7"/>
  <c r="L15" i="7"/>
  <c r="K15" i="7"/>
  <c r="J15" i="7"/>
  <c r="M14" i="7"/>
  <c r="L14" i="7"/>
  <c r="K14" i="7"/>
  <c r="J14" i="7"/>
  <c r="M13" i="7"/>
  <c r="L13" i="7"/>
  <c r="K13" i="7"/>
  <c r="J13" i="7"/>
  <c r="M12" i="7"/>
  <c r="L12" i="7"/>
  <c r="K12" i="7"/>
  <c r="J12" i="7"/>
  <c r="M11" i="7"/>
  <c r="L11" i="7"/>
  <c r="K11" i="7"/>
  <c r="J11" i="7"/>
  <c r="M10" i="7"/>
  <c r="L10" i="7"/>
  <c r="K10" i="7"/>
  <c r="J10" i="7"/>
  <c r="M9" i="7"/>
  <c r="L9" i="7"/>
  <c r="K9" i="7"/>
  <c r="J9" i="7"/>
  <c r="M8" i="7"/>
  <c r="L8" i="7"/>
  <c r="K8" i="7"/>
  <c r="J8" i="7"/>
  <c r="M7" i="7"/>
  <c r="L7" i="7"/>
  <c r="K7" i="7"/>
  <c r="J7" i="7"/>
  <c r="M6" i="7"/>
  <c r="L6" i="7"/>
  <c r="K6" i="7"/>
  <c r="J6" i="7"/>
  <c r="M5" i="7"/>
  <c r="L5" i="7"/>
  <c r="K5" i="7"/>
  <c r="J5" i="7"/>
  <c r="M4" i="7"/>
  <c r="L4" i="7"/>
  <c r="K4" i="7"/>
  <c r="J4" i="7"/>
  <c r="M3" i="7"/>
  <c r="L3" i="7"/>
  <c r="K3" i="7"/>
  <c r="J3" i="7"/>
  <c r="M2" i="7"/>
  <c r="L2" i="7"/>
  <c r="K2" i="7"/>
  <c r="J2" i="7"/>
  <c r="G52" i="7"/>
  <c r="F52" i="7"/>
  <c r="E52" i="7"/>
  <c r="D52" i="7"/>
  <c r="G51" i="7"/>
  <c r="F51" i="7"/>
  <c r="E51" i="7"/>
  <c r="D51" i="7"/>
  <c r="S45" i="4"/>
  <c r="R45" i="4"/>
  <c r="Q45" i="4"/>
  <c r="P45" i="4"/>
  <c r="S44" i="4"/>
  <c r="R44" i="4"/>
  <c r="Q44" i="4"/>
  <c r="P44" i="4"/>
  <c r="S43" i="4"/>
  <c r="R43" i="4"/>
  <c r="Q43" i="4"/>
  <c r="P43" i="4"/>
  <c r="S42" i="4"/>
  <c r="R42" i="4"/>
  <c r="Q42" i="4"/>
  <c r="P42" i="4"/>
  <c r="S41" i="4"/>
  <c r="R41" i="4"/>
  <c r="Q41" i="4"/>
  <c r="P41" i="4"/>
  <c r="S40" i="4"/>
  <c r="R40" i="4"/>
  <c r="Q40" i="4"/>
  <c r="P40" i="4"/>
  <c r="S39" i="4"/>
  <c r="R39" i="4"/>
  <c r="Q39" i="4"/>
  <c r="P39" i="4"/>
  <c r="S38" i="4"/>
  <c r="R38" i="4"/>
  <c r="Q38" i="4"/>
  <c r="P38" i="4"/>
  <c r="S37" i="4"/>
  <c r="R37" i="4"/>
  <c r="Q37" i="4"/>
  <c r="P37" i="4"/>
  <c r="S36" i="4"/>
  <c r="R36" i="4"/>
  <c r="Q36" i="4"/>
  <c r="P36" i="4"/>
  <c r="S35" i="4"/>
  <c r="R35" i="4"/>
  <c r="Q35" i="4"/>
  <c r="P35" i="4"/>
  <c r="S34" i="4"/>
  <c r="R34" i="4"/>
  <c r="Q34" i="4"/>
  <c r="P34" i="4"/>
  <c r="S33" i="4"/>
  <c r="R33" i="4"/>
  <c r="Q33" i="4"/>
  <c r="P33" i="4"/>
  <c r="S32" i="4"/>
  <c r="R32" i="4"/>
  <c r="Q32" i="4"/>
  <c r="P32" i="4"/>
  <c r="S31" i="4"/>
  <c r="R31" i="4"/>
  <c r="Q31" i="4"/>
  <c r="P31" i="4"/>
  <c r="S30" i="4"/>
  <c r="R30" i="4"/>
  <c r="Q30" i="4"/>
  <c r="P30" i="4"/>
  <c r="S29" i="4"/>
  <c r="R29" i="4"/>
  <c r="Q29" i="4"/>
  <c r="P29" i="4"/>
  <c r="S28" i="4"/>
  <c r="R28" i="4"/>
  <c r="Q28" i="4"/>
  <c r="P28" i="4"/>
  <c r="S27" i="4"/>
  <c r="R27" i="4"/>
  <c r="Q27" i="4"/>
  <c r="P27" i="4"/>
  <c r="S26" i="4"/>
  <c r="R26" i="4"/>
  <c r="Q26" i="4"/>
  <c r="P26" i="4"/>
  <c r="G52" i="4"/>
  <c r="M45" i="4"/>
  <c r="F52" i="4"/>
  <c r="L45" i="4"/>
  <c r="E52" i="4"/>
  <c r="K45" i="4"/>
  <c r="D52" i="4"/>
  <c r="J45" i="4"/>
  <c r="M44" i="4"/>
  <c r="L44" i="4"/>
  <c r="K44" i="4"/>
  <c r="J44" i="4"/>
  <c r="M43" i="4"/>
  <c r="L43" i="4"/>
  <c r="K43" i="4"/>
  <c r="J43" i="4"/>
  <c r="M42" i="4"/>
  <c r="L42" i="4"/>
  <c r="K42" i="4"/>
  <c r="J42" i="4"/>
  <c r="M41" i="4"/>
  <c r="L41" i="4"/>
  <c r="K41" i="4"/>
  <c r="J41" i="4"/>
  <c r="M40" i="4"/>
  <c r="L40" i="4"/>
  <c r="K40" i="4"/>
  <c r="J40" i="4"/>
  <c r="M39" i="4"/>
  <c r="L39" i="4"/>
  <c r="K39" i="4"/>
  <c r="J39" i="4"/>
  <c r="M38" i="4"/>
  <c r="L38" i="4"/>
  <c r="K38" i="4"/>
  <c r="J38" i="4"/>
  <c r="M37" i="4"/>
  <c r="L37" i="4"/>
  <c r="K37" i="4"/>
  <c r="J37" i="4"/>
  <c r="M36" i="4"/>
  <c r="L36" i="4"/>
  <c r="K36" i="4"/>
  <c r="J36" i="4"/>
  <c r="M35" i="4"/>
  <c r="L35" i="4"/>
  <c r="K35" i="4"/>
  <c r="J35" i="4"/>
  <c r="M34" i="4"/>
  <c r="L34" i="4"/>
  <c r="K34" i="4"/>
  <c r="J34" i="4"/>
  <c r="M33" i="4"/>
  <c r="L33" i="4"/>
  <c r="K33" i="4"/>
  <c r="J33" i="4"/>
  <c r="M32" i="4"/>
  <c r="L32" i="4"/>
  <c r="K32" i="4"/>
  <c r="J32" i="4"/>
  <c r="M31" i="4"/>
  <c r="L31" i="4"/>
  <c r="K31" i="4"/>
  <c r="J31" i="4"/>
  <c r="M30" i="4"/>
  <c r="L30" i="4"/>
  <c r="K30" i="4"/>
  <c r="J30" i="4"/>
  <c r="M29" i="4"/>
  <c r="L29" i="4"/>
  <c r="K29" i="4"/>
  <c r="J29" i="4"/>
  <c r="M28" i="4"/>
  <c r="L28" i="4"/>
  <c r="K28" i="4"/>
  <c r="J28" i="4"/>
  <c r="M27" i="4"/>
  <c r="L27" i="4"/>
  <c r="K27" i="4"/>
  <c r="J27" i="4"/>
  <c r="M26" i="4"/>
  <c r="L26" i="4"/>
  <c r="K26" i="4"/>
  <c r="J26" i="4"/>
  <c r="P3" i="4"/>
  <c r="Q3" i="4"/>
  <c r="R3" i="4"/>
  <c r="S3" i="4"/>
  <c r="P4" i="4"/>
  <c r="Q4" i="4"/>
  <c r="R4" i="4"/>
  <c r="S4" i="4"/>
  <c r="P5" i="4"/>
  <c r="Q5" i="4"/>
  <c r="R5" i="4"/>
  <c r="S5" i="4"/>
  <c r="P6" i="4"/>
  <c r="Q6" i="4"/>
  <c r="R6" i="4"/>
  <c r="S6" i="4"/>
  <c r="P7" i="4"/>
  <c r="Q7" i="4"/>
  <c r="R7" i="4"/>
  <c r="S7" i="4"/>
  <c r="P8" i="4"/>
  <c r="Q8" i="4"/>
  <c r="R8" i="4"/>
  <c r="S8" i="4"/>
  <c r="P9" i="4"/>
  <c r="Q9" i="4"/>
  <c r="R9" i="4"/>
  <c r="S9" i="4"/>
  <c r="P10" i="4"/>
  <c r="Q10" i="4"/>
  <c r="R10" i="4"/>
  <c r="S10" i="4"/>
  <c r="P11" i="4"/>
  <c r="Q11" i="4"/>
  <c r="R11" i="4"/>
  <c r="S11" i="4"/>
  <c r="P12" i="4"/>
  <c r="Q12" i="4"/>
  <c r="R12" i="4"/>
  <c r="S12" i="4"/>
  <c r="P13" i="4"/>
  <c r="Q13" i="4"/>
  <c r="R13" i="4"/>
  <c r="S13" i="4"/>
  <c r="P14" i="4"/>
  <c r="Q14" i="4"/>
  <c r="R14" i="4"/>
  <c r="S14" i="4"/>
  <c r="P15" i="4"/>
  <c r="Q15" i="4"/>
  <c r="R15" i="4"/>
  <c r="S15" i="4"/>
  <c r="P16" i="4"/>
  <c r="Q16" i="4"/>
  <c r="R16" i="4"/>
  <c r="S16" i="4"/>
  <c r="P17" i="4"/>
  <c r="Q17" i="4"/>
  <c r="R17" i="4"/>
  <c r="S17" i="4"/>
  <c r="P18" i="4"/>
  <c r="Q18" i="4"/>
  <c r="R18" i="4"/>
  <c r="S18" i="4"/>
  <c r="P19" i="4"/>
  <c r="Q19" i="4"/>
  <c r="R19" i="4"/>
  <c r="S19" i="4"/>
  <c r="P20" i="4"/>
  <c r="Q20" i="4"/>
  <c r="R20" i="4"/>
  <c r="S20" i="4"/>
  <c r="P21" i="4"/>
  <c r="Q21" i="4"/>
  <c r="R21" i="4"/>
  <c r="S21" i="4"/>
  <c r="P46" i="4"/>
  <c r="Q46" i="4"/>
  <c r="R46" i="4"/>
  <c r="S46" i="4"/>
  <c r="P47" i="4"/>
  <c r="Q47" i="4"/>
  <c r="R47" i="4"/>
  <c r="S47" i="4"/>
  <c r="P48" i="4"/>
  <c r="Q48" i="4"/>
  <c r="R48" i="4"/>
  <c r="S48" i="4"/>
  <c r="P49" i="4"/>
  <c r="Q49" i="4"/>
  <c r="R49" i="4"/>
  <c r="S49" i="4"/>
  <c r="S2" i="4"/>
  <c r="R2" i="4"/>
  <c r="Q2" i="4"/>
  <c r="P2" i="4"/>
  <c r="J46" i="4"/>
  <c r="K46" i="4"/>
  <c r="L46" i="4"/>
  <c r="M46" i="4"/>
  <c r="J47" i="4"/>
  <c r="K47" i="4"/>
  <c r="L47" i="4"/>
  <c r="M47" i="4"/>
  <c r="J48" i="4"/>
  <c r="K48" i="4"/>
  <c r="L48" i="4"/>
  <c r="M48" i="4"/>
  <c r="J49" i="4"/>
  <c r="K49" i="4"/>
  <c r="L49" i="4"/>
  <c r="M49" i="4"/>
  <c r="D51" i="4"/>
  <c r="J3" i="4"/>
  <c r="E51" i="4"/>
  <c r="K3" i="4"/>
  <c r="F51" i="4"/>
  <c r="L3" i="4"/>
  <c r="G51" i="4"/>
  <c r="M3" i="4"/>
  <c r="J4" i="4"/>
  <c r="K4" i="4"/>
  <c r="L4" i="4"/>
  <c r="M4" i="4"/>
  <c r="J5" i="4"/>
  <c r="K5" i="4"/>
  <c r="L5" i="4"/>
  <c r="M5" i="4"/>
  <c r="J6" i="4"/>
  <c r="K6" i="4"/>
  <c r="L6" i="4"/>
  <c r="M6" i="4"/>
  <c r="J7" i="4"/>
  <c r="K7" i="4"/>
  <c r="L7" i="4"/>
  <c r="M7" i="4"/>
  <c r="J8" i="4"/>
  <c r="K8" i="4"/>
  <c r="L8" i="4"/>
  <c r="M8" i="4"/>
  <c r="J9" i="4"/>
  <c r="K9" i="4"/>
  <c r="L9" i="4"/>
  <c r="M9" i="4"/>
  <c r="J10" i="4"/>
  <c r="K10" i="4"/>
  <c r="L10" i="4"/>
  <c r="M10" i="4"/>
  <c r="J11" i="4"/>
  <c r="K11" i="4"/>
  <c r="L11" i="4"/>
  <c r="M11" i="4"/>
  <c r="J12" i="4"/>
  <c r="K12" i="4"/>
  <c r="L12" i="4"/>
  <c r="M12" i="4"/>
  <c r="J13" i="4"/>
  <c r="K13" i="4"/>
  <c r="L13" i="4"/>
  <c r="M13" i="4"/>
  <c r="J14" i="4"/>
  <c r="K14" i="4"/>
  <c r="L14" i="4"/>
  <c r="M14" i="4"/>
  <c r="J15" i="4"/>
  <c r="K15" i="4"/>
  <c r="L15" i="4"/>
  <c r="M15" i="4"/>
  <c r="J16" i="4"/>
  <c r="K16" i="4"/>
  <c r="L16" i="4"/>
  <c r="M16" i="4"/>
  <c r="J17" i="4"/>
  <c r="K17" i="4"/>
  <c r="L17" i="4"/>
  <c r="M17" i="4"/>
  <c r="J18" i="4"/>
  <c r="K18" i="4"/>
  <c r="L18" i="4"/>
  <c r="M18" i="4"/>
  <c r="J19" i="4"/>
  <c r="K19" i="4"/>
  <c r="L19" i="4"/>
  <c r="M19" i="4"/>
  <c r="J20" i="4"/>
  <c r="K20" i="4"/>
  <c r="L20" i="4"/>
  <c r="M20" i="4"/>
  <c r="J21" i="4"/>
  <c r="K21" i="4"/>
  <c r="L21" i="4"/>
  <c r="M21" i="4"/>
  <c r="K2" i="4"/>
  <c r="L2" i="4"/>
  <c r="M2" i="4"/>
  <c r="J2" i="4"/>
</calcChain>
</file>

<file path=xl/sharedStrings.xml><?xml version="1.0" encoding="utf-8"?>
<sst xmlns="http://schemas.openxmlformats.org/spreadsheetml/2006/main" count="44" uniqueCount="14">
  <si>
    <t>month</t>
  </si>
  <si>
    <t>hour</t>
  </si>
  <si>
    <t>end_before</t>
  </si>
  <si>
    <t>start_before</t>
  </si>
  <si>
    <t>end_after</t>
  </si>
  <si>
    <t>start_after</t>
  </si>
  <si>
    <t>minute</t>
  </si>
  <si>
    <t>time</t>
  </si>
  <si>
    <t>All trips</t>
  </si>
  <si>
    <t>Likely commuting trips</t>
  </si>
  <si>
    <t>Week before DST starts</t>
  </si>
  <si>
    <t>Week after DST starts</t>
  </si>
  <si>
    <t>Week before DST ends</t>
  </si>
  <si>
    <t>Week after DST 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</si>
</sst>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20" fontId="0" fillId="0" borderId="0" xfId="0" applyNumberFormat="1"/>
    <xf numFmtId="17" fontId="0" fillId="0" borderId="0" xfId="0" applyNumberFormat="1"/>
    <xf numFmtId="164" fontId="0" fillId="0" borderId="0" xfId="1" applyNumberFormat="1" applyFont="1"/>
    <xf numFmtId="9" fontId="0" fillId="0" borderId="0" xfId="2" applyFont="1"/>
  </cellXfs>
  <cellStyles count="1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colors>
    <mruColors>
      <color rgb="FFDD5426"/>
      <color rgb="FFAACB37"/>
      <color rgb="FF345D6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</a:t>
            </a:r>
            <a:r>
              <a:rPr lang="en-US" baseline="0"/>
              <a:t> </a:t>
            </a:r>
            <a:r>
              <a:rPr lang="en-US"/>
              <a:t>Capital Bikeshare Trips</a:t>
            </a:r>
          </a:p>
        </c:rich>
      </c:tx>
      <c:layout>
        <c:manualLayout>
          <c:xMode val="edge"/>
          <c:yMode val="edge"/>
          <c:x val="0.0311152532924535"/>
          <c:y val="0.012102874432677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8528549560276"/>
          <c:y val="0.126971840384359"/>
          <c:w val="0.647648400684349"/>
          <c:h val="0.672182125270595"/>
        </c:manualLayout>
      </c:layout>
      <c:lineChart>
        <c:grouping val="standard"/>
        <c:varyColors val="0"/>
        <c:ser>
          <c:idx val="0"/>
          <c:order val="0"/>
          <c:tx>
            <c:strRef>
              <c:f>Rides!$B$1</c:f>
              <c:strCache>
                <c:ptCount val="1"/>
                <c:pt idx="0">
                  <c:v>All trips</c:v>
                </c:pt>
              </c:strCache>
            </c:strRef>
          </c:tx>
          <c:spPr>
            <a:ln>
              <a:solidFill>
                <a:srgbClr val="345D63"/>
              </a:solidFill>
            </a:ln>
          </c:spPr>
          <c:marker>
            <c:symbol val="none"/>
          </c:marker>
          <c:cat>
            <c:numRef>
              <c:f>Rides!$A$2:$A$38</c:f>
              <c:numCache>
                <c:formatCode>mmm\-yy</c:formatCode>
                <c:ptCount val="37"/>
                <c:pt idx="0">
                  <c:v>40422.0</c:v>
                </c:pt>
                <c:pt idx="1">
                  <c:v>40452.0</c:v>
                </c:pt>
                <c:pt idx="2">
                  <c:v>40483.0</c:v>
                </c:pt>
                <c:pt idx="3">
                  <c:v>40513.0</c:v>
                </c:pt>
                <c:pt idx="4">
                  <c:v>40544.0</c:v>
                </c:pt>
                <c:pt idx="5">
                  <c:v>40575.0</c:v>
                </c:pt>
                <c:pt idx="6">
                  <c:v>40603.0</c:v>
                </c:pt>
                <c:pt idx="7">
                  <c:v>40634.0</c:v>
                </c:pt>
                <c:pt idx="8">
                  <c:v>40664.0</c:v>
                </c:pt>
                <c:pt idx="9">
                  <c:v>40695.0</c:v>
                </c:pt>
                <c:pt idx="10">
                  <c:v>40725.0</c:v>
                </c:pt>
                <c:pt idx="11">
                  <c:v>40756.0</c:v>
                </c:pt>
                <c:pt idx="12">
                  <c:v>40787.0</c:v>
                </c:pt>
                <c:pt idx="13">
                  <c:v>40817.0</c:v>
                </c:pt>
                <c:pt idx="14">
                  <c:v>40848.0</c:v>
                </c:pt>
                <c:pt idx="15">
                  <c:v>40878.0</c:v>
                </c:pt>
                <c:pt idx="16">
                  <c:v>40909.0</c:v>
                </c:pt>
                <c:pt idx="17">
                  <c:v>40940.0</c:v>
                </c:pt>
                <c:pt idx="18">
                  <c:v>40969.0</c:v>
                </c:pt>
                <c:pt idx="19">
                  <c:v>41000.0</c:v>
                </c:pt>
                <c:pt idx="20">
                  <c:v>41030.0</c:v>
                </c:pt>
                <c:pt idx="21">
                  <c:v>41061.0</c:v>
                </c:pt>
                <c:pt idx="22">
                  <c:v>41091.0</c:v>
                </c:pt>
                <c:pt idx="23">
                  <c:v>41122.0</c:v>
                </c:pt>
                <c:pt idx="24">
                  <c:v>41153.0</c:v>
                </c:pt>
                <c:pt idx="25">
                  <c:v>41183.0</c:v>
                </c:pt>
                <c:pt idx="26">
                  <c:v>41214.0</c:v>
                </c:pt>
                <c:pt idx="27">
                  <c:v>41244.0</c:v>
                </c:pt>
                <c:pt idx="28">
                  <c:v>41275.0</c:v>
                </c:pt>
                <c:pt idx="29">
                  <c:v>41306.0</c:v>
                </c:pt>
                <c:pt idx="30">
                  <c:v>41334.0</c:v>
                </c:pt>
                <c:pt idx="31">
                  <c:v>41365.0</c:v>
                </c:pt>
                <c:pt idx="32">
                  <c:v>41395.0</c:v>
                </c:pt>
                <c:pt idx="33">
                  <c:v>41426.0</c:v>
                </c:pt>
                <c:pt idx="34">
                  <c:v>41456.0</c:v>
                </c:pt>
                <c:pt idx="35">
                  <c:v>41487.0</c:v>
                </c:pt>
                <c:pt idx="36">
                  <c:v>41518.0</c:v>
                </c:pt>
              </c:numCache>
            </c:numRef>
          </c:cat>
          <c:val>
            <c:numRef>
              <c:f>Rides!$B$2:$B$38</c:f>
              <c:numCache>
                <c:formatCode>_(* #,##0_);_(* \(#,##0\);_(* "-"??_);_(@_)</c:formatCode>
                <c:ptCount val="37"/>
                <c:pt idx="0">
                  <c:v>4205.0</c:v>
                </c:pt>
                <c:pt idx="1">
                  <c:v>36733.0</c:v>
                </c:pt>
                <c:pt idx="2">
                  <c:v>48217.0</c:v>
                </c:pt>
                <c:pt idx="3">
                  <c:v>28816.0</c:v>
                </c:pt>
                <c:pt idx="4">
                  <c:v>38189.0</c:v>
                </c:pt>
                <c:pt idx="5">
                  <c:v>48215.0</c:v>
                </c:pt>
                <c:pt idx="6">
                  <c:v>64044.0</c:v>
                </c:pt>
                <c:pt idx="7">
                  <c:v>94870.0</c:v>
                </c:pt>
                <c:pt idx="8">
                  <c:v>135821.0</c:v>
                </c:pt>
                <c:pt idx="9">
                  <c:v>143511.0</c:v>
                </c:pt>
                <c:pt idx="10">
                  <c:v>141341.0</c:v>
                </c:pt>
                <c:pt idx="11">
                  <c:v>136691.0</c:v>
                </c:pt>
                <c:pt idx="12">
                  <c:v>127417.0</c:v>
                </c:pt>
                <c:pt idx="13">
                  <c:v>123511.0</c:v>
                </c:pt>
                <c:pt idx="14">
                  <c:v>102167.0</c:v>
                </c:pt>
                <c:pt idx="15">
                  <c:v>87322.0</c:v>
                </c:pt>
                <c:pt idx="16">
                  <c:v>96743.0</c:v>
                </c:pt>
                <c:pt idx="17">
                  <c:v>103137.0</c:v>
                </c:pt>
                <c:pt idx="18">
                  <c:v>164875.0</c:v>
                </c:pt>
                <c:pt idx="19">
                  <c:v>174223.0</c:v>
                </c:pt>
                <c:pt idx="20">
                  <c:v>195865.0</c:v>
                </c:pt>
                <c:pt idx="21">
                  <c:v>202830.0</c:v>
                </c:pt>
                <c:pt idx="22">
                  <c:v>203607.0</c:v>
                </c:pt>
                <c:pt idx="23">
                  <c:v>214503.0</c:v>
                </c:pt>
                <c:pt idx="24">
                  <c:v>218572.0</c:v>
                </c:pt>
                <c:pt idx="25">
                  <c:v>198841.0</c:v>
                </c:pt>
                <c:pt idx="26">
                  <c:v>152664.0</c:v>
                </c:pt>
                <c:pt idx="27">
                  <c:v>123712.0</c:v>
                </c:pt>
                <c:pt idx="28">
                  <c:v>126398.0</c:v>
                </c:pt>
                <c:pt idx="29">
                  <c:v>111416.0</c:v>
                </c:pt>
                <c:pt idx="30">
                  <c:v>159122.0</c:v>
                </c:pt>
                <c:pt idx="31">
                  <c:v>238830.0</c:v>
                </c:pt>
                <c:pt idx="32">
                  <c:v>253137.0</c:v>
                </c:pt>
                <c:pt idx="33">
                  <c:v>257234.0</c:v>
                </c:pt>
                <c:pt idx="34">
                  <c:v>271135.0</c:v>
                </c:pt>
                <c:pt idx="35">
                  <c:v>292248.0</c:v>
                </c:pt>
                <c:pt idx="36">
                  <c:v>285371.0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Rides!$C$1</c:f>
              <c:strCache>
                <c:ptCount val="1"/>
                <c:pt idx="0">
                  <c:v>Likely commuting trips</c:v>
                </c:pt>
              </c:strCache>
            </c:strRef>
          </c:tx>
          <c:spPr>
            <a:ln>
              <a:solidFill>
                <a:srgbClr val="AACB37"/>
              </a:solidFill>
            </a:ln>
          </c:spPr>
          <c:marker>
            <c:symbol val="none"/>
          </c:marker>
          <c:cat>
            <c:numRef>
              <c:f>Rides!$A$2:$A$38</c:f>
              <c:numCache>
                <c:formatCode>mmm\-yy</c:formatCode>
                <c:ptCount val="37"/>
                <c:pt idx="0">
                  <c:v>40422.0</c:v>
                </c:pt>
                <c:pt idx="1">
                  <c:v>40452.0</c:v>
                </c:pt>
                <c:pt idx="2">
                  <c:v>40483.0</c:v>
                </c:pt>
                <c:pt idx="3">
                  <c:v>40513.0</c:v>
                </c:pt>
                <c:pt idx="4">
                  <c:v>40544.0</c:v>
                </c:pt>
                <c:pt idx="5">
                  <c:v>40575.0</c:v>
                </c:pt>
                <c:pt idx="6">
                  <c:v>40603.0</c:v>
                </c:pt>
                <c:pt idx="7">
                  <c:v>40634.0</c:v>
                </c:pt>
                <c:pt idx="8">
                  <c:v>40664.0</c:v>
                </c:pt>
                <c:pt idx="9">
                  <c:v>40695.0</c:v>
                </c:pt>
                <c:pt idx="10">
                  <c:v>40725.0</c:v>
                </c:pt>
                <c:pt idx="11">
                  <c:v>40756.0</c:v>
                </c:pt>
                <c:pt idx="12">
                  <c:v>40787.0</c:v>
                </c:pt>
                <c:pt idx="13">
                  <c:v>40817.0</c:v>
                </c:pt>
                <c:pt idx="14">
                  <c:v>40848.0</c:v>
                </c:pt>
                <c:pt idx="15">
                  <c:v>40878.0</c:v>
                </c:pt>
                <c:pt idx="16">
                  <c:v>40909.0</c:v>
                </c:pt>
                <c:pt idx="17">
                  <c:v>40940.0</c:v>
                </c:pt>
                <c:pt idx="18">
                  <c:v>40969.0</c:v>
                </c:pt>
                <c:pt idx="19">
                  <c:v>41000.0</c:v>
                </c:pt>
                <c:pt idx="20">
                  <c:v>41030.0</c:v>
                </c:pt>
                <c:pt idx="21">
                  <c:v>41061.0</c:v>
                </c:pt>
                <c:pt idx="22">
                  <c:v>41091.0</c:v>
                </c:pt>
                <c:pt idx="23">
                  <c:v>41122.0</c:v>
                </c:pt>
                <c:pt idx="24">
                  <c:v>41153.0</c:v>
                </c:pt>
                <c:pt idx="25">
                  <c:v>41183.0</c:v>
                </c:pt>
                <c:pt idx="26">
                  <c:v>41214.0</c:v>
                </c:pt>
                <c:pt idx="27">
                  <c:v>41244.0</c:v>
                </c:pt>
                <c:pt idx="28">
                  <c:v>41275.0</c:v>
                </c:pt>
                <c:pt idx="29">
                  <c:v>41306.0</c:v>
                </c:pt>
                <c:pt idx="30">
                  <c:v>41334.0</c:v>
                </c:pt>
                <c:pt idx="31">
                  <c:v>41365.0</c:v>
                </c:pt>
                <c:pt idx="32">
                  <c:v>41395.0</c:v>
                </c:pt>
                <c:pt idx="33">
                  <c:v>41426.0</c:v>
                </c:pt>
                <c:pt idx="34">
                  <c:v>41456.0</c:v>
                </c:pt>
                <c:pt idx="35">
                  <c:v>41487.0</c:v>
                </c:pt>
                <c:pt idx="36">
                  <c:v>41518.0</c:v>
                </c:pt>
              </c:numCache>
            </c:numRef>
          </c:cat>
          <c:val>
            <c:numRef>
              <c:f>Rides!$C$2:$C$38</c:f>
              <c:numCache>
                <c:formatCode>_(* #,##0_);_(* \(#,##0\);_(* "-"??_);_(@_)</c:formatCode>
                <c:ptCount val="37"/>
                <c:pt idx="0">
                  <c:v>1459.0</c:v>
                </c:pt>
                <c:pt idx="1">
                  <c:v>12513.0</c:v>
                </c:pt>
                <c:pt idx="2">
                  <c:v>20308.0</c:v>
                </c:pt>
                <c:pt idx="3">
                  <c:v>14587.0</c:v>
                </c:pt>
                <c:pt idx="4">
                  <c:v>18586.0</c:v>
                </c:pt>
                <c:pt idx="5">
                  <c:v>21659.0</c:v>
                </c:pt>
                <c:pt idx="6">
                  <c:v>28724.0</c:v>
                </c:pt>
                <c:pt idx="7">
                  <c:v>38115.0</c:v>
                </c:pt>
                <c:pt idx="8">
                  <c:v>53543.0</c:v>
                </c:pt>
                <c:pt idx="9">
                  <c:v>59044.0</c:v>
                </c:pt>
                <c:pt idx="10">
                  <c:v>50661.0</c:v>
                </c:pt>
                <c:pt idx="11">
                  <c:v>60136.0</c:v>
                </c:pt>
                <c:pt idx="12">
                  <c:v>51919.0</c:v>
                </c:pt>
                <c:pt idx="13">
                  <c:v>50173.0</c:v>
                </c:pt>
                <c:pt idx="14">
                  <c:v>45385.0</c:v>
                </c:pt>
                <c:pt idx="15">
                  <c:v>41282.0</c:v>
                </c:pt>
                <c:pt idx="16">
                  <c:v>46426.0</c:v>
                </c:pt>
                <c:pt idx="17">
                  <c:v>52826.0</c:v>
                </c:pt>
                <c:pt idx="18">
                  <c:v>71406.0</c:v>
                </c:pt>
                <c:pt idx="19">
                  <c:v>73218.0</c:v>
                </c:pt>
                <c:pt idx="20">
                  <c:v>80707.0</c:v>
                </c:pt>
                <c:pt idx="21">
                  <c:v>80657.0</c:v>
                </c:pt>
                <c:pt idx="22">
                  <c:v>85377.0</c:v>
                </c:pt>
                <c:pt idx="23">
                  <c:v>95195.0</c:v>
                </c:pt>
                <c:pt idx="24">
                  <c:v>86587.0</c:v>
                </c:pt>
                <c:pt idx="25">
                  <c:v>89095.0</c:v>
                </c:pt>
                <c:pt idx="26">
                  <c:v>71008.0</c:v>
                </c:pt>
                <c:pt idx="27">
                  <c:v>56934.0</c:v>
                </c:pt>
                <c:pt idx="28">
                  <c:v>61211.0</c:v>
                </c:pt>
                <c:pt idx="29">
                  <c:v>58840.0</c:v>
                </c:pt>
                <c:pt idx="30">
                  <c:v>65720.0</c:v>
                </c:pt>
                <c:pt idx="31">
                  <c:v>95344.0</c:v>
                </c:pt>
                <c:pt idx="32">
                  <c:v>106924.0</c:v>
                </c:pt>
                <c:pt idx="33">
                  <c:v>92414.0</c:v>
                </c:pt>
                <c:pt idx="34">
                  <c:v>110095.0</c:v>
                </c:pt>
                <c:pt idx="35">
                  <c:v>115451.0</c:v>
                </c:pt>
                <c:pt idx="36">
                  <c:v>117013.0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148728"/>
        <c:axId val="1032208184"/>
      </c:lineChart>
      <c:dateAx>
        <c:axId val="10321487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crossAx val="1032208184"/>
        <c:crosses val="autoZero"/>
        <c:auto val="1"/>
        <c:lblOffset val="100"/>
        <c:baseTimeUnit val="months"/>
        <c:majorUnit val="3.0"/>
        <c:majorTimeUnit val="months"/>
      </c:dateAx>
      <c:valAx>
        <c:axId val="10322081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>
            <a:noFill/>
          </a:ln>
        </c:spPr>
        <c:crossAx val="1032148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19506748441705"/>
          <c:y val="0.0894565594554918"/>
          <c:w val="0.392549900449229"/>
          <c:h val="0.15691090807295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Commutes</a:t>
            </a:r>
            <a:r>
              <a:rPr lang="en-US" baseline="0"/>
              <a:t> Around End of DST</a:t>
            </a:r>
            <a:endParaRPr lang="en-US"/>
          </a:p>
        </c:rich>
      </c:tx>
      <c:layout>
        <c:manualLayout>
          <c:xMode val="edge"/>
          <c:yMode val="edge"/>
          <c:x val="0.0309606524506325"/>
          <c:y val="0.062711370009289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244083223503"/>
          <c:y val="0.144853875476493"/>
          <c:w val="0.817627544411026"/>
          <c:h val="0.531520675544528"/>
        </c:manualLayout>
      </c:layout>
      <c:areaChart>
        <c:grouping val="standard"/>
        <c:varyColors val="0"/>
        <c:ser>
          <c:idx val="0"/>
          <c:order val="0"/>
          <c:tx>
            <c:strRef>
              <c:f>'Around DST'!$L$1</c:f>
              <c:strCache>
                <c:ptCount val="1"/>
                <c:pt idx="0">
                  <c:v>Week before DST ends</c:v>
                </c:pt>
              </c:strCache>
            </c:strRef>
          </c:tx>
          <c:spPr>
            <a:solidFill>
              <a:srgbClr val="DD5426">
                <a:alpha val="84000"/>
              </a:srgbClr>
            </a:solidFill>
          </c:spPr>
          <c:cat>
            <c:numRef>
              <c:f>'Around DST'!$I$2:$I$49</c:f>
              <c:numCache>
                <c:formatCode>h:mm</c:formatCode>
                <c:ptCount val="48"/>
                <c:pt idx="0">
                  <c:v>0.25</c:v>
                </c:pt>
                <c:pt idx="1">
                  <c:v>0.260416666666667</c:v>
                </c:pt>
                <c:pt idx="2">
                  <c:v>0.270833333333333</c:v>
                </c:pt>
                <c:pt idx="3">
                  <c:v>0.28125</c:v>
                </c:pt>
                <c:pt idx="4">
                  <c:v>0.291666666666667</c:v>
                </c:pt>
                <c:pt idx="5">
                  <c:v>0.302083333333333</c:v>
                </c:pt>
                <c:pt idx="6">
                  <c:v>0.3125</c:v>
                </c:pt>
                <c:pt idx="7">
                  <c:v>0.322916666666667</c:v>
                </c:pt>
                <c:pt idx="8">
                  <c:v>0.333333333333333</c:v>
                </c:pt>
                <c:pt idx="9">
                  <c:v>0.34375</c:v>
                </c:pt>
                <c:pt idx="10">
                  <c:v>0.354166666666667</c:v>
                </c:pt>
                <c:pt idx="11">
                  <c:v>0.364583333333333</c:v>
                </c:pt>
                <c:pt idx="12">
                  <c:v>0.375</c:v>
                </c:pt>
                <c:pt idx="13">
                  <c:v>0.385416666666667</c:v>
                </c:pt>
                <c:pt idx="14">
                  <c:v>0.395833333333333</c:v>
                </c:pt>
                <c:pt idx="15">
                  <c:v>0.40625</c:v>
                </c:pt>
                <c:pt idx="16">
                  <c:v>0.416666666666667</c:v>
                </c:pt>
                <c:pt idx="17">
                  <c:v>0.427083333333333</c:v>
                </c:pt>
                <c:pt idx="18">
                  <c:v>0.4375</c:v>
                </c:pt>
                <c:pt idx="19">
                  <c:v>0.447916666666667</c:v>
                </c:pt>
                <c:pt idx="24">
                  <c:v>0.625</c:v>
                </c:pt>
                <c:pt idx="25">
                  <c:v>0.635416666666667</c:v>
                </c:pt>
                <c:pt idx="26">
                  <c:v>0.645833333333333</c:v>
                </c:pt>
                <c:pt idx="27">
                  <c:v>0.65625</c:v>
                </c:pt>
                <c:pt idx="28">
                  <c:v>0.666666666666667</c:v>
                </c:pt>
                <c:pt idx="29">
                  <c:v>0.677083333333333</c:v>
                </c:pt>
                <c:pt idx="30">
                  <c:v>0.6875</c:v>
                </c:pt>
                <c:pt idx="31">
                  <c:v>0.697916666666667</c:v>
                </c:pt>
                <c:pt idx="32">
                  <c:v>0.708333333333333</c:v>
                </c:pt>
                <c:pt idx="33">
                  <c:v>0.71875</c:v>
                </c:pt>
                <c:pt idx="34">
                  <c:v>0.729166666666667</c:v>
                </c:pt>
                <c:pt idx="35">
                  <c:v>0.739583333333333</c:v>
                </c:pt>
                <c:pt idx="36">
                  <c:v>0.75</c:v>
                </c:pt>
                <c:pt idx="37">
                  <c:v>0.760416666666667</c:v>
                </c:pt>
                <c:pt idx="38">
                  <c:v>0.770833333333333</c:v>
                </c:pt>
                <c:pt idx="39">
                  <c:v>0.78125</c:v>
                </c:pt>
                <c:pt idx="40">
                  <c:v>0.791666666666667</c:v>
                </c:pt>
                <c:pt idx="41">
                  <c:v>0.802083333333333</c:v>
                </c:pt>
                <c:pt idx="42">
                  <c:v>0.8125</c:v>
                </c:pt>
                <c:pt idx="43">
                  <c:v>0.822916666666667</c:v>
                </c:pt>
                <c:pt idx="44">
                  <c:v>0.833333333333333</c:v>
                </c:pt>
                <c:pt idx="45">
                  <c:v>0.84375</c:v>
                </c:pt>
                <c:pt idx="46">
                  <c:v>0.854166666666667</c:v>
                </c:pt>
                <c:pt idx="47">
                  <c:v>0.864583333333333</c:v>
                </c:pt>
              </c:numCache>
            </c:numRef>
          </c:cat>
          <c:val>
            <c:numRef>
              <c:f>'Around DST'!$L$2:$L$49</c:f>
              <c:numCache>
                <c:formatCode>0%</c:formatCode>
                <c:ptCount val="48"/>
                <c:pt idx="0">
                  <c:v>0.0114902506963788</c:v>
                </c:pt>
                <c:pt idx="1">
                  <c:v>0.0163649025069638</c:v>
                </c:pt>
                <c:pt idx="2">
                  <c:v>0.023241643454039</c:v>
                </c:pt>
                <c:pt idx="3">
                  <c:v>0.0268976323119777</c:v>
                </c:pt>
                <c:pt idx="4">
                  <c:v>0.0340355153203343</c:v>
                </c:pt>
                <c:pt idx="5">
                  <c:v>0.0490947075208914</c:v>
                </c:pt>
                <c:pt idx="6">
                  <c:v>0.064066852367688</c:v>
                </c:pt>
                <c:pt idx="7">
                  <c:v>0.0775591922005571</c:v>
                </c:pt>
                <c:pt idx="8">
                  <c:v>0.0898328690807799</c:v>
                </c:pt>
                <c:pt idx="9">
                  <c:v>0.107851671309192</c:v>
                </c:pt>
                <c:pt idx="10">
                  <c:v>0.0960132311977716</c:v>
                </c:pt>
                <c:pt idx="11">
                  <c:v>0.0959261838440111</c:v>
                </c:pt>
                <c:pt idx="12">
                  <c:v>0.0767757660167131</c:v>
                </c:pt>
                <c:pt idx="13">
                  <c:v>0.0558844011142061</c:v>
                </c:pt>
                <c:pt idx="14">
                  <c:v>0.0410863509749304</c:v>
                </c:pt>
                <c:pt idx="15">
                  <c:v>0.0336873259052925</c:v>
                </c:pt>
                <c:pt idx="16">
                  <c:v>0.0297701949860724</c:v>
                </c:pt>
                <c:pt idx="17">
                  <c:v>0.0259401114206128</c:v>
                </c:pt>
                <c:pt idx="18">
                  <c:v>0.022458217270195</c:v>
                </c:pt>
                <c:pt idx="19">
                  <c:v>0.0220229805013928</c:v>
                </c:pt>
                <c:pt idx="24">
                  <c:v>0.0222276502198339</c:v>
                </c:pt>
                <c:pt idx="25">
                  <c:v>0.0232046897899365</c:v>
                </c:pt>
                <c:pt idx="26">
                  <c:v>0.0271128480703468</c:v>
                </c:pt>
                <c:pt idx="27">
                  <c:v>0.0276624328285295</c:v>
                </c:pt>
                <c:pt idx="28">
                  <c:v>0.0326697606253053</c:v>
                </c:pt>
                <c:pt idx="29">
                  <c:v>0.0330972154372252</c:v>
                </c:pt>
                <c:pt idx="30">
                  <c:v>0.043600390815828</c:v>
                </c:pt>
                <c:pt idx="31">
                  <c:v>0.0489741084513923</c:v>
                </c:pt>
                <c:pt idx="32">
                  <c:v>0.0693087445041524</c:v>
                </c:pt>
                <c:pt idx="33">
                  <c:v>0.0702247191011236</c:v>
                </c:pt>
                <c:pt idx="34">
                  <c:v>0.0843307278944797</c:v>
                </c:pt>
                <c:pt idx="35">
                  <c:v>0.0749877870053737</c:v>
                </c:pt>
                <c:pt idx="36">
                  <c:v>0.0781631656082071</c:v>
                </c:pt>
                <c:pt idx="37">
                  <c:v>0.0666218856863703</c:v>
                </c:pt>
                <c:pt idx="38">
                  <c:v>0.0589276990718124</c:v>
                </c:pt>
                <c:pt idx="39">
                  <c:v>0.056057645334636</c:v>
                </c:pt>
                <c:pt idx="40">
                  <c:v>0.0465315095261358</c:v>
                </c:pt>
                <c:pt idx="41">
                  <c:v>0.046409379579873</c:v>
                </c:pt>
                <c:pt idx="42">
                  <c:v>0.0375549584758183</c:v>
                </c:pt>
                <c:pt idx="43">
                  <c:v>0.0360893991206644</c:v>
                </c:pt>
                <c:pt idx="44">
                  <c:v>0.0338299951148021</c:v>
                </c:pt>
                <c:pt idx="45">
                  <c:v>0.0316316560820713</c:v>
                </c:pt>
                <c:pt idx="46">
                  <c:v>0.027723497801661</c:v>
                </c:pt>
                <c:pt idx="47">
                  <c:v>0.0232657547630679</c:v>
                </c:pt>
              </c:numCache>
            </c:numRef>
          </c:val>
        </c:ser>
        <c:ser>
          <c:idx val="1"/>
          <c:order val="1"/>
          <c:tx>
            <c:strRef>
              <c:f>'Around DST'!$M$1</c:f>
              <c:strCache>
                <c:ptCount val="1"/>
                <c:pt idx="0">
                  <c:v>Week after DST ends</c:v>
                </c:pt>
              </c:strCache>
            </c:strRef>
          </c:tx>
          <c:spPr>
            <a:solidFill>
              <a:srgbClr val="345D63">
                <a:alpha val="59000"/>
              </a:srgbClr>
            </a:solidFill>
            <a:ln>
              <a:noFill/>
            </a:ln>
          </c:spPr>
          <c:cat>
            <c:numRef>
              <c:f>'Around DST'!$I$2:$I$49</c:f>
              <c:numCache>
                <c:formatCode>h:mm</c:formatCode>
                <c:ptCount val="48"/>
                <c:pt idx="0">
                  <c:v>0.25</c:v>
                </c:pt>
                <c:pt idx="1">
                  <c:v>0.260416666666667</c:v>
                </c:pt>
                <c:pt idx="2">
                  <c:v>0.270833333333333</c:v>
                </c:pt>
                <c:pt idx="3">
                  <c:v>0.28125</c:v>
                </c:pt>
                <c:pt idx="4">
                  <c:v>0.291666666666667</c:v>
                </c:pt>
                <c:pt idx="5">
                  <c:v>0.302083333333333</c:v>
                </c:pt>
                <c:pt idx="6">
                  <c:v>0.3125</c:v>
                </c:pt>
                <c:pt idx="7">
                  <c:v>0.322916666666667</c:v>
                </c:pt>
                <c:pt idx="8">
                  <c:v>0.333333333333333</c:v>
                </c:pt>
                <c:pt idx="9">
                  <c:v>0.34375</c:v>
                </c:pt>
                <c:pt idx="10">
                  <c:v>0.354166666666667</c:v>
                </c:pt>
                <c:pt idx="11">
                  <c:v>0.364583333333333</c:v>
                </c:pt>
                <c:pt idx="12">
                  <c:v>0.375</c:v>
                </c:pt>
                <c:pt idx="13">
                  <c:v>0.385416666666667</c:v>
                </c:pt>
                <c:pt idx="14">
                  <c:v>0.395833333333333</c:v>
                </c:pt>
                <c:pt idx="15">
                  <c:v>0.40625</c:v>
                </c:pt>
                <c:pt idx="16">
                  <c:v>0.416666666666667</c:v>
                </c:pt>
                <c:pt idx="17">
                  <c:v>0.427083333333333</c:v>
                </c:pt>
                <c:pt idx="18">
                  <c:v>0.4375</c:v>
                </c:pt>
                <c:pt idx="19">
                  <c:v>0.447916666666667</c:v>
                </c:pt>
                <c:pt idx="24">
                  <c:v>0.625</c:v>
                </c:pt>
                <c:pt idx="25">
                  <c:v>0.635416666666667</c:v>
                </c:pt>
                <c:pt idx="26">
                  <c:v>0.645833333333333</c:v>
                </c:pt>
                <c:pt idx="27">
                  <c:v>0.65625</c:v>
                </c:pt>
                <c:pt idx="28">
                  <c:v>0.666666666666667</c:v>
                </c:pt>
                <c:pt idx="29">
                  <c:v>0.677083333333333</c:v>
                </c:pt>
                <c:pt idx="30">
                  <c:v>0.6875</c:v>
                </c:pt>
                <c:pt idx="31">
                  <c:v>0.697916666666667</c:v>
                </c:pt>
                <c:pt idx="32">
                  <c:v>0.708333333333333</c:v>
                </c:pt>
                <c:pt idx="33">
                  <c:v>0.71875</c:v>
                </c:pt>
                <c:pt idx="34">
                  <c:v>0.729166666666667</c:v>
                </c:pt>
                <c:pt idx="35">
                  <c:v>0.739583333333333</c:v>
                </c:pt>
                <c:pt idx="36">
                  <c:v>0.75</c:v>
                </c:pt>
                <c:pt idx="37">
                  <c:v>0.760416666666667</c:v>
                </c:pt>
                <c:pt idx="38">
                  <c:v>0.770833333333333</c:v>
                </c:pt>
                <c:pt idx="39">
                  <c:v>0.78125</c:v>
                </c:pt>
                <c:pt idx="40">
                  <c:v>0.791666666666667</c:v>
                </c:pt>
                <c:pt idx="41">
                  <c:v>0.802083333333333</c:v>
                </c:pt>
                <c:pt idx="42">
                  <c:v>0.8125</c:v>
                </c:pt>
                <c:pt idx="43">
                  <c:v>0.822916666666667</c:v>
                </c:pt>
                <c:pt idx="44">
                  <c:v>0.833333333333333</c:v>
                </c:pt>
                <c:pt idx="45">
                  <c:v>0.84375</c:v>
                </c:pt>
                <c:pt idx="46">
                  <c:v>0.854166666666667</c:v>
                </c:pt>
                <c:pt idx="47">
                  <c:v>0.864583333333333</c:v>
                </c:pt>
              </c:numCache>
            </c:numRef>
          </c:cat>
          <c:val>
            <c:numRef>
              <c:f>'Around DST'!$M$2:$M$49</c:f>
              <c:numCache>
                <c:formatCode>0%</c:formatCode>
                <c:ptCount val="48"/>
                <c:pt idx="0">
                  <c:v>0.0112257478424502</c:v>
                </c:pt>
                <c:pt idx="1">
                  <c:v>0.0155084030887029</c:v>
                </c:pt>
                <c:pt idx="2">
                  <c:v>0.0239439361495036</c:v>
                </c:pt>
                <c:pt idx="3">
                  <c:v>0.027967036532347</c:v>
                </c:pt>
                <c:pt idx="4">
                  <c:v>0.0360781260138862</c:v>
                </c:pt>
                <c:pt idx="5">
                  <c:v>0.054052300304977</c:v>
                </c:pt>
                <c:pt idx="6">
                  <c:v>0.0680682629290766</c:v>
                </c:pt>
                <c:pt idx="7">
                  <c:v>0.0783855687495944</c:v>
                </c:pt>
                <c:pt idx="8">
                  <c:v>0.097138407630913</c:v>
                </c:pt>
                <c:pt idx="9">
                  <c:v>0.106352605281941</c:v>
                </c:pt>
                <c:pt idx="10">
                  <c:v>0.0996690675491532</c:v>
                </c:pt>
                <c:pt idx="11">
                  <c:v>0.088248653559146</c:v>
                </c:pt>
                <c:pt idx="12">
                  <c:v>0.071053143858283</c:v>
                </c:pt>
                <c:pt idx="13">
                  <c:v>0.0506131983648043</c:v>
                </c:pt>
                <c:pt idx="14">
                  <c:v>0.0364674583090001</c:v>
                </c:pt>
                <c:pt idx="15">
                  <c:v>0.0319901369151904</c:v>
                </c:pt>
                <c:pt idx="16">
                  <c:v>0.0301083641554734</c:v>
                </c:pt>
                <c:pt idx="17">
                  <c:v>0.0243332684446175</c:v>
                </c:pt>
                <c:pt idx="18">
                  <c:v>0.0239439361495036</c:v>
                </c:pt>
                <c:pt idx="19">
                  <c:v>0.024852378171436</c:v>
                </c:pt>
                <c:pt idx="24">
                  <c:v>0.0229341469616069</c:v>
                </c:pt>
                <c:pt idx="25">
                  <c:v>0.0259344012204424</c:v>
                </c:pt>
                <c:pt idx="26">
                  <c:v>0.029443173150267</c:v>
                </c:pt>
                <c:pt idx="27">
                  <c:v>0.0301550978896517</c:v>
                </c:pt>
                <c:pt idx="28">
                  <c:v>0.034324942791762</c:v>
                </c:pt>
                <c:pt idx="29">
                  <c:v>0.0360030511060259</c:v>
                </c:pt>
                <c:pt idx="30">
                  <c:v>0.0416475972540046</c:v>
                </c:pt>
                <c:pt idx="31">
                  <c:v>0.0473429951690821</c:v>
                </c:pt>
                <c:pt idx="32">
                  <c:v>0.0678871090770404</c:v>
                </c:pt>
                <c:pt idx="33">
                  <c:v>0.0722095092804475</c:v>
                </c:pt>
                <c:pt idx="34">
                  <c:v>0.0766844647851513</c:v>
                </c:pt>
                <c:pt idx="35">
                  <c:v>0.0744978387998983</c:v>
                </c:pt>
                <c:pt idx="36">
                  <c:v>0.068649885583524</c:v>
                </c:pt>
                <c:pt idx="37">
                  <c:v>0.065395372489194</c:v>
                </c:pt>
                <c:pt idx="38">
                  <c:v>0.0597508263412153</c:v>
                </c:pt>
                <c:pt idx="39">
                  <c:v>0.0536486142893465</c:v>
                </c:pt>
                <c:pt idx="40">
                  <c:v>0.049021103483346</c:v>
                </c:pt>
                <c:pt idx="41">
                  <c:v>0.0473429951690821</c:v>
                </c:pt>
                <c:pt idx="42">
                  <c:v>0.0423086702262904</c:v>
                </c:pt>
                <c:pt idx="43">
                  <c:v>0.0399694889397406</c:v>
                </c:pt>
                <c:pt idx="44">
                  <c:v>0.0361556064073226</c:v>
                </c:pt>
                <c:pt idx="45">
                  <c:v>0.0306636155606407</c:v>
                </c:pt>
                <c:pt idx="46">
                  <c:v>0.0293414696160692</c:v>
                </c:pt>
                <c:pt idx="47">
                  <c:v>0.0271548436308162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711912"/>
        <c:axId val="571382872"/>
      </c:areaChart>
      <c:catAx>
        <c:axId val="57071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Commute start time</a:t>
                </a:r>
              </a:p>
            </c:rich>
          </c:tx>
          <c:layout>
            <c:manualLayout>
              <c:xMode val="edge"/>
              <c:yMode val="edge"/>
              <c:x val="0.432845585141552"/>
              <c:y val="0.734792905572581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crossAx val="571382872"/>
        <c:crosses val="autoZero"/>
        <c:auto val="1"/>
        <c:lblAlgn val="ctr"/>
        <c:lblOffset val="100"/>
        <c:tickLblSkip val="4"/>
        <c:noMultiLvlLbl val="0"/>
      </c:catAx>
      <c:valAx>
        <c:axId val="5713828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crossAx val="570711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6485868450993"/>
          <c:y val="0.144383231037686"/>
          <c:w val="0.301206259416129"/>
          <c:h val="0.13256881009314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 sz="12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Commutes</a:t>
            </a:r>
            <a:r>
              <a:rPr lang="en-US" baseline="0"/>
              <a:t> Around End of DST</a:t>
            </a:r>
            <a:endParaRPr lang="en-US"/>
          </a:p>
        </c:rich>
      </c:tx>
      <c:layout>
        <c:manualLayout>
          <c:xMode val="edge"/>
          <c:yMode val="edge"/>
          <c:x val="0.0309606524506325"/>
          <c:y val="0.062711370009289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244083223503"/>
          <c:y val="0.144853875476493"/>
          <c:w val="0.817627544411026"/>
          <c:h val="0.531520675544528"/>
        </c:manualLayout>
      </c:layout>
      <c:areaChart>
        <c:grouping val="standard"/>
        <c:varyColors val="0"/>
        <c:ser>
          <c:idx val="0"/>
          <c:order val="0"/>
          <c:tx>
            <c:strRef>
              <c:f>'M and F'!$J$1</c:f>
              <c:strCache>
                <c:ptCount val="1"/>
                <c:pt idx="0">
                  <c:v>Week before DST starts</c:v>
                </c:pt>
              </c:strCache>
            </c:strRef>
          </c:tx>
          <c:spPr>
            <a:solidFill>
              <a:srgbClr val="DD5426">
                <a:alpha val="84000"/>
              </a:srgbClr>
            </a:solidFill>
          </c:spPr>
          <c:cat>
            <c:numRef>
              <c:f>'M and F'!$I$2:$I$49</c:f>
              <c:numCache>
                <c:formatCode>h:mm</c:formatCode>
                <c:ptCount val="48"/>
                <c:pt idx="0">
                  <c:v>0.25</c:v>
                </c:pt>
                <c:pt idx="1">
                  <c:v>0.260416666666667</c:v>
                </c:pt>
                <c:pt idx="2">
                  <c:v>0.270833333333333</c:v>
                </c:pt>
                <c:pt idx="3">
                  <c:v>0.28125</c:v>
                </c:pt>
                <c:pt idx="4">
                  <c:v>0.291666666666667</c:v>
                </c:pt>
                <c:pt idx="5">
                  <c:v>0.302083333333333</c:v>
                </c:pt>
                <c:pt idx="6">
                  <c:v>0.3125</c:v>
                </c:pt>
                <c:pt idx="7">
                  <c:v>0.322916666666667</c:v>
                </c:pt>
                <c:pt idx="8">
                  <c:v>0.333333333333333</c:v>
                </c:pt>
                <c:pt idx="9">
                  <c:v>0.34375</c:v>
                </c:pt>
                <c:pt idx="10">
                  <c:v>0.354166666666667</c:v>
                </c:pt>
                <c:pt idx="11">
                  <c:v>0.364583333333333</c:v>
                </c:pt>
                <c:pt idx="12">
                  <c:v>0.375</c:v>
                </c:pt>
                <c:pt idx="13">
                  <c:v>0.385416666666667</c:v>
                </c:pt>
                <c:pt idx="14">
                  <c:v>0.395833333333333</c:v>
                </c:pt>
                <c:pt idx="15">
                  <c:v>0.40625</c:v>
                </c:pt>
                <c:pt idx="16">
                  <c:v>0.416666666666667</c:v>
                </c:pt>
                <c:pt idx="17">
                  <c:v>0.427083333333333</c:v>
                </c:pt>
                <c:pt idx="18">
                  <c:v>0.4375</c:v>
                </c:pt>
                <c:pt idx="19">
                  <c:v>0.447916666666667</c:v>
                </c:pt>
                <c:pt idx="24">
                  <c:v>0.625</c:v>
                </c:pt>
                <c:pt idx="25">
                  <c:v>0.635416666666667</c:v>
                </c:pt>
                <c:pt idx="26">
                  <c:v>0.645833333333333</c:v>
                </c:pt>
                <c:pt idx="27">
                  <c:v>0.65625</c:v>
                </c:pt>
                <c:pt idx="28">
                  <c:v>0.666666666666667</c:v>
                </c:pt>
                <c:pt idx="29">
                  <c:v>0.677083333333333</c:v>
                </c:pt>
                <c:pt idx="30">
                  <c:v>0.6875</c:v>
                </c:pt>
                <c:pt idx="31">
                  <c:v>0.697916666666667</c:v>
                </c:pt>
                <c:pt idx="32">
                  <c:v>0.708333333333333</c:v>
                </c:pt>
                <c:pt idx="33">
                  <c:v>0.71875</c:v>
                </c:pt>
                <c:pt idx="34">
                  <c:v>0.729166666666667</c:v>
                </c:pt>
                <c:pt idx="35">
                  <c:v>0.739583333333333</c:v>
                </c:pt>
                <c:pt idx="36">
                  <c:v>0.75</c:v>
                </c:pt>
                <c:pt idx="37">
                  <c:v>0.760416666666667</c:v>
                </c:pt>
                <c:pt idx="38">
                  <c:v>0.770833333333333</c:v>
                </c:pt>
                <c:pt idx="39">
                  <c:v>0.78125</c:v>
                </c:pt>
                <c:pt idx="40">
                  <c:v>0.791666666666667</c:v>
                </c:pt>
                <c:pt idx="41">
                  <c:v>0.802083333333333</c:v>
                </c:pt>
                <c:pt idx="42">
                  <c:v>0.8125</c:v>
                </c:pt>
                <c:pt idx="43">
                  <c:v>0.822916666666667</c:v>
                </c:pt>
                <c:pt idx="44">
                  <c:v>0.833333333333333</c:v>
                </c:pt>
                <c:pt idx="45">
                  <c:v>0.84375</c:v>
                </c:pt>
                <c:pt idx="46">
                  <c:v>0.854166666666667</c:v>
                </c:pt>
                <c:pt idx="47">
                  <c:v>0.864583333333333</c:v>
                </c:pt>
              </c:numCache>
            </c:numRef>
          </c:cat>
          <c:val>
            <c:numRef>
              <c:f>'M and F'!$J$2:$J$49</c:f>
              <c:numCache>
                <c:formatCode>0%</c:formatCode>
                <c:ptCount val="48"/>
                <c:pt idx="0">
                  <c:v>0.0110215495969732</c:v>
                </c:pt>
                <c:pt idx="1">
                  <c:v>0.0125020562592532</c:v>
                </c:pt>
                <c:pt idx="2">
                  <c:v>0.023359105115973</c:v>
                </c:pt>
                <c:pt idx="3">
                  <c:v>0.0259911169600263</c:v>
                </c:pt>
                <c:pt idx="4">
                  <c:v>0.0335581510116795</c:v>
                </c:pt>
                <c:pt idx="5">
                  <c:v>0.0424411909853594</c:v>
                </c:pt>
                <c:pt idx="6">
                  <c:v>0.0631682842572791</c:v>
                </c:pt>
                <c:pt idx="7">
                  <c:v>0.0817568679059056</c:v>
                </c:pt>
                <c:pt idx="8">
                  <c:v>0.0909689093600921</c:v>
                </c:pt>
                <c:pt idx="9">
                  <c:v>0.118111531501892</c:v>
                </c:pt>
                <c:pt idx="10">
                  <c:v>0.101661457476559</c:v>
                </c:pt>
                <c:pt idx="11">
                  <c:v>0.101332455996052</c:v>
                </c:pt>
                <c:pt idx="12">
                  <c:v>0.0732028294127324</c:v>
                </c:pt>
                <c:pt idx="13">
                  <c:v>0.0554367494653726</c:v>
                </c:pt>
                <c:pt idx="14">
                  <c:v>0.0439216976476394</c:v>
                </c:pt>
                <c:pt idx="15">
                  <c:v>0.0299391347261063</c:v>
                </c:pt>
                <c:pt idx="16">
                  <c:v>0.0276361243625596</c:v>
                </c:pt>
                <c:pt idx="17">
                  <c:v>0.0215495969731864</c:v>
                </c:pt>
                <c:pt idx="18">
                  <c:v>0.0212205954926797</c:v>
                </c:pt>
                <c:pt idx="19">
                  <c:v>0.0212205954926797</c:v>
                </c:pt>
                <c:pt idx="24">
                  <c:v>0.0207563988284732</c:v>
                </c:pt>
                <c:pt idx="25">
                  <c:v>0.0230485164905132</c:v>
                </c:pt>
                <c:pt idx="26">
                  <c:v>0.0278874315548198</c:v>
                </c:pt>
                <c:pt idx="27">
                  <c:v>0.0277600916847065</c:v>
                </c:pt>
                <c:pt idx="28">
                  <c:v>0.0357825035018464</c:v>
                </c:pt>
                <c:pt idx="29">
                  <c:v>0.0338724054501464</c:v>
                </c:pt>
                <c:pt idx="30">
                  <c:v>0.0404940786960397</c:v>
                </c:pt>
                <c:pt idx="31">
                  <c:v>0.0502992486947663</c:v>
                </c:pt>
                <c:pt idx="32">
                  <c:v>0.0630332357060996</c:v>
                </c:pt>
                <c:pt idx="33">
                  <c:v>0.0743664841461862</c:v>
                </c:pt>
                <c:pt idx="34">
                  <c:v>0.0802241181713994</c:v>
                </c:pt>
                <c:pt idx="35">
                  <c:v>0.0802241181713994</c:v>
                </c:pt>
                <c:pt idx="36">
                  <c:v>0.0744938240162995</c:v>
                </c:pt>
                <c:pt idx="37">
                  <c:v>0.0672354514198395</c:v>
                </c:pt>
                <c:pt idx="38">
                  <c:v>0.0601044186934929</c:v>
                </c:pt>
                <c:pt idx="39">
                  <c:v>0.0574302814211129</c:v>
                </c:pt>
                <c:pt idx="40">
                  <c:v>0.047879791162613</c:v>
                </c:pt>
                <c:pt idx="41">
                  <c:v>0.0434228957086464</c:v>
                </c:pt>
                <c:pt idx="42">
                  <c:v>0.0408760983063797</c:v>
                </c:pt>
                <c:pt idx="43">
                  <c:v>0.0362918629822997</c:v>
                </c:pt>
                <c:pt idx="44">
                  <c:v>0.0296701897364065</c:v>
                </c:pt>
                <c:pt idx="45">
                  <c:v>0.0327263466191264</c:v>
                </c:pt>
                <c:pt idx="46">
                  <c:v>0.0258499936330065</c:v>
                </c:pt>
                <c:pt idx="47">
                  <c:v>0.0257226537628932</c:v>
                </c:pt>
              </c:numCache>
            </c:numRef>
          </c:val>
        </c:ser>
        <c:ser>
          <c:idx val="1"/>
          <c:order val="1"/>
          <c:tx>
            <c:strRef>
              <c:f>'M and F'!$K$1</c:f>
              <c:strCache>
                <c:ptCount val="1"/>
                <c:pt idx="0">
                  <c:v>Week after DST starts</c:v>
                </c:pt>
              </c:strCache>
            </c:strRef>
          </c:tx>
          <c:spPr>
            <a:solidFill>
              <a:srgbClr val="345D63">
                <a:alpha val="59000"/>
              </a:srgbClr>
            </a:solidFill>
            <a:ln>
              <a:noFill/>
            </a:ln>
          </c:spPr>
          <c:cat>
            <c:numRef>
              <c:f>'M and F'!$I$2:$I$49</c:f>
              <c:numCache>
                <c:formatCode>h:mm</c:formatCode>
                <c:ptCount val="48"/>
                <c:pt idx="0">
                  <c:v>0.25</c:v>
                </c:pt>
                <c:pt idx="1">
                  <c:v>0.260416666666667</c:v>
                </c:pt>
                <c:pt idx="2">
                  <c:v>0.270833333333333</c:v>
                </c:pt>
                <c:pt idx="3">
                  <c:v>0.28125</c:v>
                </c:pt>
                <c:pt idx="4">
                  <c:v>0.291666666666667</c:v>
                </c:pt>
                <c:pt idx="5">
                  <c:v>0.302083333333333</c:v>
                </c:pt>
                <c:pt idx="6">
                  <c:v>0.3125</c:v>
                </c:pt>
                <c:pt idx="7">
                  <c:v>0.322916666666667</c:v>
                </c:pt>
                <c:pt idx="8">
                  <c:v>0.333333333333333</c:v>
                </c:pt>
                <c:pt idx="9">
                  <c:v>0.34375</c:v>
                </c:pt>
                <c:pt idx="10">
                  <c:v>0.354166666666667</c:v>
                </c:pt>
                <c:pt idx="11">
                  <c:v>0.364583333333333</c:v>
                </c:pt>
                <c:pt idx="12">
                  <c:v>0.375</c:v>
                </c:pt>
                <c:pt idx="13">
                  <c:v>0.385416666666667</c:v>
                </c:pt>
                <c:pt idx="14">
                  <c:v>0.395833333333333</c:v>
                </c:pt>
                <c:pt idx="15">
                  <c:v>0.40625</c:v>
                </c:pt>
                <c:pt idx="16">
                  <c:v>0.416666666666667</c:v>
                </c:pt>
                <c:pt idx="17">
                  <c:v>0.427083333333333</c:v>
                </c:pt>
                <c:pt idx="18">
                  <c:v>0.4375</c:v>
                </c:pt>
                <c:pt idx="19">
                  <c:v>0.447916666666667</c:v>
                </c:pt>
                <c:pt idx="24">
                  <c:v>0.625</c:v>
                </c:pt>
                <c:pt idx="25">
                  <c:v>0.635416666666667</c:v>
                </c:pt>
                <c:pt idx="26">
                  <c:v>0.645833333333333</c:v>
                </c:pt>
                <c:pt idx="27">
                  <c:v>0.65625</c:v>
                </c:pt>
                <c:pt idx="28">
                  <c:v>0.666666666666667</c:v>
                </c:pt>
                <c:pt idx="29">
                  <c:v>0.677083333333333</c:v>
                </c:pt>
                <c:pt idx="30">
                  <c:v>0.6875</c:v>
                </c:pt>
                <c:pt idx="31">
                  <c:v>0.697916666666667</c:v>
                </c:pt>
                <c:pt idx="32">
                  <c:v>0.708333333333333</c:v>
                </c:pt>
                <c:pt idx="33">
                  <c:v>0.71875</c:v>
                </c:pt>
                <c:pt idx="34">
                  <c:v>0.729166666666667</c:v>
                </c:pt>
                <c:pt idx="35">
                  <c:v>0.739583333333333</c:v>
                </c:pt>
                <c:pt idx="36">
                  <c:v>0.75</c:v>
                </c:pt>
                <c:pt idx="37">
                  <c:v>0.760416666666667</c:v>
                </c:pt>
                <c:pt idx="38">
                  <c:v>0.770833333333333</c:v>
                </c:pt>
                <c:pt idx="39">
                  <c:v>0.78125</c:v>
                </c:pt>
                <c:pt idx="40">
                  <c:v>0.791666666666667</c:v>
                </c:pt>
                <c:pt idx="41">
                  <c:v>0.802083333333333</c:v>
                </c:pt>
                <c:pt idx="42">
                  <c:v>0.8125</c:v>
                </c:pt>
                <c:pt idx="43">
                  <c:v>0.822916666666667</c:v>
                </c:pt>
                <c:pt idx="44">
                  <c:v>0.833333333333333</c:v>
                </c:pt>
                <c:pt idx="45">
                  <c:v>0.84375</c:v>
                </c:pt>
                <c:pt idx="46">
                  <c:v>0.854166666666667</c:v>
                </c:pt>
                <c:pt idx="47">
                  <c:v>0.864583333333333</c:v>
                </c:pt>
              </c:numCache>
            </c:numRef>
          </c:cat>
          <c:val>
            <c:numRef>
              <c:f>'M and F'!$K$2:$K$49</c:f>
              <c:numCache>
                <c:formatCode>0%</c:formatCode>
                <c:ptCount val="48"/>
                <c:pt idx="0">
                  <c:v>0.0105215692168946</c:v>
                </c:pt>
                <c:pt idx="1">
                  <c:v>0.0129264993236134</c:v>
                </c:pt>
                <c:pt idx="2">
                  <c:v>0.0201412896437697</c:v>
                </c:pt>
                <c:pt idx="3">
                  <c:v>0.0240493010671877</c:v>
                </c:pt>
                <c:pt idx="4">
                  <c:v>0.0276566962272659</c:v>
                </c:pt>
                <c:pt idx="5">
                  <c:v>0.0413347362092289</c:v>
                </c:pt>
                <c:pt idx="6">
                  <c:v>0.0556140087178716</c:v>
                </c:pt>
                <c:pt idx="7">
                  <c:v>0.0750037577032917</c:v>
                </c:pt>
                <c:pt idx="8">
                  <c:v>0.0870284082368856</c:v>
                </c:pt>
                <c:pt idx="9">
                  <c:v>0.105816924695626</c:v>
                </c:pt>
                <c:pt idx="10">
                  <c:v>0.112430482489103</c:v>
                </c:pt>
                <c:pt idx="11">
                  <c:v>0.110927401172403</c:v>
                </c:pt>
                <c:pt idx="12">
                  <c:v>0.0799639260483992</c:v>
                </c:pt>
                <c:pt idx="13">
                  <c:v>0.0640312640913873</c:v>
                </c:pt>
                <c:pt idx="14">
                  <c:v>0.0447918232376371</c:v>
                </c:pt>
                <c:pt idx="15">
                  <c:v>0.0332180970990531</c:v>
                </c:pt>
                <c:pt idx="16">
                  <c:v>0.0264542311739065</c:v>
                </c:pt>
                <c:pt idx="17">
                  <c:v>0.0245002254621975</c:v>
                </c:pt>
                <c:pt idx="18">
                  <c:v>0.021494062828799</c:v>
                </c:pt>
                <c:pt idx="19">
                  <c:v>0.0220952953554787</c:v>
                </c:pt>
                <c:pt idx="24">
                  <c:v>0.0224128686327078</c:v>
                </c:pt>
                <c:pt idx="25">
                  <c:v>0.024343163538874</c:v>
                </c:pt>
                <c:pt idx="26">
                  <c:v>0.0229490616621984</c:v>
                </c:pt>
                <c:pt idx="27">
                  <c:v>0.0259517426273458</c:v>
                </c:pt>
                <c:pt idx="28">
                  <c:v>0.0273458445040214</c:v>
                </c:pt>
                <c:pt idx="29">
                  <c:v>0.0288471849865952</c:v>
                </c:pt>
                <c:pt idx="30">
                  <c:v>0.0337801608579088</c:v>
                </c:pt>
                <c:pt idx="31">
                  <c:v>0.0413941018766756</c:v>
                </c:pt>
                <c:pt idx="32">
                  <c:v>0.0604825737265415</c:v>
                </c:pt>
                <c:pt idx="33">
                  <c:v>0.0589812332439678</c:v>
                </c:pt>
                <c:pt idx="34">
                  <c:v>0.0777479892761394</c:v>
                </c:pt>
                <c:pt idx="35">
                  <c:v>0.0759249329758713</c:v>
                </c:pt>
                <c:pt idx="36">
                  <c:v>0.0806434316353887</c:v>
                </c:pt>
                <c:pt idx="37">
                  <c:v>0.0790348525469169</c:v>
                </c:pt>
                <c:pt idx="38">
                  <c:v>0.0664879356568364</c:v>
                </c:pt>
                <c:pt idx="39">
                  <c:v>0.0611260053619303</c:v>
                </c:pt>
                <c:pt idx="40">
                  <c:v>0.0535120643431635</c:v>
                </c:pt>
                <c:pt idx="41">
                  <c:v>0.0498659517426273</c:v>
                </c:pt>
                <c:pt idx="42">
                  <c:v>0.0464343163538874</c:v>
                </c:pt>
                <c:pt idx="43">
                  <c:v>0.0322788203753351</c:v>
                </c:pt>
                <c:pt idx="44">
                  <c:v>0.0337801608579088</c:v>
                </c:pt>
                <c:pt idx="45">
                  <c:v>0.0347453083109919</c:v>
                </c:pt>
                <c:pt idx="46">
                  <c:v>0.0289544235924933</c:v>
                </c:pt>
                <c:pt idx="47">
                  <c:v>0.0286327077747989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119208"/>
        <c:axId val="537974104"/>
      </c:areaChart>
      <c:catAx>
        <c:axId val="50811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Commute start time</a:t>
                </a:r>
              </a:p>
            </c:rich>
          </c:tx>
          <c:layout>
            <c:manualLayout>
              <c:xMode val="edge"/>
              <c:yMode val="edge"/>
              <c:x val="0.432845585141552"/>
              <c:y val="0.734792905572581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crossAx val="537974104"/>
        <c:crosses val="autoZero"/>
        <c:auto val="1"/>
        <c:lblAlgn val="ctr"/>
        <c:lblOffset val="100"/>
        <c:tickLblSkip val="4"/>
        <c:noMultiLvlLbl val="0"/>
      </c:catAx>
      <c:valAx>
        <c:axId val="5379741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crossAx val="508119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6485868450993"/>
          <c:y val="0.144383231037686"/>
          <c:w val="0.301206259416129"/>
          <c:h val="0.13256881009314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 sz="12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32248468941382"/>
          <c:y val="0.0740740740740741"/>
          <c:w val="0.817354330708661"/>
          <c:h val="0.756614902303879"/>
        </c:manualLayout>
      </c:layout>
      <c:areaChart>
        <c:grouping val="standard"/>
        <c:varyColors val="0"/>
        <c:ser>
          <c:idx val="0"/>
          <c:order val="0"/>
          <c:tx>
            <c:strRef>
              <c:f>'Monday and Friday'!$L$1</c:f>
              <c:strCache>
                <c:ptCount val="1"/>
                <c:pt idx="0">
                  <c:v>Week before DST ends</c:v>
                </c:pt>
              </c:strCache>
            </c:strRef>
          </c:tx>
          <c:cat>
            <c:numRef>
              <c:f>'Monday and Friday'!$I$3:$I$50</c:f>
              <c:numCache>
                <c:formatCode>h:mm</c:formatCode>
                <c:ptCount val="48"/>
                <c:pt idx="0">
                  <c:v>0.260416666666667</c:v>
                </c:pt>
                <c:pt idx="1">
                  <c:v>0.270833333333333</c:v>
                </c:pt>
                <c:pt idx="2">
                  <c:v>0.28125</c:v>
                </c:pt>
                <c:pt idx="3">
                  <c:v>0.291666666666667</c:v>
                </c:pt>
                <c:pt idx="4">
                  <c:v>0.302083333333333</c:v>
                </c:pt>
                <c:pt idx="5">
                  <c:v>0.3125</c:v>
                </c:pt>
                <c:pt idx="6">
                  <c:v>0.322916666666667</c:v>
                </c:pt>
                <c:pt idx="7">
                  <c:v>0.333333333333333</c:v>
                </c:pt>
                <c:pt idx="8">
                  <c:v>0.34375</c:v>
                </c:pt>
                <c:pt idx="9">
                  <c:v>0.354166666666667</c:v>
                </c:pt>
                <c:pt idx="10">
                  <c:v>0.364583333333333</c:v>
                </c:pt>
                <c:pt idx="11">
                  <c:v>0.375</c:v>
                </c:pt>
                <c:pt idx="12">
                  <c:v>0.385416666666667</c:v>
                </c:pt>
                <c:pt idx="13">
                  <c:v>0.395833333333333</c:v>
                </c:pt>
                <c:pt idx="14">
                  <c:v>0.40625</c:v>
                </c:pt>
                <c:pt idx="15">
                  <c:v>0.416666666666667</c:v>
                </c:pt>
                <c:pt idx="16">
                  <c:v>0.427083333333333</c:v>
                </c:pt>
                <c:pt idx="17">
                  <c:v>0.4375</c:v>
                </c:pt>
                <c:pt idx="18">
                  <c:v>0.447916666666667</c:v>
                </c:pt>
                <c:pt idx="23">
                  <c:v>0.625</c:v>
                </c:pt>
                <c:pt idx="24">
                  <c:v>0.635416666666667</c:v>
                </c:pt>
                <c:pt idx="25">
                  <c:v>0.645833333333333</c:v>
                </c:pt>
                <c:pt idx="26">
                  <c:v>0.65625</c:v>
                </c:pt>
                <c:pt idx="27">
                  <c:v>0.666666666666667</c:v>
                </c:pt>
                <c:pt idx="28">
                  <c:v>0.677083333333333</c:v>
                </c:pt>
                <c:pt idx="29">
                  <c:v>0.6875</c:v>
                </c:pt>
                <c:pt idx="30">
                  <c:v>0.697916666666667</c:v>
                </c:pt>
                <c:pt idx="31">
                  <c:v>0.708333333333333</c:v>
                </c:pt>
                <c:pt idx="32">
                  <c:v>0.71875</c:v>
                </c:pt>
                <c:pt idx="33">
                  <c:v>0.729166666666667</c:v>
                </c:pt>
                <c:pt idx="34">
                  <c:v>0.739583333333333</c:v>
                </c:pt>
                <c:pt idx="35">
                  <c:v>0.75</c:v>
                </c:pt>
                <c:pt idx="36">
                  <c:v>0.760416666666667</c:v>
                </c:pt>
                <c:pt idx="37">
                  <c:v>0.770833333333333</c:v>
                </c:pt>
                <c:pt idx="38">
                  <c:v>0.78125</c:v>
                </c:pt>
                <c:pt idx="39">
                  <c:v>0.791666666666667</c:v>
                </c:pt>
                <c:pt idx="40">
                  <c:v>0.802083333333333</c:v>
                </c:pt>
                <c:pt idx="41">
                  <c:v>0.8125</c:v>
                </c:pt>
                <c:pt idx="42">
                  <c:v>0.822916666666667</c:v>
                </c:pt>
                <c:pt idx="43">
                  <c:v>0.833333333333333</c:v>
                </c:pt>
                <c:pt idx="44">
                  <c:v>0.84375</c:v>
                </c:pt>
                <c:pt idx="45">
                  <c:v>0.854166666666667</c:v>
                </c:pt>
                <c:pt idx="46">
                  <c:v>0.864583333333333</c:v>
                </c:pt>
              </c:numCache>
            </c:numRef>
          </c:cat>
          <c:val>
            <c:numRef>
              <c:f>'Monday and Friday'!$L$3:$L$50</c:f>
              <c:numCache>
                <c:formatCode>0%</c:formatCode>
                <c:ptCount val="48"/>
                <c:pt idx="0">
                  <c:v>0.013599274705349</c:v>
                </c:pt>
                <c:pt idx="1">
                  <c:v>0.0224388032638259</c:v>
                </c:pt>
                <c:pt idx="2">
                  <c:v>0.0235720761559383</c:v>
                </c:pt>
                <c:pt idx="3">
                  <c:v>0.0319582955575703</c:v>
                </c:pt>
                <c:pt idx="4">
                  <c:v>0.0457842248413418</c:v>
                </c:pt>
                <c:pt idx="5">
                  <c:v>0.0591568449682683</c:v>
                </c:pt>
                <c:pt idx="6">
                  <c:v>0.0759292837715322</c:v>
                </c:pt>
                <c:pt idx="7">
                  <c:v>0.0800090661831369</c:v>
                </c:pt>
                <c:pt idx="8">
                  <c:v>0.105394378966455</c:v>
                </c:pt>
                <c:pt idx="9">
                  <c:v>0.0981414324569356</c:v>
                </c:pt>
                <c:pt idx="10">
                  <c:v>0.0979147778785131</c:v>
                </c:pt>
                <c:pt idx="11">
                  <c:v>0.0886219401631913</c:v>
                </c:pt>
                <c:pt idx="12">
                  <c:v>0.0600634632819583</c:v>
                </c:pt>
                <c:pt idx="13">
                  <c:v>0.0444242973708069</c:v>
                </c:pt>
                <c:pt idx="14">
                  <c:v>0.03558476881233</c:v>
                </c:pt>
                <c:pt idx="15">
                  <c:v>0.0303717135086129</c:v>
                </c:pt>
                <c:pt idx="16">
                  <c:v>0.0305983680870354</c:v>
                </c:pt>
                <c:pt idx="17">
                  <c:v>0.0240253853127833</c:v>
                </c:pt>
                <c:pt idx="18">
                  <c:v>0.0217588395285585</c:v>
                </c:pt>
                <c:pt idx="23">
                  <c:v>0.0278058645096057</c:v>
                </c:pt>
                <c:pt idx="24">
                  <c:v>0.0289855072463768</c:v>
                </c:pt>
                <c:pt idx="25">
                  <c:v>0.0321873946747556</c:v>
                </c:pt>
                <c:pt idx="26">
                  <c:v>0.0311762723289518</c:v>
                </c:pt>
                <c:pt idx="27">
                  <c:v>0.0374115267947422</c:v>
                </c:pt>
                <c:pt idx="28">
                  <c:v>0.0364004044489383</c:v>
                </c:pt>
                <c:pt idx="29">
                  <c:v>0.0468486686889114</c:v>
                </c:pt>
                <c:pt idx="30">
                  <c:v>0.053252443545669</c:v>
                </c:pt>
                <c:pt idx="31">
                  <c:v>0.0682507583417593</c:v>
                </c:pt>
                <c:pt idx="32">
                  <c:v>0.0739804516346478</c:v>
                </c:pt>
                <c:pt idx="33">
                  <c:v>0.0785305021907651</c:v>
                </c:pt>
                <c:pt idx="34">
                  <c:v>0.0797101449275362</c:v>
                </c:pt>
                <c:pt idx="35">
                  <c:v>0.0739804516346478</c:v>
                </c:pt>
                <c:pt idx="36">
                  <c:v>0.070778564206269</c:v>
                </c:pt>
                <c:pt idx="37">
                  <c:v>0.0537580047185709</c:v>
                </c:pt>
                <c:pt idx="38">
                  <c:v>0.0529154027637344</c:v>
                </c:pt>
                <c:pt idx="39">
                  <c:v>0.0438153016514998</c:v>
                </c:pt>
                <c:pt idx="40">
                  <c:v>0.0451634647792383</c:v>
                </c:pt>
                <c:pt idx="41">
                  <c:v>0.0352207617121672</c:v>
                </c:pt>
                <c:pt idx="42">
                  <c:v>0.036231884057971</c:v>
                </c:pt>
                <c:pt idx="43">
                  <c:v>0.0331985170205595</c:v>
                </c:pt>
                <c:pt idx="44">
                  <c:v>0.0335355578024941</c:v>
                </c:pt>
                <c:pt idx="45">
                  <c:v>0.0247724974721941</c:v>
                </c:pt>
                <c:pt idx="46">
                  <c:v>0.0222446916076845</c:v>
                </c:pt>
              </c:numCache>
            </c:numRef>
          </c:val>
        </c:ser>
        <c:ser>
          <c:idx val="1"/>
          <c:order val="1"/>
          <c:tx>
            <c:strRef>
              <c:f>'Monday and Friday'!$M$1</c:f>
              <c:strCache>
                <c:ptCount val="1"/>
                <c:pt idx="0">
                  <c:v>Week after DST ends</c:v>
                </c:pt>
              </c:strCache>
            </c:strRef>
          </c:tx>
          <c:cat>
            <c:numRef>
              <c:f>'Monday and Friday'!$I$3:$I$50</c:f>
              <c:numCache>
                <c:formatCode>h:mm</c:formatCode>
                <c:ptCount val="48"/>
                <c:pt idx="0">
                  <c:v>0.260416666666667</c:v>
                </c:pt>
                <c:pt idx="1">
                  <c:v>0.270833333333333</c:v>
                </c:pt>
                <c:pt idx="2">
                  <c:v>0.28125</c:v>
                </c:pt>
                <c:pt idx="3">
                  <c:v>0.291666666666667</c:v>
                </c:pt>
                <c:pt idx="4">
                  <c:v>0.302083333333333</c:v>
                </c:pt>
                <c:pt idx="5">
                  <c:v>0.3125</c:v>
                </c:pt>
                <c:pt idx="6">
                  <c:v>0.322916666666667</c:v>
                </c:pt>
                <c:pt idx="7">
                  <c:v>0.333333333333333</c:v>
                </c:pt>
                <c:pt idx="8">
                  <c:v>0.34375</c:v>
                </c:pt>
                <c:pt idx="9">
                  <c:v>0.354166666666667</c:v>
                </c:pt>
                <c:pt idx="10">
                  <c:v>0.364583333333333</c:v>
                </c:pt>
                <c:pt idx="11">
                  <c:v>0.375</c:v>
                </c:pt>
                <c:pt idx="12">
                  <c:v>0.385416666666667</c:v>
                </c:pt>
                <c:pt idx="13">
                  <c:v>0.395833333333333</c:v>
                </c:pt>
                <c:pt idx="14">
                  <c:v>0.40625</c:v>
                </c:pt>
                <c:pt idx="15">
                  <c:v>0.416666666666667</c:v>
                </c:pt>
                <c:pt idx="16">
                  <c:v>0.427083333333333</c:v>
                </c:pt>
                <c:pt idx="17">
                  <c:v>0.4375</c:v>
                </c:pt>
                <c:pt idx="18">
                  <c:v>0.447916666666667</c:v>
                </c:pt>
                <c:pt idx="23">
                  <c:v>0.625</c:v>
                </c:pt>
                <c:pt idx="24">
                  <c:v>0.635416666666667</c:v>
                </c:pt>
                <c:pt idx="25">
                  <c:v>0.645833333333333</c:v>
                </c:pt>
                <c:pt idx="26">
                  <c:v>0.65625</c:v>
                </c:pt>
                <c:pt idx="27">
                  <c:v>0.666666666666667</c:v>
                </c:pt>
                <c:pt idx="28">
                  <c:v>0.677083333333333</c:v>
                </c:pt>
                <c:pt idx="29">
                  <c:v>0.6875</c:v>
                </c:pt>
                <c:pt idx="30">
                  <c:v>0.697916666666667</c:v>
                </c:pt>
                <c:pt idx="31">
                  <c:v>0.708333333333333</c:v>
                </c:pt>
                <c:pt idx="32">
                  <c:v>0.71875</c:v>
                </c:pt>
                <c:pt idx="33">
                  <c:v>0.729166666666667</c:v>
                </c:pt>
                <c:pt idx="34">
                  <c:v>0.739583333333333</c:v>
                </c:pt>
                <c:pt idx="35">
                  <c:v>0.75</c:v>
                </c:pt>
                <c:pt idx="36">
                  <c:v>0.760416666666667</c:v>
                </c:pt>
                <c:pt idx="37">
                  <c:v>0.770833333333333</c:v>
                </c:pt>
                <c:pt idx="38">
                  <c:v>0.78125</c:v>
                </c:pt>
                <c:pt idx="39">
                  <c:v>0.791666666666667</c:v>
                </c:pt>
                <c:pt idx="40">
                  <c:v>0.802083333333333</c:v>
                </c:pt>
                <c:pt idx="41">
                  <c:v>0.8125</c:v>
                </c:pt>
                <c:pt idx="42">
                  <c:v>0.822916666666667</c:v>
                </c:pt>
                <c:pt idx="43">
                  <c:v>0.833333333333333</c:v>
                </c:pt>
                <c:pt idx="44">
                  <c:v>0.84375</c:v>
                </c:pt>
                <c:pt idx="45">
                  <c:v>0.854166666666667</c:v>
                </c:pt>
                <c:pt idx="46">
                  <c:v>0.864583333333333</c:v>
                </c:pt>
              </c:numCache>
            </c:numRef>
          </c:cat>
          <c:val>
            <c:numRef>
              <c:f>'Monday and Friday'!$M$3:$M$50</c:f>
              <c:numCache>
                <c:formatCode>0%</c:formatCode>
                <c:ptCount val="48"/>
                <c:pt idx="0">
                  <c:v>0.0147969717825189</c:v>
                </c:pt>
                <c:pt idx="1">
                  <c:v>0.0213351686166552</c:v>
                </c:pt>
                <c:pt idx="2">
                  <c:v>0.0323468685478321</c:v>
                </c:pt>
                <c:pt idx="3">
                  <c:v>0.0373365450791466</c:v>
                </c:pt>
                <c:pt idx="4">
                  <c:v>0.0526496902959394</c:v>
                </c:pt>
                <c:pt idx="5">
                  <c:v>0.0686510667584308</c:v>
                </c:pt>
                <c:pt idx="6">
                  <c:v>0.0791465932553338</c:v>
                </c:pt>
                <c:pt idx="7">
                  <c:v>0.0970406056434962</c:v>
                </c:pt>
                <c:pt idx="8">
                  <c:v>0.106159669649002</c:v>
                </c:pt>
                <c:pt idx="9">
                  <c:v>0.103578802477632</c:v>
                </c:pt>
                <c:pt idx="10">
                  <c:v>0.0865450791465932</c:v>
                </c:pt>
                <c:pt idx="11">
                  <c:v>0.067618719889883</c:v>
                </c:pt>
                <c:pt idx="12">
                  <c:v>0.0485203028217481</c:v>
                </c:pt>
                <c:pt idx="13">
                  <c:v>0.034755677907777</c:v>
                </c:pt>
                <c:pt idx="14">
                  <c:v>0.0330350997935306</c:v>
                </c:pt>
                <c:pt idx="15">
                  <c:v>0.0301101169993118</c:v>
                </c:pt>
                <c:pt idx="16">
                  <c:v>0.024776324845148</c:v>
                </c:pt>
                <c:pt idx="17">
                  <c:v>0.0254645560908465</c:v>
                </c:pt>
                <c:pt idx="18">
                  <c:v>0.0259807295251204</c:v>
                </c:pt>
                <c:pt idx="23">
                  <c:v>0.0262119862577936</c:v>
                </c:pt>
                <c:pt idx="24">
                  <c:v>0.0301565084616363</c:v>
                </c:pt>
                <c:pt idx="25">
                  <c:v>0.0337193027102685</c:v>
                </c:pt>
                <c:pt idx="26">
                  <c:v>0.0310472070237944</c:v>
                </c:pt>
                <c:pt idx="27">
                  <c:v>0.0372820969589006</c:v>
                </c:pt>
                <c:pt idx="28">
                  <c:v>0.0394452220384273</c:v>
                </c:pt>
                <c:pt idx="29">
                  <c:v>0.0428807736353226</c:v>
                </c:pt>
                <c:pt idx="30">
                  <c:v>0.0492429062221657</c:v>
                </c:pt>
                <c:pt idx="31">
                  <c:v>0.0717648555795903</c:v>
                </c:pt>
                <c:pt idx="32">
                  <c:v>0.0754548924799593</c:v>
                </c:pt>
                <c:pt idx="33">
                  <c:v>0.0779997455146965</c:v>
                </c:pt>
                <c:pt idx="34">
                  <c:v>0.0774907749077491</c:v>
                </c:pt>
                <c:pt idx="35">
                  <c:v>0.0679475760274844</c:v>
                </c:pt>
                <c:pt idx="36">
                  <c:v>0.0629851126097468</c:v>
                </c:pt>
                <c:pt idx="37">
                  <c:v>0.0589133477541672</c:v>
                </c:pt>
                <c:pt idx="38">
                  <c:v>0.0511515459982186</c:v>
                </c:pt>
                <c:pt idx="39">
                  <c:v>0.0458073546252704</c:v>
                </c:pt>
                <c:pt idx="40">
                  <c:v>0.0500063621325868</c:v>
                </c:pt>
                <c:pt idx="41">
                  <c:v>0.0410993765110065</c:v>
                </c:pt>
                <c:pt idx="42">
                  <c:v>0.0357551851380583</c:v>
                </c:pt>
                <c:pt idx="43">
                  <c:v>0.0346100012724265</c:v>
                </c:pt>
                <c:pt idx="44">
                  <c:v>0.028629596640794</c:v>
                </c:pt>
                <c:pt idx="45">
                  <c:v>0.0268481995164779</c:v>
                </c:pt>
                <c:pt idx="46">
                  <c:v>0.0246850744369513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803704"/>
        <c:axId val="507988904"/>
      </c:areaChart>
      <c:catAx>
        <c:axId val="103280370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07988904"/>
        <c:crosses val="autoZero"/>
        <c:auto val="1"/>
        <c:lblAlgn val="ctr"/>
        <c:lblOffset val="100"/>
        <c:noMultiLvlLbl val="0"/>
      </c:catAx>
      <c:valAx>
        <c:axId val="5079889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32803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6125546806649"/>
          <c:y val="0.133875400991543"/>
          <c:w val="0.308865266841645"/>
          <c:h val="0.185952901720618"/>
        </c:manualLayout>
      </c:layout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7</xdr:row>
      <xdr:rowOff>127000</xdr:rowOff>
    </xdr:from>
    <xdr:to>
      <xdr:col>16</xdr:col>
      <xdr:colOff>292100</xdr:colOff>
      <xdr:row>29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13</xdr:row>
      <xdr:rowOff>38100</xdr:rowOff>
    </xdr:from>
    <xdr:to>
      <xdr:col>15</xdr:col>
      <xdr:colOff>546100</xdr:colOff>
      <xdr:row>43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13</xdr:row>
      <xdr:rowOff>38100</xdr:rowOff>
    </xdr:from>
    <xdr:to>
      <xdr:col>15</xdr:col>
      <xdr:colOff>546100</xdr:colOff>
      <xdr:row>43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21</xdr:row>
      <xdr:rowOff>171450</xdr:rowOff>
    </xdr:from>
    <xdr:to>
      <xdr:col>12</xdr:col>
      <xdr:colOff>177800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J38" sqref="J38"/>
    </sheetView>
  </sheetViews>
  <sheetFormatPr baseColWidth="10" defaultRowHeight="15" x14ac:dyDescent="0"/>
  <cols>
    <col min="2" max="3" width="11.5" bestFit="1" customWidth="1"/>
  </cols>
  <sheetData>
    <row r="1" spans="1:3">
      <c r="A1" t="s">
        <v>0</v>
      </c>
      <c r="B1" t="s">
        <v>8</v>
      </c>
      <c r="C1" t="s">
        <v>9</v>
      </c>
    </row>
    <row r="2" spans="1:3">
      <c r="A2" s="2">
        <v>40422</v>
      </c>
      <c r="B2" s="3">
        <v>4205</v>
      </c>
      <c r="C2" s="3">
        <v>1459</v>
      </c>
    </row>
    <row r="3" spans="1:3">
      <c r="A3" s="2">
        <v>40452</v>
      </c>
      <c r="B3" s="3">
        <v>36733</v>
      </c>
      <c r="C3" s="3">
        <v>12513</v>
      </c>
    </row>
    <row r="4" spans="1:3">
      <c r="A4" s="2">
        <v>40483</v>
      </c>
      <c r="B4" s="3">
        <v>48217</v>
      </c>
      <c r="C4" s="3">
        <v>20308</v>
      </c>
    </row>
    <row r="5" spans="1:3">
      <c r="A5" s="2">
        <v>40513</v>
      </c>
      <c r="B5" s="3">
        <v>28816</v>
      </c>
      <c r="C5" s="3">
        <v>14587</v>
      </c>
    </row>
    <row r="6" spans="1:3">
      <c r="A6" s="2">
        <v>40544</v>
      </c>
      <c r="B6" s="3">
        <v>38189</v>
      </c>
      <c r="C6" s="3">
        <v>18586</v>
      </c>
    </row>
    <row r="7" spans="1:3">
      <c r="A7" s="2">
        <v>40575</v>
      </c>
      <c r="B7" s="3">
        <v>48215</v>
      </c>
      <c r="C7" s="3">
        <v>21659</v>
      </c>
    </row>
    <row r="8" spans="1:3">
      <c r="A8" s="2">
        <v>40603</v>
      </c>
      <c r="B8" s="3">
        <v>64044</v>
      </c>
      <c r="C8" s="3">
        <v>28724</v>
      </c>
    </row>
    <row r="9" spans="1:3">
      <c r="A9" s="2">
        <v>40634</v>
      </c>
      <c r="B9" s="3">
        <v>94870</v>
      </c>
      <c r="C9" s="3">
        <v>38115</v>
      </c>
    </row>
    <row r="10" spans="1:3">
      <c r="A10" s="2">
        <v>40664</v>
      </c>
      <c r="B10" s="3">
        <v>135821</v>
      </c>
      <c r="C10" s="3">
        <v>53543</v>
      </c>
    </row>
    <row r="11" spans="1:3">
      <c r="A11" s="2">
        <v>40695</v>
      </c>
      <c r="B11" s="3">
        <v>143511</v>
      </c>
      <c r="C11" s="3">
        <v>59044</v>
      </c>
    </row>
    <row r="12" spans="1:3">
      <c r="A12" s="2">
        <v>40725</v>
      </c>
      <c r="B12" s="3">
        <v>141341</v>
      </c>
      <c r="C12" s="3">
        <v>50661</v>
      </c>
    </row>
    <row r="13" spans="1:3">
      <c r="A13" s="2">
        <v>40756</v>
      </c>
      <c r="B13" s="3">
        <v>136691</v>
      </c>
      <c r="C13" s="3">
        <v>60136</v>
      </c>
    </row>
    <row r="14" spans="1:3">
      <c r="A14" s="2">
        <v>40787</v>
      </c>
      <c r="B14" s="3">
        <v>127417</v>
      </c>
      <c r="C14" s="3">
        <v>51919</v>
      </c>
    </row>
    <row r="15" spans="1:3">
      <c r="A15" s="2">
        <v>40817</v>
      </c>
      <c r="B15" s="3">
        <v>123511</v>
      </c>
      <c r="C15" s="3">
        <v>50173</v>
      </c>
    </row>
    <row r="16" spans="1:3">
      <c r="A16" s="2">
        <v>40848</v>
      </c>
      <c r="B16" s="3">
        <v>102167</v>
      </c>
      <c r="C16" s="3">
        <v>45385</v>
      </c>
    </row>
    <row r="17" spans="1:3">
      <c r="A17" s="2">
        <v>40878</v>
      </c>
      <c r="B17" s="3">
        <v>87322</v>
      </c>
      <c r="C17" s="3">
        <v>41282</v>
      </c>
    </row>
    <row r="18" spans="1:3">
      <c r="A18" s="2">
        <v>40909</v>
      </c>
      <c r="B18" s="3">
        <v>96743</v>
      </c>
      <c r="C18" s="3">
        <v>46426</v>
      </c>
    </row>
    <row r="19" spans="1:3">
      <c r="A19" s="2">
        <v>40940</v>
      </c>
      <c r="B19" s="3">
        <v>103137</v>
      </c>
      <c r="C19" s="3">
        <v>52826</v>
      </c>
    </row>
    <row r="20" spans="1:3">
      <c r="A20" s="2">
        <v>40969</v>
      </c>
      <c r="B20" s="3">
        <v>164875</v>
      </c>
      <c r="C20" s="3">
        <v>71406</v>
      </c>
    </row>
    <row r="21" spans="1:3">
      <c r="A21" s="2">
        <v>41000</v>
      </c>
      <c r="B21" s="3">
        <v>174223</v>
      </c>
      <c r="C21" s="3">
        <v>73218</v>
      </c>
    </row>
    <row r="22" spans="1:3">
      <c r="A22" s="2">
        <v>41030</v>
      </c>
      <c r="B22" s="3">
        <v>195865</v>
      </c>
      <c r="C22" s="3">
        <v>80707</v>
      </c>
    </row>
    <row r="23" spans="1:3">
      <c r="A23" s="2">
        <v>41061</v>
      </c>
      <c r="B23" s="3">
        <v>202830</v>
      </c>
      <c r="C23" s="3">
        <v>80657</v>
      </c>
    </row>
    <row r="24" spans="1:3">
      <c r="A24" s="2">
        <v>41091</v>
      </c>
      <c r="B24" s="3">
        <v>203607</v>
      </c>
      <c r="C24" s="3">
        <v>85377</v>
      </c>
    </row>
    <row r="25" spans="1:3">
      <c r="A25" s="2">
        <v>41122</v>
      </c>
      <c r="B25" s="3">
        <v>214503</v>
      </c>
      <c r="C25" s="3">
        <v>95195</v>
      </c>
    </row>
    <row r="26" spans="1:3">
      <c r="A26" s="2">
        <v>41153</v>
      </c>
      <c r="B26" s="3">
        <v>218572</v>
      </c>
      <c r="C26" s="3">
        <v>86587</v>
      </c>
    </row>
    <row r="27" spans="1:3">
      <c r="A27" s="2">
        <v>41183</v>
      </c>
      <c r="B27" s="3">
        <v>198841</v>
      </c>
      <c r="C27" s="3">
        <v>89095</v>
      </c>
    </row>
    <row r="28" spans="1:3">
      <c r="A28" s="2">
        <v>41214</v>
      </c>
      <c r="B28" s="3">
        <v>152664</v>
      </c>
      <c r="C28" s="3">
        <v>71008</v>
      </c>
    </row>
    <row r="29" spans="1:3">
      <c r="A29" s="2">
        <v>41244</v>
      </c>
      <c r="B29" s="3">
        <v>123712</v>
      </c>
      <c r="C29" s="3">
        <v>56934</v>
      </c>
    </row>
    <row r="30" spans="1:3">
      <c r="A30" s="2">
        <v>41275</v>
      </c>
      <c r="B30" s="3">
        <v>126398</v>
      </c>
      <c r="C30" s="3">
        <v>61211</v>
      </c>
    </row>
    <row r="31" spans="1:3">
      <c r="A31" s="2">
        <v>41306</v>
      </c>
      <c r="B31" s="3">
        <v>111416</v>
      </c>
      <c r="C31" s="3">
        <v>58840</v>
      </c>
    </row>
    <row r="32" spans="1:3">
      <c r="A32" s="2">
        <v>41334</v>
      </c>
      <c r="B32" s="3">
        <v>159122</v>
      </c>
      <c r="C32" s="3">
        <v>65720</v>
      </c>
    </row>
    <row r="33" spans="1:3">
      <c r="A33" s="2">
        <v>41365</v>
      </c>
      <c r="B33" s="3">
        <v>238830</v>
      </c>
      <c r="C33" s="3">
        <v>95344</v>
      </c>
    </row>
    <row r="34" spans="1:3">
      <c r="A34" s="2">
        <v>41395</v>
      </c>
      <c r="B34" s="3">
        <v>253137</v>
      </c>
      <c r="C34" s="3">
        <v>106924</v>
      </c>
    </row>
    <row r="35" spans="1:3">
      <c r="A35" s="2">
        <v>41426</v>
      </c>
      <c r="B35" s="3">
        <v>257234</v>
      </c>
      <c r="C35" s="3">
        <v>92414</v>
      </c>
    </row>
    <row r="36" spans="1:3">
      <c r="A36" s="2">
        <v>41456</v>
      </c>
      <c r="B36" s="3">
        <v>271135</v>
      </c>
      <c r="C36" s="3">
        <v>110095</v>
      </c>
    </row>
    <row r="37" spans="1:3">
      <c r="A37" s="2">
        <v>41487</v>
      </c>
      <c r="B37" s="3">
        <v>292248</v>
      </c>
      <c r="C37" s="3">
        <v>115451</v>
      </c>
    </row>
    <row r="38" spans="1:3">
      <c r="A38" s="2">
        <v>41518</v>
      </c>
      <c r="B38" s="3">
        <v>285371</v>
      </c>
      <c r="C38" s="3">
        <v>117013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I1" sqref="I1:M49"/>
    </sheetView>
  </sheetViews>
  <sheetFormatPr baseColWidth="10" defaultRowHeight="15" x14ac:dyDescent="0"/>
  <sheetData>
    <row r="1" spans="1:19">
      <c r="A1" t="s">
        <v>1</v>
      </c>
      <c r="B1" t="s">
        <v>6</v>
      </c>
      <c r="C1" t="s">
        <v>7</v>
      </c>
      <c r="D1" t="s">
        <v>3</v>
      </c>
      <c r="E1" t="s">
        <v>5</v>
      </c>
      <c r="F1" t="s">
        <v>2</v>
      </c>
      <c r="G1" t="s">
        <v>4</v>
      </c>
      <c r="J1" t="s">
        <v>10</v>
      </c>
      <c r="K1" t="s">
        <v>11</v>
      </c>
      <c r="L1" t="s">
        <v>12</v>
      </c>
      <c r="M1" t="s">
        <v>13</v>
      </c>
      <c r="P1" t="s">
        <v>3</v>
      </c>
      <c r="Q1" t="s">
        <v>5</v>
      </c>
      <c r="R1" t="s">
        <v>2</v>
      </c>
      <c r="S1" t="s">
        <v>4</v>
      </c>
    </row>
    <row r="2" spans="1:19">
      <c r="A2" s="1">
        <v>6</v>
      </c>
      <c r="B2" s="1">
        <v>0</v>
      </c>
      <c r="C2" s="1">
        <v>0.25</v>
      </c>
      <c r="D2">
        <v>147</v>
      </c>
      <c r="E2">
        <v>163</v>
      </c>
      <c r="F2">
        <v>132</v>
      </c>
      <c r="G2">
        <v>173</v>
      </c>
      <c r="I2" s="1">
        <v>0.25</v>
      </c>
      <c r="J2" s="4">
        <f t="shared" ref="J2:J21" si="0">D2/D$51</f>
        <v>1.0251046025104602E-2</v>
      </c>
      <c r="K2" s="4">
        <f t="shared" ref="K2:K21" si="1">E2/E$51</f>
        <v>9.766327142001199E-3</v>
      </c>
      <c r="L2" s="4">
        <f t="shared" ref="L2:L21" si="2">F2/F$51</f>
        <v>1.149025069637883E-2</v>
      </c>
      <c r="M2" s="4">
        <f t="shared" ref="M2:M21" si="3">G2/G$51</f>
        <v>1.1225747842450198E-2</v>
      </c>
      <c r="O2" s="1">
        <v>0.25</v>
      </c>
      <c r="P2">
        <f>D2/13</f>
        <v>11.307692307692308</v>
      </c>
      <c r="Q2">
        <f>E2/15</f>
        <v>10.866666666666667</v>
      </c>
      <c r="R2">
        <f>F2/12</f>
        <v>11</v>
      </c>
      <c r="S2">
        <f>G2/15</f>
        <v>11.533333333333333</v>
      </c>
    </row>
    <row r="3" spans="1:19">
      <c r="A3" s="1">
        <v>6</v>
      </c>
      <c r="B3" s="1">
        <v>15</v>
      </c>
      <c r="C3" s="1">
        <v>0.26041666666666669</v>
      </c>
      <c r="D3">
        <v>205</v>
      </c>
      <c r="E3">
        <v>252</v>
      </c>
      <c r="F3">
        <v>188</v>
      </c>
      <c r="G3">
        <v>239</v>
      </c>
      <c r="I3" s="1">
        <v>0.26041666666666669</v>
      </c>
      <c r="J3" s="4">
        <f t="shared" si="0"/>
        <v>1.4295676429567642E-2</v>
      </c>
      <c r="K3" s="4">
        <f t="shared" si="1"/>
        <v>1.5098861593768723E-2</v>
      </c>
      <c r="L3" s="4">
        <f t="shared" si="2"/>
        <v>1.6364902506963788E-2</v>
      </c>
      <c r="M3" s="4">
        <f t="shared" si="3"/>
        <v>1.5508403088702875E-2</v>
      </c>
      <c r="O3" s="1">
        <v>0.26041666666666669</v>
      </c>
      <c r="P3">
        <f t="shared" ref="P3:P49" si="4">D3/13</f>
        <v>15.76923076923077</v>
      </c>
      <c r="Q3">
        <f t="shared" ref="Q3:Q49" si="5">E3/15</f>
        <v>16.8</v>
      </c>
      <c r="R3">
        <f t="shared" ref="R3:R49" si="6">F3/12</f>
        <v>15.666666666666666</v>
      </c>
      <c r="S3">
        <f t="shared" ref="S3:S49" si="7">G3/15</f>
        <v>15.933333333333334</v>
      </c>
    </row>
    <row r="4" spans="1:19">
      <c r="A4" s="1">
        <v>6</v>
      </c>
      <c r="B4" s="1">
        <v>30</v>
      </c>
      <c r="C4" s="1">
        <v>0.27083333333333331</v>
      </c>
      <c r="D4">
        <v>314</v>
      </c>
      <c r="E4">
        <v>339</v>
      </c>
      <c r="F4">
        <v>267</v>
      </c>
      <c r="G4">
        <v>369</v>
      </c>
      <c r="I4" s="1">
        <v>0.27083333333333331</v>
      </c>
      <c r="J4" s="4">
        <f t="shared" si="0"/>
        <v>2.1896792189679219E-2</v>
      </c>
      <c r="K4" s="4">
        <f t="shared" si="1"/>
        <v>2.0311563810665068E-2</v>
      </c>
      <c r="L4" s="4">
        <f t="shared" si="2"/>
        <v>2.3241643454038997E-2</v>
      </c>
      <c r="M4" s="4">
        <f t="shared" si="3"/>
        <v>2.3943936149503603E-2</v>
      </c>
      <c r="O4" s="1">
        <v>0.27083333333333331</v>
      </c>
      <c r="P4">
        <f t="shared" si="4"/>
        <v>24.153846153846153</v>
      </c>
      <c r="Q4">
        <f t="shared" si="5"/>
        <v>22.6</v>
      </c>
      <c r="R4">
        <f t="shared" si="6"/>
        <v>22.25</v>
      </c>
      <c r="S4">
        <f t="shared" si="7"/>
        <v>24.6</v>
      </c>
    </row>
    <row r="5" spans="1:19">
      <c r="A5" s="1">
        <v>6</v>
      </c>
      <c r="B5" s="1">
        <v>45</v>
      </c>
      <c r="C5" s="1">
        <v>0.28125</v>
      </c>
      <c r="D5">
        <v>401</v>
      </c>
      <c r="E5">
        <v>413</v>
      </c>
      <c r="F5">
        <v>309</v>
      </c>
      <c r="G5">
        <v>431</v>
      </c>
      <c r="I5" s="1">
        <v>0.28125</v>
      </c>
      <c r="J5" s="4">
        <f t="shared" si="0"/>
        <v>2.7963737796373778E-2</v>
      </c>
      <c r="K5" s="4">
        <f t="shared" si="1"/>
        <v>2.4745356500898742E-2</v>
      </c>
      <c r="L5" s="4">
        <f t="shared" si="2"/>
        <v>2.6897632311977716E-2</v>
      </c>
      <c r="M5" s="4">
        <f t="shared" si="3"/>
        <v>2.7967036532347025E-2</v>
      </c>
      <c r="O5" s="1">
        <v>0.28125</v>
      </c>
      <c r="P5">
        <f t="shared" si="4"/>
        <v>30.846153846153847</v>
      </c>
      <c r="Q5">
        <f t="shared" si="5"/>
        <v>27.533333333333335</v>
      </c>
      <c r="R5">
        <f t="shared" si="6"/>
        <v>25.75</v>
      </c>
      <c r="S5">
        <f t="shared" si="7"/>
        <v>28.733333333333334</v>
      </c>
    </row>
    <row r="6" spans="1:19">
      <c r="A6" s="1">
        <v>7</v>
      </c>
      <c r="B6" s="1">
        <v>0</v>
      </c>
      <c r="C6" s="1">
        <v>0.29166666666666669</v>
      </c>
      <c r="D6">
        <v>490</v>
      </c>
      <c r="E6">
        <v>493</v>
      </c>
      <c r="F6">
        <v>391</v>
      </c>
      <c r="G6">
        <v>556</v>
      </c>
      <c r="I6" s="1">
        <v>0.29166666666666669</v>
      </c>
      <c r="J6" s="4">
        <f t="shared" si="0"/>
        <v>3.4170153417015341E-2</v>
      </c>
      <c r="K6" s="4">
        <f t="shared" si="1"/>
        <v>2.9538645895745955E-2</v>
      </c>
      <c r="L6" s="4">
        <f t="shared" si="2"/>
        <v>3.4035515320334261E-2</v>
      </c>
      <c r="M6" s="4">
        <f t="shared" si="3"/>
        <v>3.6078126013886186E-2</v>
      </c>
      <c r="O6" s="1">
        <v>0.29166666666666669</v>
      </c>
      <c r="P6">
        <f t="shared" si="4"/>
        <v>37.692307692307693</v>
      </c>
      <c r="Q6">
        <f t="shared" si="5"/>
        <v>32.866666666666667</v>
      </c>
      <c r="R6">
        <f t="shared" si="6"/>
        <v>32.583333333333336</v>
      </c>
      <c r="S6">
        <f t="shared" si="7"/>
        <v>37.06666666666667</v>
      </c>
    </row>
    <row r="7" spans="1:19">
      <c r="A7" s="1">
        <v>7</v>
      </c>
      <c r="B7" s="1">
        <v>15</v>
      </c>
      <c r="C7" s="1">
        <v>0.30208333333333331</v>
      </c>
      <c r="D7">
        <v>648</v>
      </c>
      <c r="E7">
        <v>695</v>
      </c>
      <c r="F7">
        <v>564</v>
      </c>
      <c r="G7">
        <v>833</v>
      </c>
      <c r="I7" s="1">
        <v>0.30208333333333331</v>
      </c>
      <c r="J7" s="4">
        <f t="shared" si="0"/>
        <v>4.5188284518828455E-2</v>
      </c>
      <c r="K7" s="4">
        <f t="shared" si="1"/>
        <v>4.1641701617735172E-2</v>
      </c>
      <c r="L7" s="4">
        <f t="shared" si="2"/>
        <v>4.9094707520891366E-2</v>
      </c>
      <c r="M7" s="4">
        <f t="shared" si="3"/>
        <v>5.4052300304976965E-2</v>
      </c>
      <c r="O7" s="1">
        <v>0.30208333333333331</v>
      </c>
      <c r="P7">
        <f t="shared" si="4"/>
        <v>49.846153846153847</v>
      </c>
      <c r="Q7">
        <f t="shared" si="5"/>
        <v>46.333333333333336</v>
      </c>
      <c r="R7">
        <f t="shared" si="6"/>
        <v>47</v>
      </c>
      <c r="S7">
        <f t="shared" si="7"/>
        <v>55.533333333333331</v>
      </c>
    </row>
    <row r="8" spans="1:19">
      <c r="A8" s="1">
        <v>7</v>
      </c>
      <c r="B8" s="1">
        <v>30</v>
      </c>
      <c r="C8" s="1">
        <v>0.3125</v>
      </c>
      <c r="D8">
        <v>876</v>
      </c>
      <c r="E8">
        <v>963</v>
      </c>
      <c r="F8">
        <v>736</v>
      </c>
      <c r="G8">
        <v>1049</v>
      </c>
      <c r="I8" s="1">
        <v>0.3125</v>
      </c>
      <c r="J8" s="4">
        <f t="shared" si="0"/>
        <v>6.1087866108786609E-2</v>
      </c>
      <c r="K8" s="4">
        <f t="shared" si="1"/>
        <v>5.7699221090473339E-2</v>
      </c>
      <c r="L8" s="4">
        <f t="shared" si="2"/>
        <v>6.4066852367688026E-2</v>
      </c>
      <c r="M8" s="4">
        <f t="shared" si="3"/>
        <v>6.8068262929076639E-2</v>
      </c>
      <c r="O8" s="1">
        <v>0.3125</v>
      </c>
      <c r="P8">
        <f t="shared" si="4"/>
        <v>67.384615384615387</v>
      </c>
      <c r="Q8">
        <f t="shared" si="5"/>
        <v>64.2</v>
      </c>
      <c r="R8">
        <f t="shared" si="6"/>
        <v>61.333333333333336</v>
      </c>
      <c r="S8">
        <f t="shared" si="7"/>
        <v>69.933333333333337</v>
      </c>
    </row>
    <row r="9" spans="1:19">
      <c r="A9" s="1">
        <v>7</v>
      </c>
      <c r="B9" s="1">
        <v>45</v>
      </c>
      <c r="C9" s="1">
        <v>0.32291666666666669</v>
      </c>
      <c r="D9">
        <v>1193</v>
      </c>
      <c r="E9">
        <v>1248</v>
      </c>
      <c r="F9">
        <v>891</v>
      </c>
      <c r="G9">
        <v>1208</v>
      </c>
      <c r="I9" s="1">
        <v>0.32291666666666669</v>
      </c>
      <c r="J9" s="4">
        <f t="shared" si="0"/>
        <v>8.319386331938633E-2</v>
      </c>
      <c r="K9" s="4">
        <f t="shared" si="1"/>
        <v>7.4775314559616543E-2</v>
      </c>
      <c r="L9" s="4">
        <f t="shared" si="2"/>
        <v>7.7559192200557098E-2</v>
      </c>
      <c r="M9" s="4">
        <f t="shared" si="3"/>
        <v>7.8385568749594445E-2</v>
      </c>
      <c r="O9" s="1">
        <v>0.32291666666666669</v>
      </c>
      <c r="P9">
        <f t="shared" si="4"/>
        <v>91.769230769230774</v>
      </c>
      <c r="Q9">
        <f t="shared" si="5"/>
        <v>83.2</v>
      </c>
      <c r="R9">
        <f t="shared" si="6"/>
        <v>74.25</v>
      </c>
      <c r="S9">
        <f t="shared" si="7"/>
        <v>80.533333333333331</v>
      </c>
    </row>
    <row r="10" spans="1:19">
      <c r="A10" s="1">
        <v>8</v>
      </c>
      <c r="B10" s="1">
        <v>0</v>
      </c>
      <c r="C10" s="1">
        <v>0.33333333333333331</v>
      </c>
      <c r="D10">
        <v>1334</v>
      </c>
      <c r="E10">
        <v>1474</v>
      </c>
      <c r="F10">
        <v>1032</v>
      </c>
      <c r="G10">
        <v>1497</v>
      </c>
      <c r="I10" s="1">
        <v>0.33333333333333331</v>
      </c>
      <c r="J10" s="4">
        <f t="shared" si="0"/>
        <v>9.3026499302649931E-2</v>
      </c>
      <c r="K10" s="4">
        <f t="shared" si="1"/>
        <v>8.8316357100059917E-2</v>
      </c>
      <c r="L10" s="4">
        <f t="shared" si="2"/>
        <v>8.9832869080779948E-2</v>
      </c>
      <c r="M10" s="4">
        <f t="shared" si="3"/>
        <v>9.7138407630912985E-2</v>
      </c>
      <c r="O10" s="1">
        <v>0.33333333333333331</v>
      </c>
      <c r="P10">
        <f t="shared" si="4"/>
        <v>102.61538461538461</v>
      </c>
      <c r="Q10">
        <f t="shared" si="5"/>
        <v>98.266666666666666</v>
      </c>
      <c r="R10">
        <f t="shared" si="6"/>
        <v>86</v>
      </c>
      <c r="S10">
        <f t="shared" si="7"/>
        <v>99.8</v>
      </c>
    </row>
    <row r="11" spans="1:19">
      <c r="A11" s="1">
        <v>8</v>
      </c>
      <c r="B11" s="1">
        <v>15</v>
      </c>
      <c r="C11" s="1">
        <v>0.34375</v>
      </c>
      <c r="D11">
        <v>1707</v>
      </c>
      <c r="E11">
        <v>1787</v>
      </c>
      <c r="F11">
        <v>1239</v>
      </c>
      <c r="G11">
        <v>1639</v>
      </c>
      <c r="I11" s="1">
        <v>0.34375</v>
      </c>
      <c r="J11" s="4">
        <f t="shared" si="0"/>
        <v>0.11903765690376569</v>
      </c>
      <c r="K11" s="4">
        <f t="shared" si="1"/>
        <v>0.10707010185739964</v>
      </c>
      <c r="L11" s="4">
        <f t="shared" si="2"/>
        <v>0.1078516713091922</v>
      </c>
      <c r="M11" s="4">
        <f t="shared" si="3"/>
        <v>0.10635260528194147</v>
      </c>
      <c r="O11" s="1">
        <v>0.34375</v>
      </c>
      <c r="P11">
        <f t="shared" si="4"/>
        <v>131.30769230769232</v>
      </c>
      <c r="Q11">
        <f t="shared" si="5"/>
        <v>119.13333333333334</v>
      </c>
      <c r="R11">
        <f t="shared" si="6"/>
        <v>103.25</v>
      </c>
      <c r="S11">
        <f t="shared" si="7"/>
        <v>109.26666666666667</v>
      </c>
    </row>
    <row r="12" spans="1:19">
      <c r="A12" s="1">
        <v>8</v>
      </c>
      <c r="B12" s="1">
        <v>30</v>
      </c>
      <c r="C12" s="1">
        <v>0.35416666666666669</v>
      </c>
      <c r="D12">
        <v>1494</v>
      </c>
      <c r="E12">
        <v>1839</v>
      </c>
      <c r="F12">
        <v>1103</v>
      </c>
      <c r="G12">
        <v>1536</v>
      </c>
      <c r="I12" s="1">
        <v>0.35416666666666669</v>
      </c>
      <c r="J12" s="4">
        <f t="shared" si="0"/>
        <v>0.10418410041841004</v>
      </c>
      <c r="K12" s="4">
        <f t="shared" si="1"/>
        <v>0.11018573996405033</v>
      </c>
      <c r="L12" s="4">
        <f t="shared" si="2"/>
        <v>9.6013231197771581E-2</v>
      </c>
      <c r="M12" s="4">
        <f t="shared" si="3"/>
        <v>9.9669067549153209E-2</v>
      </c>
      <c r="O12" s="1">
        <v>0.35416666666666669</v>
      </c>
      <c r="P12">
        <f t="shared" si="4"/>
        <v>114.92307692307692</v>
      </c>
      <c r="Q12">
        <f t="shared" si="5"/>
        <v>122.6</v>
      </c>
      <c r="R12">
        <f t="shared" si="6"/>
        <v>91.916666666666671</v>
      </c>
      <c r="S12">
        <f t="shared" si="7"/>
        <v>102.4</v>
      </c>
    </row>
    <row r="13" spans="1:19">
      <c r="A13" s="1">
        <v>8</v>
      </c>
      <c r="B13" s="1">
        <v>45</v>
      </c>
      <c r="C13" s="1">
        <v>0.36458333333333331</v>
      </c>
      <c r="D13">
        <v>1434</v>
      </c>
      <c r="E13">
        <v>1815</v>
      </c>
      <c r="F13">
        <v>1102</v>
      </c>
      <c r="G13">
        <v>1360</v>
      </c>
      <c r="I13" s="1">
        <v>0.36458333333333331</v>
      </c>
      <c r="J13" s="4">
        <f t="shared" si="0"/>
        <v>0.1</v>
      </c>
      <c r="K13" s="4">
        <f t="shared" si="1"/>
        <v>0.10874775314559616</v>
      </c>
      <c r="L13" s="4">
        <f t="shared" si="2"/>
        <v>9.5926183844011137E-2</v>
      </c>
      <c r="M13" s="4">
        <f t="shared" si="3"/>
        <v>8.8248653559146059E-2</v>
      </c>
      <c r="O13" s="1">
        <v>0.36458333333333331</v>
      </c>
      <c r="P13">
        <f t="shared" si="4"/>
        <v>110.30769230769231</v>
      </c>
      <c r="Q13">
        <f t="shared" si="5"/>
        <v>121</v>
      </c>
      <c r="R13">
        <f t="shared" si="6"/>
        <v>91.833333333333329</v>
      </c>
      <c r="S13">
        <f t="shared" si="7"/>
        <v>90.666666666666671</v>
      </c>
    </row>
    <row r="14" spans="1:19">
      <c r="A14" s="1">
        <v>9</v>
      </c>
      <c r="B14" s="1">
        <v>0</v>
      </c>
      <c r="C14" s="1">
        <v>0.375</v>
      </c>
      <c r="D14">
        <v>1036</v>
      </c>
      <c r="E14">
        <v>1374</v>
      </c>
      <c r="F14">
        <v>882</v>
      </c>
      <c r="G14">
        <v>1095</v>
      </c>
      <c r="I14" s="1">
        <v>0.375</v>
      </c>
      <c r="J14" s="4">
        <f t="shared" si="0"/>
        <v>7.2245467224546722E-2</v>
      </c>
      <c r="K14" s="4">
        <f t="shared" si="1"/>
        <v>8.2324745356500903E-2</v>
      </c>
      <c r="L14" s="4">
        <f t="shared" si="2"/>
        <v>7.6775766016713098E-2</v>
      </c>
      <c r="M14" s="4">
        <f t="shared" si="3"/>
        <v>7.1053143858283041E-2</v>
      </c>
      <c r="O14" s="1">
        <v>0.375</v>
      </c>
      <c r="P14">
        <f t="shared" si="4"/>
        <v>79.692307692307693</v>
      </c>
      <c r="Q14">
        <f t="shared" si="5"/>
        <v>91.6</v>
      </c>
      <c r="R14">
        <f t="shared" si="6"/>
        <v>73.5</v>
      </c>
      <c r="S14">
        <f t="shared" si="7"/>
        <v>73</v>
      </c>
    </row>
    <row r="15" spans="1:19">
      <c r="A15" s="1">
        <v>9</v>
      </c>
      <c r="B15" s="1">
        <v>15</v>
      </c>
      <c r="C15" s="1">
        <v>0.38541666666666669</v>
      </c>
      <c r="D15">
        <v>728</v>
      </c>
      <c r="E15">
        <v>1055</v>
      </c>
      <c r="F15">
        <v>642</v>
      </c>
      <c r="G15">
        <v>780</v>
      </c>
      <c r="I15" s="1">
        <v>0.38541666666666669</v>
      </c>
      <c r="J15" s="4">
        <f t="shared" si="0"/>
        <v>5.0767085076708511E-2</v>
      </c>
      <c r="K15" s="4">
        <f t="shared" si="1"/>
        <v>6.3211503894547633E-2</v>
      </c>
      <c r="L15" s="4">
        <f t="shared" si="2"/>
        <v>5.5884401114206131E-2</v>
      </c>
      <c r="M15" s="4">
        <f t="shared" si="3"/>
        <v>5.0613198364804358E-2</v>
      </c>
      <c r="O15" s="1">
        <v>0.38541666666666669</v>
      </c>
      <c r="P15">
        <f t="shared" si="4"/>
        <v>56</v>
      </c>
      <c r="Q15">
        <f t="shared" si="5"/>
        <v>70.333333333333329</v>
      </c>
      <c r="R15">
        <f t="shared" si="6"/>
        <v>53.5</v>
      </c>
      <c r="S15">
        <f t="shared" si="7"/>
        <v>52</v>
      </c>
    </row>
    <row r="16" spans="1:19">
      <c r="A16" s="1">
        <v>9</v>
      </c>
      <c r="B16" s="1">
        <v>30</v>
      </c>
      <c r="C16" s="1">
        <v>0.39583333333333331</v>
      </c>
      <c r="D16">
        <v>622</v>
      </c>
      <c r="E16">
        <v>717</v>
      </c>
      <c r="F16">
        <v>472</v>
      </c>
      <c r="G16">
        <v>562</v>
      </c>
      <c r="I16" s="1">
        <v>0.39583333333333331</v>
      </c>
      <c r="J16" s="4">
        <f t="shared" si="0"/>
        <v>4.3375174337517433E-2</v>
      </c>
      <c r="K16" s="4">
        <f t="shared" si="1"/>
        <v>4.2959856201318154E-2</v>
      </c>
      <c r="L16" s="4">
        <f t="shared" si="2"/>
        <v>4.1086350974930359E-2</v>
      </c>
      <c r="M16" s="4">
        <f t="shared" si="3"/>
        <v>3.6467458309000063E-2</v>
      </c>
      <c r="O16" s="1">
        <v>0.39583333333333331</v>
      </c>
      <c r="P16">
        <f t="shared" si="4"/>
        <v>47.846153846153847</v>
      </c>
      <c r="Q16">
        <f t="shared" si="5"/>
        <v>47.8</v>
      </c>
      <c r="R16">
        <f t="shared" si="6"/>
        <v>39.333333333333336</v>
      </c>
      <c r="S16">
        <f t="shared" si="7"/>
        <v>37.466666666666669</v>
      </c>
    </row>
    <row r="17" spans="1:19">
      <c r="A17" s="1">
        <v>9</v>
      </c>
      <c r="B17" s="1">
        <v>45</v>
      </c>
      <c r="C17" s="1">
        <v>0.40625</v>
      </c>
      <c r="D17">
        <v>422</v>
      </c>
      <c r="E17">
        <v>586</v>
      </c>
      <c r="F17">
        <v>387</v>
      </c>
      <c r="G17">
        <v>493</v>
      </c>
      <c r="I17" s="1">
        <v>0.40625</v>
      </c>
      <c r="J17" s="4">
        <f t="shared" si="0"/>
        <v>2.9428172942817295E-2</v>
      </c>
      <c r="K17" s="4">
        <f t="shared" si="1"/>
        <v>3.5110844817255842E-2</v>
      </c>
      <c r="L17" s="4">
        <f t="shared" si="2"/>
        <v>3.3687325905292477E-2</v>
      </c>
      <c r="M17" s="4">
        <f t="shared" si="3"/>
        <v>3.1990136915190447E-2</v>
      </c>
      <c r="O17" s="1">
        <v>0.40625</v>
      </c>
      <c r="P17">
        <f t="shared" si="4"/>
        <v>32.46153846153846</v>
      </c>
      <c r="Q17">
        <f t="shared" si="5"/>
        <v>39.06666666666667</v>
      </c>
      <c r="R17">
        <f t="shared" si="6"/>
        <v>32.25</v>
      </c>
      <c r="S17">
        <f t="shared" si="7"/>
        <v>32.866666666666667</v>
      </c>
    </row>
    <row r="18" spans="1:19">
      <c r="A18" s="1">
        <v>10</v>
      </c>
      <c r="B18" s="1">
        <v>0</v>
      </c>
      <c r="C18" s="1">
        <v>0.41666666666666669</v>
      </c>
      <c r="D18">
        <v>371</v>
      </c>
      <c r="E18">
        <v>427</v>
      </c>
      <c r="F18">
        <v>342</v>
      </c>
      <c r="G18">
        <v>464</v>
      </c>
      <c r="I18" s="1">
        <v>0.41666666666666669</v>
      </c>
      <c r="J18" s="4">
        <f t="shared" si="0"/>
        <v>2.5871687587168759E-2</v>
      </c>
      <c r="K18" s="4">
        <f t="shared" si="1"/>
        <v>2.5584182144997004E-2</v>
      </c>
      <c r="L18" s="4">
        <f t="shared" si="2"/>
        <v>2.9770194986072425E-2</v>
      </c>
      <c r="M18" s="4">
        <f t="shared" si="3"/>
        <v>3.0108364155473362E-2</v>
      </c>
      <c r="O18" s="1">
        <v>0.41666666666666669</v>
      </c>
      <c r="P18">
        <f t="shared" si="4"/>
        <v>28.53846153846154</v>
      </c>
      <c r="Q18">
        <f t="shared" si="5"/>
        <v>28.466666666666665</v>
      </c>
      <c r="R18">
        <f t="shared" si="6"/>
        <v>28.5</v>
      </c>
      <c r="S18">
        <f t="shared" si="7"/>
        <v>30.933333333333334</v>
      </c>
    </row>
    <row r="19" spans="1:19">
      <c r="A19" s="1">
        <v>10</v>
      </c>
      <c r="B19" s="1">
        <v>15</v>
      </c>
      <c r="C19" s="1">
        <v>0.42708333333333331</v>
      </c>
      <c r="D19">
        <v>322</v>
      </c>
      <c r="E19">
        <v>368</v>
      </c>
      <c r="F19">
        <v>298</v>
      </c>
      <c r="G19">
        <v>375</v>
      </c>
      <c r="I19" s="1">
        <v>0.42708333333333331</v>
      </c>
      <c r="J19" s="4">
        <f t="shared" si="0"/>
        <v>2.2454672245467225E-2</v>
      </c>
      <c r="K19" s="4">
        <f t="shared" si="1"/>
        <v>2.2049131216297185E-2</v>
      </c>
      <c r="L19" s="4">
        <f t="shared" si="2"/>
        <v>2.5940111420612814E-2</v>
      </c>
      <c r="M19" s="4">
        <f t="shared" si="3"/>
        <v>2.433326844461748E-2</v>
      </c>
      <c r="O19" s="1">
        <v>0.42708333333333331</v>
      </c>
      <c r="P19">
        <f t="shared" si="4"/>
        <v>24.76923076923077</v>
      </c>
      <c r="Q19">
        <f t="shared" si="5"/>
        <v>24.533333333333335</v>
      </c>
      <c r="R19">
        <f t="shared" si="6"/>
        <v>24.833333333333332</v>
      </c>
      <c r="S19">
        <f t="shared" si="7"/>
        <v>25</v>
      </c>
    </row>
    <row r="20" spans="1:19">
      <c r="A20" s="1">
        <v>10</v>
      </c>
      <c r="B20" s="1">
        <v>30</v>
      </c>
      <c r="C20" s="1">
        <v>0.4375</v>
      </c>
      <c r="D20">
        <v>300</v>
      </c>
      <c r="E20">
        <v>329</v>
      </c>
      <c r="F20">
        <v>258</v>
      </c>
      <c r="G20">
        <v>369</v>
      </c>
      <c r="I20" s="1">
        <v>0.4375</v>
      </c>
      <c r="J20" s="4">
        <f t="shared" si="0"/>
        <v>2.0920502092050208E-2</v>
      </c>
      <c r="K20" s="4">
        <f t="shared" si="1"/>
        <v>1.9712402636309165E-2</v>
      </c>
      <c r="L20" s="4">
        <f t="shared" si="2"/>
        <v>2.2458217270194987E-2</v>
      </c>
      <c r="M20" s="4">
        <f t="shared" si="3"/>
        <v>2.3943936149503603E-2</v>
      </c>
      <c r="O20" s="1">
        <v>0.4375</v>
      </c>
      <c r="P20">
        <f t="shared" si="4"/>
        <v>23.076923076923077</v>
      </c>
      <c r="Q20">
        <f t="shared" si="5"/>
        <v>21.933333333333334</v>
      </c>
      <c r="R20">
        <f t="shared" si="6"/>
        <v>21.5</v>
      </c>
      <c r="S20">
        <f t="shared" si="7"/>
        <v>24.6</v>
      </c>
    </row>
    <row r="21" spans="1:19">
      <c r="A21" s="1">
        <v>10</v>
      </c>
      <c r="B21" s="1">
        <v>45</v>
      </c>
      <c r="C21" s="1">
        <v>0.44791666666666669</v>
      </c>
      <c r="D21">
        <v>296</v>
      </c>
      <c r="E21">
        <v>353</v>
      </c>
      <c r="F21">
        <v>253</v>
      </c>
      <c r="G21">
        <v>383</v>
      </c>
      <c r="I21" s="1">
        <v>0.44791666666666669</v>
      </c>
      <c r="J21" s="4">
        <f t="shared" si="0"/>
        <v>2.0641562064156207E-2</v>
      </c>
      <c r="K21" s="4">
        <f t="shared" si="1"/>
        <v>2.115038945476333E-2</v>
      </c>
      <c r="L21" s="4">
        <f t="shared" si="2"/>
        <v>2.2022980501392758E-2</v>
      </c>
      <c r="M21" s="4">
        <f t="shared" si="3"/>
        <v>2.4852378171435988E-2</v>
      </c>
      <c r="O21" s="1">
        <v>0.44791666666666669</v>
      </c>
      <c r="P21">
        <f t="shared" si="4"/>
        <v>22.76923076923077</v>
      </c>
      <c r="Q21">
        <f t="shared" si="5"/>
        <v>23.533333333333335</v>
      </c>
      <c r="R21">
        <f t="shared" si="6"/>
        <v>21.083333333333332</v>
      </c>
      <c r="S21">
        <f t="shared" si="7"/>
        <v>25.533333333333335</v>
      </c>
    </row>
    <row r="22" spans="1:19">
      <c r="A22" s="1"/>
      <c r="B22" s="1"/>
      <c r="C22" s="1"/>
      <c r="I22" s="1"/>
      <c r="J22" s="4"/>
      <c r="K22" s="4"/>
      <c r="L22" s="4"/>
      <c r="M22" s="4"/>
      <c r="O22" s="1"/>
    </row>
    <row r="23" spans="1:19">
      <c r="A23" s="1"/>
      <c r="B23" s="1"/>
      <c r="C23" s="1"/>
      <c r="I23" s="1"/>
      <c r="J23" s="4"/>
      <c r="K23" s="4"/>
      <c r="L23" s="4"/>
      <c r="M23" s="4"/>
      <c r="O23" s="1"/>
    </row>
    <row r="24" spans="1:19">
      <c r="A24" s="1"/>
      <c r="B24" s="1"/>
      <c r="C24" s="1"/>
      <c r="I24" s="1"/>
      <c r="J24" s="4"/>
      <c r="K24" s="4"/>
      <c r="L24" s="4"/>
      <c r="M24" s="4"/>
      <c r="O24" s="1"/>
    </row>
    <row r="25" spans="1:19">
      <c r="A25" s="1"/>
      <c r="B25" s="1"/>
      <c r="C25" s="1"/>
      <c r="I25" s="1"/>
      <c r="J25" s="4"/>
      <c r="K25" s="4"/>
      <c r="L25" s="4"/>
      <c r="M25" s="4"/>
      <c r="O25" s="1"/>
    </row>
    <row r="26" spans="1:19">
      <c r="A26" s="1">
        <v>15</v>
      </c>
      <c r="B26" s="1">
        <v>0</v>
      </c>
      <c r="C26" s="1">
        <v>0.625</v>
      </c>
      <c r="D26">
        <v>386</v>
      </c>
      <c r="E26">
        <v>494</v>
      </c>
      <c r="F26">
        <v>364</v>
      </c>
      <c r="G26">
        <v>451</v>
      </c>
      <c r="I26" s="1">
        <v>0.625</v>
      </c>
      <c r="J26" s="4">
        <f>D26/D$52</f>
        <v>2.067045089429153E-2</v>
      </c>
      <c r="K26" s="4">
        <f t="shared" ref="K26:K45" si="8">E26/E$52</f>
        <v>2.0007290105706534E-2</v>
      </c>
      <c r="L26" s="4">
        <f t="shared" ref="L26:L45" si="9">F26/F$52</f>
        <v>2.2227650219833903E-2</v>
      </c>
      <c r="M26" s="4">
        <f t="shared" ref="M26:M45" si="10">G26/G$52</f>
        <v>2.2934146961606915E-2</v>
      </c>
      <c r="O26" s="1">
        <v>0.625</v>
      </c>
      <c r="P26">
        <f t="shared" ref="P26:P45" si="11">D26/13</f>
        <v>29.692307692307693</v>
      </c>
      <c r="Q26">
        <f t="shared" ref="Q26:Q45" si="12">E26/15</f>
        <v>32.93333333333333</v>
      </c>
      <c r="R26">
        <f t="shared" ref="R26:R45" si="13">F26/12</f>
        <v>30.333333333333332</v>
      </c>
      <c r="S26">
        <f t="shared" ref="S26:S45" si="14">G26/15</f>
        <v>30.066666666666666</v>
      </c>
    </row>
    <row r="27" spans="1:19">
      <c r="A27" s="1">
        <v>15</v>
      </c>
      <c r="B27" s="1">
        <v>15</v>
      </c>
      <c r="C27" s="1">
        <v>0.63541666666666663</v>
      </c>
      <c r="D27">
        <v>405</v>
      </c>
      <c r="E27">
        <v>551</v>
      </c>
      <c r="F27">
        <v>380</v>
      </c>
      <c r="G27">
        <v>510</v>
      </c>
      <c r="I27" s="1">
        <v>0.63541666666666663</v>
      </c>
      <c r="J27" s="4">
        <f t="shared" ref="J27:J45" si="15">D27/D$52</f>
        <v>2.1687908321730748E-2</v>
      </c>
      <c r="K27" s="4">
        <f t="shared" si="8"/>
        <v>2.2315823579441903E-2</v>
      </c>
      <c r="L27" s="4">
        <f t="shared" si="9"/>
        <v>2.3204689789936492E-2</v>
      </c>
      <c r="M27" s="4">
        <f t="shared" si="10"/>
        <v>2.593440122044241E-2</v>
      </c>
      <c r="O27" s="1">
        <v>0.63541666666666663</v>
      </c>
      <c r="P27">
        <f t="shared" si="11"/>
        <v>31.153846153846153</v>
      </c>
      <c r="Q27">
        <f t="shared" si="12"/>
        <v>36.733333333333334</v>
      </c>
      <c r="R27">
        <f t="shared" si="13"/>
        <v>31.666666666666668</v>
      </c>
      <c r="S27">
        <f t="shared" si="14"/>
        <v>34</v>
      </c>
    </row>
    <row r="28" spans="1:19">
      <c r="A28" s="1">
        <v>15</v>
      </c>
      <c r="B28" s="1">
        <v>30</v>
      </c>
      <c r="C28" s="1">
        <v>0.64583333333333337</v>
      </c>
      <c r="D28">
        <v>475</v>
      </c>
      <c r="E28">
        <v>545</v>
      </c>
      <c r="F28">
        <v>444</v>
      </c>
      <c r="G28">
        <v>579</v>
      </c>
      <c r="I28" s="1">
        <v>0.64583333333333337</v>
      </c>
      <c r="J28" s="4">
        <f t="shared" si="15"/>
        <v>2.5436435685980509E-2</v>
      </c>
      <c r="K28" s="4">
        <f t="shared" si="8"/>
        <v>2.2072820055890809E-2</v>
      </c>
      <c r="L28" s="4">
        <f t="shared" si="9"/>
        <v>2.7112848070346848E-2</v>
      </c>
      <c r="M28" s="4">
        <f t="shared" si="10"/>
        <v>2.9443173150266972E-2</v>
      </c>
      <c r="O28" s="1">
        <v>0.64583333333333337</v>
      </c>
      <c r="P28">
        <f t="shared" si="11"/>
        <v>36.53846153846154</v>
      </c>
      <c r="Q28">
        <f t="shared" si="12"/>
        <v>36.333333333333336</v>
      </c>
      <c r="R28">
        <f t="shared" si="13"/>
        <v>37</v>
      </c>
      <c r="S28">
        <f t="shared" si="14"/>
        <v>38.6</v>
      </c>
    </row>
    <row r="29" spans="1:19">
      <c r="A29" s="1">
        <v>15</v>
      </c>
      <c r="B29" s="1">
        <v>45</v>
      </c>
      <c r="C29" s="1">
        <v>0.65625</v>
      </c>
      <c r="D29">
        <v>478</v>
      </c>
      <c r="E29">
        <v>661</v>
      </c>
      <c r="F29">
        <v>453</v>
      </c>
      <c r="G29">
        <v>593</v>
      </c>
      <c r="I29" s="1">
        <v>0.65625</v>
      </c>
      <c r="J29" s="4">
        <f t="shared" si="15"/>
        <v>2.5597086858734068E-2</v>
      </c>
      <c r="K29" s="4">
        <f t="shared" si="8"/>
        <v>2.677088817787858E-2</v>
      </c>
      <c r="L29" s="4">
        <f t="shared" si="9"/>
        <v>2.7662432828529555E-2</v>
      </c>
      <c r="M29" s="4">
        <f t="shared" si="10"/>
        <v>3.0155097889651667E-2</v>
      </c>
      <c r="O29" s="1">
        <v>0.65625</v>
      </c>
      <c r="P29">
        <f t="shared" si="11"/>
        <v>36.769230769230766</v>
      </c>
      <c r="Q29">
        <f t="shared" si="12"/>
        <v>44.06666666666667</v>
      </c>
      <c r="R29">
        <f t="shared" si="13"/>
        <v>37.75</v>
      </c>
      <c r="S29">
        <f t="shared" si="14"/>
        <v>39.533333333333331</v>
      </c>
    </row>
    <row r="30" spans="1:19">
      <c r="A30" s="1">
        <v>16</v>
      </c>
      <c r="B30" s="1">
        <v>0</v>
      </c>
      <c r="C30" s="1">
        <v>0.66666666666666663</v>
      </c>
      <c r="D30">
        <v>604</v>
      </c>
      <c r="E30">
        <v>718</v>
      </c>
      <c r="F30">
        <v>535</v>
      </c>
      <c r="G30">
        <v>675</v>
      </c>
      <c r="I30" s="1">
        <v>0.66666666666666663</v>
      </c>
      <c r="J30" s="4">
        <f t="shared" si="15"/>
        <v>3.2344436114383632E-2</v>
      </c>
      <c r="K30" s="4">
        <f t="shared" si="8"/>
        <v>2.9079421651613948E-2</v>
      </c>
      <c r="L30" s="4">
        <f t="shared" si="9"/>
        <v>3.2669760625305327E-2</v>
      </c>
      <c r="M30" s="4">
        <f t="shared" si="10"/>
        <v>3.4324942791762014E-2</v>
      </c>
      <c r="O30" s="1">
        <v>0.66666666666666663</v>
      </c>
      <c r="P30">
        <f t="shared" si="11"/>
        <v>46.46153846153846</v>
      </c>
      <c r="Q30">
        <f t="shared" si="12"/>
        <v>47.866666666666667</v>
      </c>
      <c r="R30">
        <f t="shared" si="13"/>
        <v>44.583333333333336</v>
      </c>
      <c r="S30">
        <f t="shared" si="14"/>
        <v>45</v>
      </c>
    </row>
    <row r="31" spans="1:19">
      <c r="A31" s="1">
        <v>16</v>
      </c>
      <c r="B31" s="1">
        <v>15</v>
      </c>
      <c r="C31" s="1">
        <v>0.67708333333333337</v>
      </c>
      <c r="D31">
        <v>606</v>
      </c>
      <c r="E31">
        <v>740</v>
      </c>
      <c r="F31">
        <v>542</v>
      </c>
      <c r="G31">
        <v>708</v>
      </c>
      <c r="I31" s="1">
        <v>0.67708333333333337</v>
      </c>
      <c r="J31" s="4">
        <f t="shared" si="15"/>
        <v>3.2451536896219345E-2</v>
      </c>
      <c r="K31" s="4">
        <f t="shared" si="8"/>
        <v>2.9970434571301285E-2</v>
      </c>
      <c r="L31" s="4">
        <f t="shared" si="9"/>
        <v>3.3097215437225207E-2</v>
      </c>
      <c r="M31" s="4">
        <f t="shared" si="10"/>
        <v>3.6003051106025932E-2</v>
      </c>
      <c r="O31" s="1">
        <v>0.67708333333333337</v>
      </c>
      <c r="P31">
        <f t="shared" si="11"/>
        <v>46.615384615384613</v>
      </c>
      <c r="Q31">
        <f t="shared" si="12"/>
        <v>49.333333333333336</v>
      </c>
      <c r="R31">
        <f t="shared" si="13"/>
        <v>45.166666666666664</v>
      </c>
      <c r="S31">
        <f t="shared" si="14"/>
        <v>47.2</v>
      </c>
    </row>
    <row r="32" spans="1:19">
      <c r="A32" s="1">
        <v>16</v>
      </c>
      <c r="B32" s="1">
        <v>30</v>
      </c>
      <c r="C32" s="1">
        <v>0.6875</v>
      </c>
      <c r="D32">
        <v>727</v>
      </c>
      <c r="E32">
        <v>811</v>
      </c>
      <c r="F32">
        <v>714</v>
      </c>
      <c r="G32">
        <v>819</v>
      </c>
      <c r="I32" s="1">
        <v>0.6875</v>
      </c>
      <c r="J32" s="4">
        <f t="shared" si="15"/>
        <v>3.8931134197279643E-2</v>
      </c>
      <c r="K32" s="4">
        <f t="shared" si="8"/>
        <v>3.284597626665587E-2</v>
      </c>
      <c r="L32" s="4">
        <f t="shared" si="9"/>
        <v>4.360039081582804E-2</v>
      </c>
      <c r="M32" s="4">
        <f t="shared" si="10"/>
        <v>4.1647597254004576E-2</v>
      </c>
      <c r="O32" s="1">
        <v>0.6875</v>
      </c>
      <c r="P32">
        <f t="shared" si="11"/>
        <v>55.92307692307692</v>
      </c>
      <c r="Q32">
        <f t="shared" si="12"/>
        <v>54.06666666666667</v>
      </c>
      <c r="R32">
        <f t="shared" si="13"/>
        <v>59.5</v>
      </c>
      <c r="S32">
        <f t="shared" si="14"/>
        <v>54.6</v>
      </c>
    </row>
    <row r="33" spans="1:19">
      <c r="A33" s="1">
        <v>16</v>
      </c>
      <c r="B33" s="1">
        <v>45</v>
      </c>
      <c r="C33" s="1">
        <v>0.69791666666666663</v>
      </c>
      <c r="D33">
        <v>876</v>
      </c>
      <c r="E33">
        <v>1056</v>
      </c>
      <c r="F33">
        <v>802</v>
      </c>
      <c r="G33">
        <v>931</v>
      </c>
      <c r="I33" s="1">
        <v>0.69791666666666663</v>
      </c>
      <c r="J33" s="4">
        <f t="shared" si="15"/>
        <v>4.6910142444039842E-2</v>
      </c>
      <c r="K33" s="4">
        <f t="shared" si="8"/>
        <v>4.2768620144992102E-2</v>
      </c>
      <c r="L33" s="4">
        <f t="shared" si="9"/>
        <v>4.897410845139228E-2</v>
      </c>
      <c r="M33" s="4">
        <f t="shared" si="10"/>
        <v>4.7342995169082129E-2</v>
      </c>
      <c r="O33" s="1">
        <v>0.69791666666666663</v>
      </c>
      <c r="P33">
        <f t="shared" si="11"/>
        <v>67.384615384615387</v>
      </c>
      <c r="Q33">
        <f t="shared" si="12"/>
        <v>70.400000000000006</v>
      </c>
      <c r="R33">
        <f t="shared" si="13"/>
        <v>66.833333333333329</v>
      </c>
      <c r="S33">
        <f t="shared" si="14"/>
        <v>62.06666666666667</v>
      </c>
    </row>
    <row r="34" spans="1:19">
      <c r="A34" s="1">
        <v>17</v>
      </c>
      <c r="B34" s="1">
        <v>0</v>
      </c>
      <c r="C34" s="1">
        <v>0.70833333333333337</v>
      </c>
      <c r="D34">
        <v>1175</v>
      </c>
      <c r="E34">
        <v>1451</v>
      </c>
      <c r="F34">
        <v>1135</v>
      </c>
      <c r="G34">
        <v>1335</v>
      </c>
      <c r="I34" s="1">
        <v>0.70833333333333337</v>
      </c>
      <c r="J34" s="4">
        <f t="shared" si="15"/>
        <v>6.2921709328478098E-2</v>
      </c>
      <c r="K34" s="4">
        <f t="shared" si="8"/>
        <v>5.8766352112105624E-2</v>
      </c>
      <c r="L34" s="4">
        <f t="shared" si="9"/>
        <v>6.930874450415242E-2</v>
      </c>
      <c r="M34" s="4">
        <f t="shared" si="10"/>
        <v>6.7887109077040431E-2</v>
      </c>
      <c r="O34" s="1">
        <v>0.70833333333333337</v>
      </c>
      <c r="P34">
        <f t="shared" si="11"/>
        <v>90.384615384615387</v>
      </c>
      <c r="Q34">
        <f t="shared" si="12"/>
        <v>96.733333333333334</v>
      </c>
      <c r="R34">
        <f t="shared" si="13"/>
        <v>94.583333333333329</v>
      </c>
      <c r="S34">
        <f t="shared" si="14"/>
        <v>89</v>
      </c>
    </row>
    <row r="35" spans="1:19">
      <c r="A35" s="1">
        <v>17</v>
      </c>
      <c r="B35" s="1">
        <v>15</v>
      </c>
      <c r="C35" s="1">
        <v>0.71875</v>
      </c>
      <c r="D35">
        <v>1316</v>
      </c>
      <c r="E35">
        <v>1563</v>
      </c>
      <c r="F35">
        <v>1150</v>
      </c>
      <c r="G35">
        <v>1420</v>
      </c>
      <c r="I35" s="1">
        <v>0.71875</v>
      </c>
      <c r="J35" s="4">
        <f t="shared" si="15"/>
        <v>7.0472314447895465E-2</v>
      </c>
      <c r="K35" s="4">
        <f t="shared" si="8"/>
        <v>6.3302417885059331E-2</v>
      </c>
      <c r="L35" s="4">
        <f t="shared" si="9"/>
        <v>7.02247191011236E-2</v>
      </c>
      <c r="M35" s="4">
        <f t="shared" si="10"/>
        <v>7.220950928044749E-2</v>
      </c>
      <c r="O35" s="1">
        <v>0.71875</v>
      </c>
      <c r="P35">
        <f t="shared" si="11"/>
        <v>101.23076923076923</v>
      </c>
      <c r="Q35">
        <f t="shared" si="12"/>
        <v>104.2</v>
      </c>
      <c r="R35">
        <f t="shared" si="13"/>
        <v>95.833333333333329</v>
      </c>
      <c r="S35">
        <f t="shared" si="14"/>
        <v>94.666666666666671</v>
      </c>
    </row>
    <row r="36" spans="1:19">
      <c r="A36" s="1">
        <v>17</v>
      </c>
      <c r="B36" s="1">
        <v>30</v>
      </c>
      <c r="C36" s="1">
        <v>0.72916666666666663</v>
      </c>
      <c r="D36">
        <v>1468</v>
      </c>
      <c r="E36">
        <v>1921</v>
      </c>
      <c r="F36">
        <v>1381</v>
      </c>
      <c r="G36">
        <v>1508</v>
      </c>
      <c r="I36" s="1">
        <v>0.72916666666666663</v>
      </c>
      <c r="J36" s="4">
        <f t="shared" si="15"/>
        <v>7.8611973867409229E-2</v>
      </c>
      <c r="K36" s="4">
        <f t="shared" si="8"/>
        <v>7.7801628123607788E-2</v>
      </c>
      <c r="L36" s="4">
        <f t="shared" si="9"/>
        <v>8.4330727894479721E-2</v>
      </c>
      <c r="M36" s="4">
        <f t="shared" si="10"/>
        <v>7.6684464785151285E-2</v>
      </c>
      <c r="O36" s="1">
        <v>0.72916666666666663</v>
      </c>
      <c r="P36">
        <f t="shared" si="11"/>
        <v>112.92307692307692</v>
      </c>
      <c r="Q36">
        <f t="shared" si="12"/>
        <v>128.06666666666666</v>
      </c>
      <c r="R36">
        <f t="shared" si="13"/>
        <v>115.08333333333333</v>
      </c>
      <c r="S36">
        <f t="shared" si="14"/>
        <v>100.53333333333333</v>
      </c>
    </row>
    <row r="37" spans="1:19">
      <c r="A37" s="1">
        <v>17</v>
      </c>
      <c r="B37" s="1">
        <v>45</v>
      </c>
      <c r="C37" s="1">
        <v>0.73958333333333337</v>
      </c>
      <c r="D37">
        <v>1432</v>
      </c>
      <c r="E37">
        <v>1928</v>
      </c>
      <c r="F37">
        <v>1228</v>
      </c>
      <c r="G37">
        <v>1465</v>
      </c>
      <c r="I37" s="1">
        <v>0.73958333333333337</v>
      </c>
      <c r="J37" s="4">
        <f t="shared" si="15"/>
        <v>7.6684159794366505E-2</v>
      </c>
      <c r="K37" s="4">
        <f t="shared" si="8"/>
        <v>7.8085132234417404E-2</v>
      </c>
      <c r="L37" s="4">
        <f t="shared" si="9"/>
        <v>7.4987787005373716E-2</v>
      </c>
      <c r="M37" s="4">
        <f t="shared" si="10"/>
        <v>7.4497838799898297E-2</v>
      </c>
      <c r="O37" s="1">
        <v>0.73958333333333337</v>
      </c>
      <c r="P37">
        <f t="shared" si="11"/>
        <v>110.15384615384616</v>
      </c>
      <c r="Q37">
        <f t="shared" si="12"/>
        <v>128.53333333333333</v>
      </c>
      <c r="R37">
        <f t="shared" si="13"/>
        <v>102.33333333333333</v>
      </c>
      <c r="S37">
        <f t="shared" si="14"/>
        <v>97.666666666666671</v>
      </c>
    </row>
    <row r="38" spans="1:19">
      <c r="A38" s="1">
        <v>18</v>
      </c>
      <c r="B38" s="1">
        <v>0</v>
      </c>
      <c r="C38" s="1">
        <v>0.75</v>
      </c>
      <c r="D38">
        <v>1422</v>
      </c>
      <c r="E38">
        <v>1927</v>
      </c>
      <c r="F38">
        <v>1280</v>
      </c>
      <c r="G38">
        <v>1350</v>
      </c>
      <c r="I38" s="1">
        <v>0.75</v>
      </c>
      <c r="J38" s="4">
        <f t="shared" si="15"/>
        <v>7.614865588518796E-2</v>
      </c>
      <c r="K38" s="4">
        <f t="shared" si="8"/>
        <v>7.8044631647158885E-2</v>
      </c>
      <c r="L38" s="4">
        <f t="shared" si="9"/>
        <v>7.816316560820713E-2</v>
      </c>
      <c r="M38" s="4">
        <f t="shared" si="10"/>
        <v>6.8649885583524028E-2</v>
      </c>
      <c r="O38" s="1">
        <v>0.75</v>
      </c>
      <c r="P38">
        <f t="shared" si="11"/>
        <v>109.38461538461539</v>
      </c>
      <c r="Q38">
        <f t="shared" si="12"/>
        <v>128.46666666666667</v>
      </c>
      <c r="R38">
        <f t="shared" si="13"/>
        <v>106.66666666666667</v>
      </c>
      <c r="S38">
        <f t="shared" si="14"/>
        <v>90</v>
      </c>
    </row>
    <row r="39" spans="1:19">
      <c r="A39" s="1">
        <v>18</v>
      </c>
      <c r="B39" s="1">
        <v>15</v>
      </c>
      <c r="C39" s="1">
        <v>0.76041666666666663</v>
      </c>
      <c r="D39">
        <v>1309</v>
      </c>
      <c r="E39">
        <v>1862</v>
      </c>
      <c r="F39">
        <v>1091</v>
      </c>
      <c r="G39">
        <v>1286</v>
      </c>
      <c r="I39" s="1">
        <v>0.76041666666666663</v>
      </c>
      <c r="J39" s="4">
        <f t="shared" si="15"/>
        <v>7.0097461711470493E-2</v>
      </c>
      <c r="K39" s="4">
        <f t="shared" si="8"/>
        <v>7.5412093475355393E-2</v>
      </c>
      <c r="L39" s="4">
        <f t="shared" si="9"/>
        <v>6.66218856863703E-2</v>
      </c>
      <c r="M39" s="4">
        <f t="shared" si="10"/>
        <v>6.5395372489193998E-2</v>
      </c>
      <c r="O39" s="1">
        <v>0.76041666666666663</v>
      </c>
      <c r="P39">
        <f t="shared" si="11"/>
        <v>100.69230769230769</v>
      </c>
      <c r="Q39">
        <f t="shared" si="12"/>
        <v>124.13333333333334</v>
      </c>
      <c r="R39">
        <f t="shared" si="13"/>
        <v>90.916666666666671</v>
      </c>
      <c r="S39">
        <f t="shared" si="14"/>
        <v>85.733333333333334</v>
      </c>
    </row>
    <row r="40" spans="1:19">
      <c r="A40" s="1">
        <v>18</v>
      </c>
      <c r="B40" s="1">
        <v>30</v>
      </c>
      <c r="C40" s="1">
        <v>0.77083333333333337</v>
      </c>
      <c r="D40">
        <v>1191</v>
      </c>
      <c r="E40">
        <v>1677</v>
      </c>
      <c r="F40">
        <v>965</v>
      </c>
      <c r="G40">
        <v>1175</v>
      </c>
      <c r="I40" s="1">
        <v>0.77083333333333337</v>
      </c>
      <c r="J40" s="4">
        <f t="shared" si="15"/>
        <v>6.3778515583163761E-2</v>
      </c>
      <c r="K40" s="4">
        <f t="shared" si="8"/>
        <v>6.7919484832530075E-2</v>
      </c>
      <c r="L40" s="4">
        <f t="shared" si="9"/>
        <v>5.892769907181241E-2</v>
      </c>
      <c r="M40" s="4">
        <f t="shared" si="10"/>
        <v>5.9750826341215355E-2</v>
      </c>
      <c r="O40" s="1">
        <v>0.77083333333333337</v>
      </c>
      <c r="P40">
        <f t="shared" si="11"/>
        <v>91.615384615384613</v>
      </c>
      <c r="Q40">
        <f t="shared" si="12"/>
        <v>111.8</v>
      </c>
      <c r="R40">
        <f t="shared" si="13"/>
        <v>80.416666666666671</v>
      </c>
      <c r="S40">
        <f t="shared" si="14"/>
        <v>78.333333333333329</v>
      </c>
    </row>
    <row r="41" spans="1:19">
      <c r="A41" s="1">
        <v>18</v>
      </c>
      <c r="B41" s="1">
        <v>45</v>
      </c>
      <c r="C41" s="1">
        <v>0.78125</v>
      </c>
      <c r="D41">
        <v>1078</v>
      </c>
      <c r="E41">
        <v>1498</v>
      </c>
      <c r="F41">
        <v>918</v>
      </c>
      <c r="G41">
        <v>1055</v>
      </c>
      <c r="I41" s="1">
        <v>0.78125</v>
      </c>
      <c r="J41" s="4">
        <f t="shared" si="15"/>
        <v>5.7727321409446287E-2</v>
      </c>
      <c r="K41" s="4">
        <f t="shared" si="8"/>
        <v>6.0669879713255839E-2</v>
      </c>
      <c r="L41" s="4">
        <f t="shared" si="9"/>
        <v>5.6057645334636051E-2</v>
      </c>
      <c r="M41" s="4">
        <f t="shared" si="10"/>
        <v>5.3648614289346558E-2</v>
      </c>
      <c r="O41" s="1">
        <v>0.78125</v>
      </c>
      <c r="P41">
        <f t="shared" si="11"/>
        <v>82.92307692307692</v>
      </c>
      <c r="Q41">
        <f t="shared" si="12"/>
        <v>99.86666666666666</v>
      </c>
      <c r="R41">
        <f t="shared" si="13"/>
        <v>76.5</v>
      </c>
      <c r="S41">
        <f t="shared" si="14"/>
        <v>70.333333333333329</v>
      </c>
    </row>
    <row r="42" spans="1:19">
      <c r="A42" s="1">
        <v>19</v>
      </c>
      <c r="B42" s="1">
        <v>0</v>
      </c>
      <c r="C42" s="1">
        <v>0.79166666666666663</v>
      </c>
      <c r="D42">
        <v>983</v>
      </c>
      <c r="E42">
        <v>1316</v>
      </c>
      <c r="F42">
        <v>762</v>
      </c>
      <c r="G42">
        <v>964</v>
      </c>
      <c r="I42" s="1">
        <v>0.79166666666666663</v>
      </c>
      <c r="J42" s="4">
        <f t="shared" si="15"/>
        <v>5.264003427225019E-2</v>
      </c>
      <c r="K42" s="4">
        <f t="shared" si="8"/>
        <v>5.3298772832206069E-2</v>
      </c>
      <c r="L42" s="4">
        <f t="shared" si="9"/>
        <v>4.6531509526135807E-2</v>
      </c>
      <c r="M42" s="4">
        <f t="shared" si="10"/>
        <v>4.9021103483346047E-2</v>
      </c>
      <c r="O42" s="1">
        <v>0.79166666666666663</v>
      </c>
      <c r="P42">
        <f t="shared" si="11"/>
        <v>75.615384615384613</v>
      </c>
      <c r="Q42">
        <f t="shared" si="12"/>
        <v>87.733333333333334</v>
      </c>
      <c r="R42">
        <f t="shared" si="13"/>
        <v>63.5</v>
      </c>
      <c r="S42">
        <f t="shared" si="14"/>
        <v>64.266666666666666</v>
      </c>
    </row>
    <row r="43" spans="1:19">
      <c r="A43" s="1">
        <v>19</v>
      </c>
      <c r="B43" s="1">
        <v>15</v>
      </c>
      <c r="C43" s="1">
        <v>0.80208333333333337</v>
      </c>
      <c r="D43">
        <v>818</v>
      </c>
      <c r="E43">
        <v>1174</v>
      </c>
      <c r="F43">
        <v>760</v>
      </c>
      <c r="G43">
        <v>931</v>
      </c>
      <c r="I43" s="1">
        <v>0.80208333333333337</v>
      </c>
      <c r="J43" s="4">
        <f t="shared" si="15"/>
        <v>4.3804219770804328E-2</v>
      </c>
      <c r="K43" s="4">
        <f t="shared" si="8"/>
        <v>4.7547689441496899E-2</v>
      </c>
      <c r="L43" s="4">
        <f t="shared" si="9"/>
        <v>4.6409379579872984E-2</v>
      </c>
      <c r="M43" s="4">
        <f t="shared" si="10"/>
        <v>4.7342995169082129E-2</v>
      </c>
      <c r="O43" s="1">
        <v>0.80208333333333337</v>
      </c>
      <c r="P43">
        <f t="shared" si="11"/>
        <v>62.92307692307692</v>
      </c>
      <c r="Q43">
        <f t="shared" si="12"/>
        <v>78.266666666666666</v>
      </c>
      <c r="R43">
        <f t="shared" si="13"/>
        <v>63.333333333333336</v>
      </c>
      <c r="S43">
        <f t="shared" si="14"/>
        <v>62.06666666666667</v>
      </c>
    </row>
    <row r="44" spans="1:19">
      <c r="A44" s="1">
        <v>19</v>
      </c>
      <c r="B44" s="1">
        <v>30</v>
      </c>
      <c r="C44" s="1">
        <v>0.8125</v>
      </c>
      <c r="D44">
        <v>776</v>
      </c>
      <c r="E44">
        <v>1086</v>
      </c>
      <c r="F44">
        <v>615</v>
      </c>
      <c r="G44">
        <v>832</v>
      </c>
      <c r="I44" s="1">
        <v>0.8125</v>
      </c>
      <c r="J44" s="4">
        <f t="shared" si="15"/>
        <v>4.1555103352254472E-2</v>
      </c>
      <c r="K44" s="4">
        <f t="shared" si="8"/>
        <v>4.3983637762747559E-2</v>
      </c>
      <c r="L44" s="4">
        <f t="shared" si="9"/>
        <v>3.7554958475818273E-2</v>
      </c>
      <c r="M44" s="4">
        <f t="shared" si="10"/>
        <v>4.2308670226290361E-2</v>
      </c>
      <c r="O44" s="1">
        <v>0.8125</v>
      </c>
      <c r="P44">
        <f t="shared" si="11"/>
        <v>59.692307692307693</v>
      </c>
      <c r="Q44">
        <f t="shared" si="12"/>
        <v>72.400000000000006</v>
      </c>
      <c r="R44">
        <f t="shared" si="13"/>
        <v>51.25</v>
      </c>
      <c r="S44">
        <f t="shared" si="14"/>
        <v>55.466666666666669</v>
      </c>
    </row>
    <row r="45" spans="1:19">
      <c r="A45" s="1">
        <v>19</v>
      </c>
      <c r="B45" s="1">
        <v>45</v>
      </c>
      <c r="C45" s="1">
        <v>0.82291666666666663</v>
      </c>
      <c r="D45">
        <v>681</v>
      </c>
      <c r="E45">
        <v>891</v>
      </c>
      <c r="F45">
        <v>591</v>
      </c>
      <c r="G45">
        <v>786</v>
      </c>
      <c r="I45" s="1">
        <v>0.82291666666666663</v>
      </c>
      <c r="J45" s="4">
        <f t="shared" si="15"/>
        <v>3.6467816215058367E-2</v>
      </c>
      <c r="K45" s="4">
        <f t="shared" si="8"/>
        <v>3.6086023247337083E-2</v>
      </c>
      <c r="L45" s="4">
        <f t="shared" si="9"/>
        <v>3.6089399120664389E-2</v>
      </c>
      <c r="M45" s="4">
        <f t="shared" si="10"/>
        <v>3.9969488939740658E-2</v>
      </c>
      <c r="O45" s="1">
        <v>0.82291666666666663</v>
      </c>
      <c r="P45">
        <f t="shared" si="11"/>
        <v>52.384615384615387</v>
      </c>
      <c r="Q45">
        <f t="shared" si="12"/>
        <v>59.4</v>
      </c>
      <c r="R45">
        <f t="shared" si="13"/>
        <v>49.25</v>
      </c>
      <c r="S45">
        <f t="shared" si="14"/>
        <v>52.4</v>
      </c>
    </row>
    <row r="46" spans="1:19">
      <c r="A46" s="1">
        <v>20</v>
      </c>
      <c r="B46" s="1">
        <v>0</v>
      </c>
      <c r="C46" s="1">
        <v>0.83333333333333337</v>
      </c>
      <c r="D46">
        <v>619</v>
      </c>
      <c r="E46">
        <v>868</v>
      </c>
      <c r="F46">
        <v>554</v>
      </c>
      <c r="G46">
        <v>711</v>
      </c>
      <c r="I46" s="1">
        <v>0.83333333333333337</v>
      </c>
      <c r="J46" s="4">
        <f t="shared" ref="J46:M49" si="16">D46/D$52</f>
        <v>3.3147691978151442E-2</v>
      </c>
      <c r="K46" s="4">
        <f t="shared" si="16"/>
        <v>3.5154509740391235E-2</v>
      </c>
      <c r="L46" s="4">
        <f t="shared" si="16"/>
        <v>3.3829995114802149E-2</v>
      </c>
      <c r="M46" s="4">
        <f t="shared" si="16"/>
        <v>3.6155606407322655E-2</v>
      </c>
      <c r="O46" s="1">
        <v>0.83333333333333337</v>
      </c>
      <c r="P46">
        <f t="shared" si="4"/>
        <v>47.615384615384613</v>
      </c>
      <c r="Q46">
        <f t="shared" si="5"/>
        <v>57.866666666666667</v>
      </c>
      <c r="R46">
        <f t="shared" si="6"/>
        <v>46.166666666666664</v>
      </c>
      <c r="S46">
        <f t="shared" si="7"/>
        <v>47.4</v>
      </c>
    </row>
    <row r="47" spans="1:19">
      <c r="A47" s="1">
        <v>20</v>
      </c>
      <c r="B47" s="1">
        <v>15</v>
      </c>
      <c r="C47" s="1">
        <v>0.84375</v>
      </c>
      <c r="D47">
        <v>592</v>
      </c>
      <c r="E47">
        <v>830</v>
      </c>
      <c r="F47">
        <v>518</v>
      </c>
      <c r="G47">
        <v>603</v>
      </c>
      <c r="I47" s="1">
        <v>0.84375</v>
      </c>
      <c r="J47" s="4">
        <f t="shared" si="16"/>
        <v>3.1701831423369388E-2</v>
      </c>
      <c r="K47" s="4">
        <f t="shared" si="16"/>
        <v>3.3615487424567658E-2</v>
      </c>
      <c r="L47" s="4">
        <f t="shared" si="16"/>
        <v>3.1631656082071323E-2</v>
      </c>
      <c r="M47" s="4">
        <f t="shared" si="16"/>
        <v>3.0663615560640733E-2</v>
      </c>
      <c r="O47" s="1">
        <v>0.84375</v>
      </c>
      <c r="P47">
        <f t="shared" si="4"/>
        <v>45.53846153846154</v>
      </c>
      <c r="Q47">
        <f t="shared" si="5"/>
        <v>55.333333333333336</v>
      </c>
      <c r="R47">
        <f t="shared" si="6"/>
        <v>43.166666666666664</v>
      </c>
      <c r="S47">
        <f t="shared" si="7"/>
        <v>40.200000000000003</v>
      </c>
    </row>
    <row r="48" spans="1:19">
      <c r="A48" s="1">
        <v>20</v>
      </c>
      <c r="B48" s="1">
        <v>30</v>
      </c>
      <c r="C48" s="1">
        <v>0.85416666666666663</v>
      </c>
      <c r="D48">
        <v>502</v>
      </c>
      <c r="E48">
        <v>717</v>
      </c>
      <c r="F48">
        <v>454</v>
      </c>
      <c r="G48">
        <v>577</v>
      </c>
      <c r="I48" s="1">
        <v>0.85416666666666663</v>
      </c>
      <c r="J48" s="4">
        <f t="shared" si="16"/>
        <v>2.6882296240762559E-2</v>
      </c>
      <c r="K48" s="4">
        <f t="shared" si="16"/>
        <v>2.9038921064355433E-2</v>
      </c>
      <c r="L48" s="4">
        <f t="shared" si="16"/>
        <v>2.7723497801660966E-2</v>
      </c>
      <c r="M48" s="4">
        <f t="shared" si="16"/>
        <v>2.9341469616069159E-2</v>
      </c>
      <c r="O48" s="1">
        <v>0.85416666666666663</v>
      </c>
      <c r="P48">
        <f t="shared" si="4"/>
        <v>38.615384615384613</v>
      </c>
      <c r="Q48">
        <f t="shared" si="5"/>
        <v>47.8</v>
      </c>
      <c r="R48">
        <f t="shared" si="6"/>
        <v>37.833333333333336</v>
      </c>
      <c r="S48">
        <f t="shared" si="7"/>
        <v>38.466666666666669</v>
      </c>
    </row>
    <row r="49" spans="1:19">
      <c r="A49" s="1">
        <v>20</v>
      </c>
      <c r="B49" s="1">
        <v>45</v>
      </c>
      <c r="C49" s="1">
        <v>0.86458333333333337</v>
      </c>
      <c r="D49">
        <v>499</v>
      </c>
      <c r="E49">
        <v>657</v>
      </c>
      <c r="F49">
        <v>381</v>
      </c>
      <c r="G49">
        <v>534</v>
      </c>
      <c r="I49" s="1">
        <v>0.86458333333333337</v>
      </c>
      <c r="J49" s="4">
        <f t="shared" si="16"/>
        <v>2.6721645068008996E-2</v>
      </c>
      <c r="K49" s="4">
        <f t="shared" si="16"/>
        <v>2.660888582884452E-2</v>
      </c>
      <c r="L49" s="4">
        <f t="shared" si="16"/>
        <v>2.3265754763067904E-2</v>
      </c>
      <c r="M49" s="4">
        <f t="shared" si="16"/>
        <v>2.7154843630816172E-2</v>
      </c>
      <c r="O49" s="1">
        <v>0.86458333333333337</v>
      </c>
      <c r="P49">
        <f t="shared" si="4"/>
        <v>38.384615384615387</v>
      </c>
      <c r="Q49">
        <f t="shared" si="5"/>
        <v>43.8</v>
      </c>
      <c r="R49">
        <f t="shared" si="6"/>
        <v>31.75</v>
      </c>
      <c r="S49">
        <f t="shared" si="7"/>
        <v>35.6</v>
      </c>
    </row>
    <row r="50" spans="1:19">
      <c r="A50" s="1"/>
      <c r="B50" s="1"/>
      <c r="C50" s="1"/>
      <c r="I50" s="1"/>
    </row>
    <row r="51" spans="1:19">
      <c r="D51">
        <f>SUM(D2:D21)</f>
        <v>14340</v>
      </c>
      <c r="E51">
        <f>SUM(E2:E21)</f>
        <v>16690</v>
      </c>
      <c r="F51">
        <f>SUM(F2:F21)</f>
        <v>11488</v>
      </c>
      <c r="G51">
        <f>SUM(G2:G21)</f>
        <v>15411</v>
      </c>
    </row>
    <row r="52" spans="1:19">
      <c r="D52">
        <f>SUM(D30:D49)</f>
        <v>18674</v>
      </c>
      <c r="E52">
        <f>SUM(E30:E49)</f>
        <v>24691</v>
      </c>
      <c r="F52">
        <f>SUM(F30:F49)</f>
        <v>16376</v>
      </c>
      <c r="G52">
        <f>SUM(G30:G49)</f>
        <v>19665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N9" sqref="N9"/>
    </sheetView>
  </sheetViews>
  <sheetFormatPr baseColWidth="10" defaultRowHeight="15" x14ac:dyDescent="0"/>
  <sheetData>
    <row r="1" spans="1:19">
      <c r="A1" t="s">
        <v>1</v>
      </c>
      <c r="B1" t="s">
        <v>6</v>
      </c>
      <c r="C1" t="s">
        <v>7</v>
      </c>
      <c r="D1" t="s">
        <v>3</v>
      </c>
      <c r="E1" t="s">
        <v>5</v>
      </c>
      <c r="F1" t="s">
        <v>2</v>
      </c>
      <c r="G1" t="s">
        <v>4</v>
      </c>
      <c r="J1" t="s">
        <v>10</v>
      </c>
      <c r="K1" t="s">
        <v>11</v>
      </c>
      <c r="L1" t="s">
        <v>12</v>
      </c>
      <c r="M1" t="s">
        <v>13</v>
      </c>
      <c r="P1" t="s">
        <v>3</v>
      </c>
      <c r="Q1" t="s">
        <v>5</v>
      </c>
      <c r="R1" t="s">
        <v>2</v>
      </c>
      <c r="S1" t="s">
        <v>4</v>
      </c>
    </row>
    <row r="2" spans="1:19">
      <c r="A2">
        <v>6</v>
      </c>
      <c r="B2">
        <v>0</v>
      </c>
      <c r="C2" s="1">
        <v>0.25</v>
      </c>
      <c r="D2">
        <v>67</v>
      </c>
      <c r="E2">
        <v>70</v>
      </c>
      <c r="F2">
        <v>47</v>
      </c>
      <c r="G2">
        <v>59</v>
      </c>
      <c r="I2" s="1">
        <v>0.25</v>
      </c>
      <c r="J2" s="4">
        <f t="shared" ref="J2:J21" si="0">D2/D$51</f>
        <v>1.1021549596973186E-2</v>
      </c>
      <c r="K2" s="4">
        <f t="shared" ref="K2:K21" si="1">E2/E$51</f>
        <v>1.0521569216894634E-2</v>
      </c>
      <c r="L2" s="4">
        <f t="shared" ref="L2:L21" si="2">F2/F$51</f>
        <v>1.0652765185856755E-2</v>
      </c>
      <c r="M2" s="4">
        <f t="shared" ref="M2:M21" si="3">G2/G$51</f>
        <v>1.0151410874053681E-2</v>
      </c>
      <c r="O2" s="1">
        <v>0.25</v>
      </c>
      <c r="P2">
        <f>D2/13</f>
        <v>5.1538461538461542</v>
      </c>
      <c r="Q2">
        <f>E2/15</f>
        <v>4.666666666666667</v>
      </c>
      <c r="R2">
        <f>F2/12</f>
        <v>3.9166666666666665</v>
      </c>
      <c r="S2">
        <f>G2/15</f>
        <v>3.9333333333333331</v>
      </c>
    </row>
    <row r="3" spans="1:19">
      <c r="A3">
        <v>6</v>
      </c>
      <c r="B3">
        <v>15</v>
      </c>
      <c r="C3" s="1">
        <v>0.26041666666666669</v>
      </c>
      <c r="D3">
        <v>76</v>
      </c>
      <c r="E3">
        <v>86</v>
      </c>
      <c r="F3">
        <v>60</v>
      </c>
      <c r="G3">
        <v>86</v>
      </c>
      <c r="I3" s="1">
        <v>0.26041666666666669</v>
      </c>
      <c r="J3" s="4">
        <f t="shared" si="0"/>
        <v>1.2502056259253167E-2</v>
      </c>
      <c r="K3" s="4">
        <f t="shared" si="1"/>
        <v>1.2926499323613408E-2</v>
      </c>
      <c r="L3" s="4">
        <f t="shared" si="2"/>
        <v>1.3599274705349048E-2</v>
      </c>
      <c r="M3" s="4">
        <f t="shared" si="3"/>
        <v>1.4796971782518927E-2</v>
      </c>
      <c r="O3" s="1">
        <v>0.26041666666666669</v>
      </c>
      <c r="P3">
        <f t="shared" ref="P3:P49" si="4">D3/13</f>
        <v>5.8461538461538458</v>
      </c>
      <c r="Q3">
        <f t="shared" ref="Q3:Q49" si="5">E3/15</f>
        <v>5.7333333333333334</v>
      </c>
      <c r="R3">
        <f t="shared" ref="R3:R49" si="6">F3/12</f>
        <v>5</v>
      </c>
      <c r="S3">
        <f t="shared" ref="S3:S49" si="7">G3/15</f>
        <v>5.7333333333333334</v>
      </c>
    </row>
    <row r="4" spans="1:19">
      <c r="A4">
        <v>6</v>
      </c>
      <c r="B4">
        <v>30</v>
      </c>
      <c r="C4" s="1">
        <v>0.27083333333333331</v>
      </c>
      <c r="D4">
        <v>142</v>
      </c>
      <c r="E4">
        <v>134</v>
      </c>
      <c r="F4">
        <v>99</v>
      </c>
      <c r="G4">
        <v>124</v>
      </c>
      <c r="I4" s="1">
        <v>0.27083333333333331</v>
      </c>
      <c r="J4" s="4">
        <f t="shared" si="0"/>
        <v>2.3359105115973021E-2</v>
      </c>
      <c r="K4" s="4">
        <f t="shared" si="1"/>
        <v>2.0141289643769728E-2</v>
      </c>
      <c r="L4" s="4">
        <f t="shared" si="2"/>
        <v>2.243880326382593E-2</v>
      </c>
      <c r="M4" s="4">
        <f t="shared" si="3"/>
        <v>2.1335168616655197E-2</v>
      </c>
      <c r="O4" s="1">
        <v>0.27083333333333331</v>
      </c>
      <c r="P4">
        <f t="shared" si="4"/>
        <v>10.923076923076923</v>
      </c>
      <c r="Q4">
        <f t="shared" si="5"/>
        <v>8.9333333333333336</v>
      </c>
      <c r="R4">
        <f t="shared" si="6"/>
        <v>8.25</v>
      </c>
      <c r="S4">
        <f t="shared" si="7"/>
        <v>8.2666666666666675</v>
      </c>
    </row>
    <row r="5" spans="1:19">
      <c r="A5">
        <v>6</v>
      </c>
      <c r="B5">
        <v>45</v>
      </c>
      <c r="C5" s="1">
        <v>0.28125</v>
      </c>
      <c r="D5">
        <v>158</v>
      </c>
      <c r="E5">
        <v>160</v>
      </c>
      <c r="F5">
        <v>104</v>
      </c>
      <c r="G5">
        <v>188</v>
      </c>
      <c r="I5" s="1">
        <v>0.28125</v>
      </c>
      <c r="J5" s="4">
        <f t="shared" si="0"/>
        <v>2.599111696002632E-2</v>
      </c>
      <c r="K5" s="4">
        <f t="shared" si="1"/>
        <v>2.4049301067187733E-2</v>
      </c>
      <c r="L5" s="4">
        <f t="shared" si="2"/>
        <v>2.357207615593835E-2</v>
      </c>
      <c r="M5" s="4">
        <f t="shared" si="3"/>
        <v>3.2346868547832072E-2</v>
      </c>
      <c r="O5" s="1">
        <v>0.28125</v>
      </c>
      <c r="P5">
        <f t="shared" si="4"/>
        <v>12.153846153846153</v>
      </c>
      <c r="Q5">
        <f t="shared" si="5"/>
        <v>10.666666666666666</v>
      </c>
      <c r="R5">
        <f t="shared" si="6"/>
        <v>8.6666666666666661</v>
      </c>
      <c r="S5">
        <f t="shared" si="7"/>
        <v>12.533333333333333</v>
      </c>
    </row>
    <row r="6" spans="1:19">
      <c r="A6">
        <v>7</v>
      </c>
      <c r="B6">
        <v>0</v>
      </c>
      <c r="C6" s="1">
        <v>0.29166666666666669</v>
      </c>
      <c r="D6">
        <v>204</v>
      </c>
      <c r="E6">
        <v>184</v>
      </c>
      <c r="F6">
        <v>141</v>
      </c>
      <c r="G6">
        <v>217</v>
      </c>
      <c r="I6" s="1">
        <v>0.29166666666666669</v>
      </c>
      <c r="J6" s="4">
        <f t="shared" si="0"/>
        <v>3.3558151011679554E-2</v>
      </c>
      <c r="K6" s="4">
        <f t="shared" si="1"/>
        <v>2.7656696227265895E-2</v>
      </c>
      <c r="L6" s="4">
        <f t="shared" si="2"/>
        <v>3.1958295557570265E-2</v>
      </c>
      <c r="M6" s="4">
        <f t="shared" si="3"/>
        <v>3.7336545079146591E-2</v>
      </c>
      <c r="O6" s="1">
        <v>0.29166666666666669</v>
      </c>
      <c r="P6">
        <f t="shared" si="4"/>
        <v>15.692307692307692</v>
      </c>
      <c r="Q6">
        <f t="shared" si="5"/>
        <v>12.266666666666667</v>
      </c>
      <c r="R6">
        <f t="shared" si="6"/>
        <v>11.75</v>
      </c>
      <c r="S6">
        <f t="shared" si="7"/>
        <v>14.466666666666667</v>
      </c>
    </row>
    <row r="7" spans="1:19">
      <c r="A7">
        <v>7</v>
      </c>
      <c r="B7">
        <v>15</v>
      </c>
      <c r="C7" s="1">
        <v>0.30208333333333331</v>
      </c>
      <c r="D7">
        <v>258</v>
      </c>
      <c r="E7">
        <v>275</v>
      </c>
      <c r="F7">
        <v>202</v>
      </c>
      <c r="G7">
        <v>306</v>
      </c>
      <c r="I7" s="1">
        <v>0.30208333333333331</v>
      </c>
      <c r="J7" s="4">
        <f t="shared" si="0"/>
        <v>4.2441190985359437E-2</v>
      </c>
      <c r="K7" s="4">
        <f t="shared" si="1"/>
        <v>4.1334736209228916E-2</v>
      </c>
      <c r="L7" s="4">
        <f t="shared" si="2"/>
        <v>4.5784224841341793E-2</v>
      </c>
      <c r="M7" s="4">
        <f t="shared" si="3"/>
        <v>5.2649690295939439E-2</v>
      </c>
      <c r="O7" s="1">
        <v>0.30208333333333331</v>
      </c>
      <c r="P7">
        <f t="shared" si="4"/>
        <v>19.846153846153847</v>
      </c>
      <c r="Q7">
        <f t="shared" si="5"/>
        <v>18.333333333333332</v>
      </c>
      <c r="R7">
        <f t="shared" si="6"/>
        <v>16.833333333333332</v>
      </c>
      <c r="S7">
        <f t="shared" si="7"/>
        <v>20.399999999999999</v>
      </c>
    </row>
    <row r="8" spans="1:19">
      <c r="A8">
        <v>7</v>
      </c>
      <c r="B8">
        <v>30</v>
      </c>
      <c r="C8" s="1">
        <v>0.3125</v>
      </c>
      <c r="D8">
        <v>384</v>
      </c>
      <c r="E8">
        <v>370</v>
      </c>
      <c r="F8">
        <v>261</v>
      </c>
      <c r="G8">
        <v>399</v>
      </c>
      <c r="I8" s="1">
        <v>0.3125</v>
      </c>
      <c r="J8" s="4">
        <f t="shared" si="0"/>
        <v>6.3168284257279161E-2</v>
      </c>
      <c r="K8" s="4">
        <f t="shared" si="1"/>
        <v>5.5614008717871637E-2</v>
      </c>
      <c r="L8" s="4">
        <f t="shared" si="2"/>
        <v>5.9156844968268361E-2</v>
      </c>
      <c r="M8" s="4">
        <f t="shared" si="3"/>
        <v>6.8651066758430829E-2</v>
      </c>
      <c r="O8" s="1">
        <v>0.3125</v>
      </c>
      <c r="P8">
        <f t="shared" si="4"/>
        <v>29.53846153846154</v>
      </c>
      <c r="Q8">
        <f t="shared" si="5"/>
        <v>24.666666666666668</v>
      </c>
      <c r="R8">
        <f t="shared" si="6"/>
        <v>21.75</v>
      </c>
      <c r="S8">
        <f t="shared" si="7"/>
        <v>26.6</v>
      </c>
    </row>
    <row r="9" spans="1:19">
      <c r="A9">
        <v>7</v>
      </c>
      <c r="B9">
        <v>45</v>
      </c>
      <c r="C9" s="1">
        <v>0.32291666666666669</v>
      </c>
      <c r="D9">
        <v>497</v>
      </c>
      <c r="E9">
        <v>499</v>
      </c>
      <c r="F9">
        <v>335</v>
      </c>
      <c r="G9">
        <v>460</v>
      </c>
      <c r="I9" s="1">
        <v>0.32291666666666669</v>
      </c>
      <c r="J9" s="4">
        <f t="shared" si="0"/>
        <v>8.175686790590557E-2</v>
      </c>
      <c r="K9" s="4">
        <f t="shared" si="1"/>
        <v>7.5003757703291749E-2</v>
      </c>
      <c r="L9" s="4">
        <f t="shared" si="2"/>
        <v>7.5929283771532186E-2</v>
      </c>
      <c r="M9" s="4">
        <f t="shared" si="3"/>
        <v>7.9146593255333797E-2</v>
      </c>
      <c r="O9" s="1">
        <v>0.32291666666666669</v>
      </c>
      <c r="P9">
        <f t="shared" si="4"/>
        <v>38.230769230769234</v>
      </c>
      <c r="Q9">
        <f t="shared" si="5"/>
        <v>33.266666666666666</v>
      </c>
      <c r="R9">
        <f t="shared" si="6"/>
        <v>27.916666666666668</v>
      </c>
      <c r="S9">
        <f t="shared" si="7"/>
        <v>30.666666666666668</v>
      </c>
    </row>
    <row r="10" spans="1:19">
      <c r="A10">
        <v>8</v>
      </c>
      <c r="B10">
        <v>0</v>
      </c>
      <c r="C10" s="1">
        <v>0.33333333333333331</v>
      </c>
      <c r="D10">
        <v>553</v>
      </c>
      <c r="E10">
        <v>579</v>
      </c>
      <c r="F10">
        <v>353</v>
      </c>
      <c r="G10">
        <v>564</v>
      </c>
      <c r="I10" s="1">
        <v>0.33333333333333331</v>
      </c>
      <c r="J10" s="4">
        <f t="shared" si="0"/>
        <v>9.0968909360092123E-2</v>
      </c>
      <c r="K10" s="4">
        <f t="shared" si="1"/>
        <v>8.702840823688561E-2</v>
      </c>
      <c r="L10" s="4">
        <f t="shared" si="2"/>
        <v>8.0009066183136898E-2</v>
      </c>
      <c r="M10" s="4">
        <f t="shared" si="3"/>
        <v>9.7040605643496217E-2</v>
      </c>
      <c r="O10" s="1">
        <v>0.33333333333333331</v>
      </c>
      <c r="P10">
        <f t="shared" si="4"/>
        <v>42.53846153846154</v>
      </c>
      <c r="Q10">
        <f t="shared" si="5"/>
        <v>38.6</v>
      </c>
      <c r="R10">
        <f t="shared" si="6"/>
        <v>29.416666666666668</v>
      </c>
      <c r="S10">
        <f t="shared" si="7"/>
        <v>37.6</v>
      </c>
    </row>
    <row r="11" spans="1:19">
      <c r="A11">
        <v>8</v>
      </c>
      <c r="B11">
        <v>15</v>
      </c>
      <c r="C11" s="1">
        <v>0.34375</v>
      </c>
      <c r="D11">
        <v>718</v>
      </c>
      <c r="E11">
        <v>704</v>
      </c>
      <c r="F11">
        <v>465</v>
      </c>
      <c r="G11">
        <v>617</v>
      </c>
      <c r="I11" s="1">
        <v>0.34375</v>
      </c>
      <c r="J11" s="4">
        <f t="shared" si="0"/>
        <v>0.11811153150189176</v>
      </c>
      <c r="K11" s="4">
        <f t="shared" si="1"/>
        <v>0.10581692469562604</v>
      </c>
      <c r="L11" s="4">
        <f t="shared" si="2"/>
        <v>0.10539437896645512</v>
      </c>
      <c r="M11" s="4">
        <f t="shared" si="3"/>
        <v>0.10615966964900206</v>
      </c>
      <c r="O11" s="1">
        <v>0.34375</v>
      </c>
      <c r="P11">
        <f t="shared" si="4"/>
        <v>55.230769230769234</v>
      </c>
      <c r="Q11">
        <f t="shared" si="5"/>
        <v>46.93333333333333</v>
      </c>
      <c r="R11">
        <f t="shared" si="6"/>
        <v>38.75</v>
      </c>
      <c r="S11">
        <f t="shared" si="7"/>
        <v>41.133333333333333</v>
      </c>
    </row>
    <row r="12" spans="1:19">
      <c r="A12">
        <v>8</v>
      </c>
      <c r="B12">
        <v>30</v>
      </c>
      <c r="C12" s="1">
        <v>0.35416666666666669</v>
      </c>
      <c r="D12">
        <v>618</v>
      </c>
      <c r="E12">
        <v>748</v>
      </c>
      <c r="F12">
        <v>433</v>
      </c>
      <c r="G12">
        <v>602</v>
      </c>
      <c r="I12" s="1">
        <v>0.35416666666666669</v>
      </c>
      <c r="J12" s="4">
        <f t="shared" si="0"/>
        <v>0.10166145747655865</v>
      </c>
      <c r="K12" s="4">
        <f t="shared" si="1"/>
        <v>0.11243048248910266</v>
      </c>
      <c r="L12" s="4">
        <f t="shared" si="2"/>
        <v>9.8141432456935629E-2</v>
      </c>
      <c r="M12" s="4">
        <f t="shared" si="3"/>
        <v>0.10357880247763249</v>
      </c>
      <c r="O12" s="1">
        <v>0.35416666666666669</v>
      </c>
      <c r="P12">
        <f t="shared" si="4"/>
        <v>47.53846153846154</v>
      </c>
      <c r="Q12">
        <f t="shared" si="5"/>
        <v>49.866666666666667</v>
      </c>
      <c r="R12">
        <f t="shared" si="6"/>
        <v>36.083333333333336</v>
      </c>
      <c r="S12">
        <f t="shared" si="7"/>
        <v>40.133333333333333</v>
      </c>
    </row>
    <row r="13" spans="1:19">
      <c r="A13">
        <v>8</v>
      </c>
      <c r="B13">
        <v>45</v>
      </c>
      <c r="C13" s="1">
        <v>0.36458333333333331</v>
      </c>
      <c r="D13">
        <v>616</v>
      </c>
      <c r="E13">
        <v>738</v>
      </c>
      <c r="F13">
        <v>432</v>
      </c>
      <c r="G13">
        <v>503</v>
      </c>
      <c r="I13" s="1">
        <v>0.36458333333333331</v>
      </c>
      <c r="J13" s="4">
        <f t="shared" si="0"/>
        <v>0.10133245599605198</v>
      </c>
      <c r="K13" s="4">
        <f t="shared" si="1"/>
        <v>0.11092740117240343</v>
      </c>
      <c r="L13" s="4">
        <f t="shared" si="2"/>
        <v>9.7914777878513146E-2</v>
      </c>
      <c r="M13" s="4">
        <f t="shared" si="3"/>
        <v>8.6545079146593248E-2</v>
      </c>
      <c r="O13" s="1">
        <v>0.36458333333333331</v>
      </c>
      <c r="P13">
        <f t="shared" si="4"/>
        <v>47.384615384615387</v>
      </c>
      <c r="Q13">
        <f t="shared" si="5"/>
        <v>49.2</v>
      </c>
      <c r="R13">
        <f t="shared" si="6"/>
        <v>36</v>
      </c>
      <c r="S13">
        <f t="shared" si="7"/>
        <v>33.533333333333331</v>
      </c>
    </row>
    <row r="14" spans="1:19">
      <c r="A14">
        <v>9</v>
      </c>
      <c r="B14">
        <v>0</v>
      </c>
      <c r="C14" s="1">
        <v>0.375</v>
      </c>
      <c r="D14">
        <v>445</v>
      </c>
      <c r="E14">
        <v>532</v>
      </c>
      <c r="F14">
        <v>391</v>
      </c>
      <c r="G14">
        <v>393</v>
      </c>
      <c r="I14" s="1">
        <v>0.375</v>
      </c>
      <c r="J14" s="4">
        <f t="shared" si="0"/>
        <v>7.3202829412732359E-2</v>
      </c>
      <c r="K14" s="4">
        <f t="shared" si="1"/>
        <v>7.996392604839922E-2</v>
      </c>
      <c r="L14" s="4">
        <f t="shared" si="2"/>
        <v>8.862194016319129E-2</v>
      </c>
      <c r="M14" s="4">
        <f t="shared" si="3"/>
        <v>6.7618719889882994E-2</v>
      </c>
      <c r="O14" s="1">
        <v>0.375</v>
      </c>
      <c r="P14">
        <f t="shared" si="4"/>
        <v>34.230769230769234</v>
      </c>
      <c r="Q14">
        <f t="shared" si="5"/>
        <v>35.466666666666669</v>
      </c>
      <c r="R14">
        <f t="shared" si="6"/>
        <v>32.583333333333336</v>
      </c>
      <c r="S14">
        <f t="shared" si="7"/>
        <v>26.2</v>
      </c>
    </row>
    <row r="15" spans="1:19">
      <c r="A15">
        <v>9</v>
      </c>
      <c r="B15">
        <v>15</v>
      </c>
      <c r="C15" s="1">
        <v>0.38541666666666669</v>
      </c>
      <c r="D15">
        <v>337</v>
      </c>
      <c r="E15">
        <v>426</v>
      </c>
      <c r="F15">
        <v>265</v>
      </c>
      <c r="G15">
        <v>282</v>
      </c>
      <c r="I15" s="1">
        <v>0.38541666666666669</v>
      </c>
      <c r="J15" s="4">
        <f t="shared" si="0"/>
        <v>5.5436749465372595E-2</v>
      </c>
      <c r="K15" s="4">
        <f t="shared" si="1"/>
        <v>6.4031264091387347E-2</v>
      </c>
      <c r="L15" s="4">
        <f t="shared" si="2"/>
        <v>6.0063463281958294E-2</v>
      </c>
      <c r="M15" s="4">
        <f t="shared" si="3"/>
        <v>4.8520302821748108E-2</v>
      </c>
      <c r="O15" s="1">
        <v>0.38541666666666669</v>
      </c>
      <c r="P15">
        <f t="shared" si="4"/>
        <v>25.923076923076923</v>
      </c>
      <c r="Q15">
        <f t="shared" si="5"/>
        <v>28.4</v>
      </c>
      <c r="R15">
        <f t="shared" si="6"/>
        <v>22.083333333333332</v>
      </c>
      <c r="S15">
        <f t="shared" si="7"/>
        <v>18.8</v>
      </c>
    </row>
    <row r="16" spans="1:19">
      <c r="A16">
        <v>9</v>
      </c>
      <c r="B16">
        <v>30</v>
      </c>
      <c r="C16" s="1">
        <v>0.39583333333333331</v>
      </c>
      <c r="D16">
        <v>267</v>
      </c>
      <c r="E16">
        <v>298</v>
      </c>
      <c r="F16">
        <v>196</v>
      </c>
      <c r="G16">
        <v>202</v>
      </c>
      <c r="I16" s="1">
        <v>0.39583333333333331</v>
      </c>
      <c r="J16" s="4">
        <f t="shared" si="0"/>
        <v>4.3921697647639417E-2</v>
      </c>
      <c r="K16" s="4">
        <f t="shared" si="1"/>
        <v>4.4791823237637154E-2</v>
      </c>
      <c r="L16" s="4">
        <f t="shared" si="2"/>
        <v>4.4424297370806894E-2</v>
      </c>
      <c r="M16" s="4">
        <f t="shared" si="3"/>
        <v>3.4755677907777012E-2</v>
      </c>
      <c r="O16" s="1">
        <v>0.39583333333333331</v>
      </c>
      <c r="P16">
        <f t="shared" si="4"/>
        <v>20.53846153846154</v>
      </c>
      <c r="Q16">
        <f t="shared" si="5"/>
        <v>19.866666666666667</v>
      </c>
      <c r="R16">
        <f t="shared" si="6"/>
        <v>16.333333333333332</v>
      </c>
      <c r="S16">
        <f t="shared" si="7"/>
        <v>13.466666666666667</v>
      </c>
    </row>
    <row r="17" spans="1:19">
      <c r="A17">
        <v>9</v>
      </c>
      <c r="B17">
        <v>45</v>
      </c>
      <c r="C17" s="1">
        <v>0.40625</v>
      </c>
      <c r="D17">
        <v>182</v>
      </c>
      <c r="E17">
        <v>221</v>
      </c>
      <c r="F17">
        <v>157</v>
      </c>
      <c r="G17">
        <v>192</v>
      </c>
      <c r="I17" s="1">
        <v>0.40625</v>
      </c>
      <c r="J17" s="4">
        <f t="shared" si="0"/>
        <v>2.9939134726106268E-2</v>
      </c>
      <c r="K17" s="4">
        <f t="shared" si="1"/>
        <v>3.3218097099053059E-2</v>
      </c>
      <c r="L17" s="4">
        <f t="shared" si="2"/>
        <v>3.5584768812330012E-2</v>
      </c>
      <c r="M17" s="4">
        <f t="shared" si="3"/>
        <v>3.3035099793530628E-2</v>
      </c>
      <c r="O17" s="1">
        <v>0.40625</v>
      </c>
      <c r="P17">
        <f t="shared" si="4"/>
        <v>14</v>
      </c>
      <c r="Q17">
        <f t="shared" si="5"/>
        <v>14.733333333333333</v>
      </c>
      <c r="R17">
        <f t="shared" si="6"/>
        <v>13.083333333333334</v>
      </c>
      <c r="S17">
        <f t="shared" si="7"/>
        <v>12.8</v>
      </c>
    </row>
    <row r="18" spans="1:19">
      <c r="A18">
        <v>10</v>
      </c>
      <c r="B18">
        <v>0</v>
      </c>
      <c r="C18" s="1">
        <v>0.41666666666666669</v>
      </c>
      <c r="D18">
        <v>168</v>
      </c>
      <c r="E18">
        <v>176</v>
      </c>
      <c r="F18">
        <v>134</v>
      </c>
      <c r="G18">
        <v>175</v>
      </c>
      <c r="I18" s="1">
        <v>0.41666666666666669</v>
      </c>
      <c r="J18" s="4">
        <f t="shared" si="0"/>
        <v>2.7636124362559633E-2</v>
      </c>
      <c r="K18" s="4">
        <f t="shared" si="1"/>
        <v>2.6454231173906509E-2</v>
      </c>
      <c r="L18" s="4">
        <f t="shared" si="2"/>
        <v>3.0371713508612876E-2</v>
      </c>
      <c r="M18" s="4">
        <f t="shared" si="3"/>
        <v>3.0110116999311768E-2</v>
      </c>
      <c r="O18" s="1">
        <v>0.41666666666666669</v>
      </c>
      <c r="P18">
        <f t="shared" si="4"/>
        <v>12.923076923076923</v>
      </c>
      <c r="Q18">
        <f t="shared" si="5"/>
        <v>11.733333333333333</v>
      </c>
      <c r="R18">
        <f t="shared" si="6"/>
        <v>11.166666666666666</v>
      </c>
      <c r="S18">
        <f t="shared" si="7"/>
        <v>11.666666666666666</v>
      </c>
    </row>
    <row r="19" spans="1:19">
      <c r="A19">
        <v>10</v>
      </c>
      <c r="B19">
        <v>15</v>
      </c>
      <c r="C19" s="1">
        <v>0.42708333333333331</v>
      </c>
      <c r="D19">
        <v>131</v>
      </c>
      <c r="E19">
        <v>163</v>
      </c>
      <c r="F19">
        <v>135</v>
      </c>
      <c r="G19">
        <v>144</v>
      </c>
      <c r="I19" s="1">
        <v>0.42708333333333331</v>
      </c>
      <c r="J19" s="4">
        <f t="shared" si="0"/>
        <v>2.1549596973186379E-2</v>
      </c>
      <c r="K19" s="4">
        <f t="shared" si="1"/>
        <v>2.4500225462197506E-2</v>
      </c>
      <c r="L19" s="4">
        <f t="shared" si="2"/>
        <v>3.0598368087035359E-2</v>
      </c>
      <c r="M19" s="4">
        <f t="shared" si="3"/>
        <v>2.4776324845147971E-2</v>
      </c>
      <c r="O19" s="1">
        <v>0.42708333333333331</v>
      </c>
      <c r="P19">
        <f t="shared" si="4"/>
        <v>10.076923076923077</v>
      </c>
      <c r="Q19">
        <f t="shared" si="5"/>
        <v>10.866666666666667</v>
      </c>
      <c r="R19">
        <f t="shared" si="6"/>
        <v>11.25</v>
      </c>
      <c r="S19">
        <f t="shared" si="7"/>
        <v>9.6</v>
      </c>
    </row>
    <row r="20" spans="1:19">
      <c r="A20">
        <v>10</v>
      </c>
      <c r="B20">
        <v>30</v>
      </c>
      <c r="C20" s="1">
        <v>0.4375</v>
      </c>
      <c r="D20">
        <v>129</v>
      </c>
      <c r="E20">
        <v>143</v>
      </c>
      <c r="F20">
        <v>106</v>
      </c>
      <c r="G20">
        <v>148</v>
      </c>
      <c r="I20" s="1">
        <v>0.4375</v>
      </c>
      <c r="J20" s="4">
        <f t="shared" si="0"/>
        <v>2.1220595492679718E-2</v>
      </c>
      <c r="K20" s="4">
        <f t="shared" si="1"/>
        <v>2.1494062828799038E-2</v>
      </c>
      <c r="L20" s="4">
        <f t="shared" si="2"/>
        <v>2.402538531278332E-2</v>
      </c>
      <c r="M20" s="4">
        <f t="shared" si="3"/>
        <v>2.5464556090846524E-2</v>
      </c>
      <c r="O20" s="1">
        <v>0.4375</v>
      </c>
      <c r="P20">
        <f t="shared" si="4"/>
        <v>9.9230769230769234</v>
      </c>
      <c r="Q20">
        <f t="shared" si="5"/>
        <v>9.5333333333333332</v>
      </c>
      <c r="R20">
        <f t="shared" si="6"/>
        <v>8.8333333333333339</v>
      </c>
      <c r="S20">
        <f t="shared" si="7"/>
        <v>9.8666666666666671</v>
      </c>
    </row>
    <row r="21" spans="1:19">
      <c r="A21">
        <v>10</v>
      </c>
      <c r="B21">
        <v>45</v>
      </c>
      <c r="C21" s="1">
        <v>0.44791666666666669</v>
      </c>
      <c r="D21">
        <v>129</v>
      </c>
      <c r="E21">
        <v>147</v>
      </c>
      <c r="F21">
        <v>96</v>
      </c>
      <c r="G21">
        <v>151</v>
      </c>
      <c r="I21" s="1">
        <v>0.44791666666666669</v>
      </c>
      <c r="J21" s="4">
        <f t="shared" si="0"/>
        <v>2.1220595492679718E-2</v>
      </c>
      <c r="K21" s="4">
        <f t="shared" si="1"/>
        <v>2.2095295355478731E-2</v>
      </c>
      <c r="L21" s="4">
        <f t="shared" si="2"/>
        <v>2.1758839528558477E-2</v>
      </c>
      <c r="M21" s="4">
        <f t="shared" si="3"/>
        <v>2.5980729525120441E-2</v>
      </c>
      <c r="O21" s="1">
        <v>0.44791666666666669</v>
      </c>
      <c r="P21">
        <f t="shared" si="4"/>
        <v>9.9230769230769234</v>
      </c>
      <c r="Q21">
        <f t="shared" si="5"/>
        <v>9.8000000000000007</v>
      </c>
      <c r="R21">
        <f t="shared" si="6"/>
        <v>8</v>
      </c>
      <c r="S21">
        <f t="shared" si="7"/>
        <v>10.066666666666666</v>
      </c>
    </row>
    <row r="22" spans="1:19">
      <c r="I22" s="1"/>
      <c r="J22" s="4"/>
      <c r="K22" s="4"/>
      <c r="L22" s="4"/>
      <c r="M22" s="4"/>
      <c r="O22" s="1"/>
    </row>
    <row r="23" spans="1:19">
      <c r="I23" s="1"/>
      <c r="J23" s="4"/>
      <c r="K23" s="4"/>
      <c r="L23" s="4"/>
      <c r="M23" s="4"/>
      <c r="O23" s="1"/>
    </row>
    <row r="24" spans="1:19">
      <c r="I24" s="1"/>
      <c r="J24" s="4"/>
      <c r="K24" s="4"/>
      <c r="L24" s="4"/>
      <c r="M24" s="4"/>
      <c r="O24" s="1"/>
    </row>
    <row r="25" spans="1:19">
      <c r="I25" s="1"/>
      <c r="J25" s="4"/>
      <c r="K25" s="4"/>
      <c r="L25" s="4"/>
      <c r="M25" s="4"/>
      <c r="O25" s="1"/>
    </row>
    <row r="26" spans="1:19">
      <c r="A26">
        <v>15</v>
      </c>
      <c r="B26">
        <v>0</v>
      </c>
      <c r="C26" s="1">
        <v>0.625</v>
      </c>
      <c r="D26">
        <v>163</v>
      </c>
      <c r="E26">
        <v>209</v>
      </c>
      <c r="F26">
        <v>165</v>
      </c>
      <c r="G26">
        <v>206</v>
      </c>
      <c r="I26" s="1">
        <v>0.625</v>
      </c>
      <c r="J26" s="4">
        <f>D26/D$52</f>
        <v>2.0756398828473195E-2</v>
      </c>
      <c r="K26" s="4">
        <f t="shared" ref="K26:M45" si="8">E26/E$52</f>
        <v>2.2412868632707774E-2</v>
      </c>
      <c r="L26" s="4">
        <f t="shared" si="8"/>
        <v>2.7805864509605663E-2</v>
      </c>
      <c r="M26" s="4">
        <f t="shared" si="8"/>
        <v>2.6211986257793612E-2</v>
      </c>
      <c r="O26" s="1">
        <v>0.625</v>
      </c>
      <c r="P26">
        <f t="shared" ref="P26:P45" si="9">D26/13</f>
        <v>12.538461538461538</v>
      </c>
      <c r="Q26">
        <f t="shared" ref="Q26:Q45" si="10">E26/15</f>
        <v>13.933333333333334</v>
      </c>
      <c r="R26">
        <f t="shared" ref="R26:R45" si="11">F26/12</f>
        <v>13.75</v>
      </c>
      <c r="S26">
        <f t="shared" ref="S26:S45" si="12">G26/15</f>
        <v>13.733333333333333</v>
      </c>
    </row>
    <row r="27" spans="1:19">
      <c r="A27">
        <v>15</v>
      </c>
      <c r="B27">
        <v>15</v>
      </c>
      <c r="C27" s="1">
        <v>0.63541666666666663</v>
      </c>
      <c r="D27">
        <v>181</v>
      </c>
      <c r="E27">
        <v>227</v>
      </c>
      <c r="F27">
        <v>172</v>
      </c>
      <c r="G27">
        <v>237</v>
      </c>
      <c r="I27" s="1">
        <v>0.63541666666666663</v>
      </c>
      <c r="J27" s="4">
        <f t="shared" ref="J27:J45" si="13">D27/D$52</f>
        <v>2.304851649051318E-2</v>
      </c>
      <c r="K27" s="4">
        <f t="shared" si="8"/>
        <v>2.4343163538873995E-2</v>
      </c>
      <c r="L27" s="4">
        <f t="shared" si="8"/>
        <v>2.8985507246376812E-2</v>
      </c>
      <c r="M27" s="4">
        <f t="shared" si="8"/>
        <v>3.0156508461636339E-2</v>
      </c>
      <c r="O27" s="1">
        <v>0.63541666666666663</v>
      </c>
      <c r="P27">
        <f t="shared" si="9"/>
        <v>13.923076923076923</v>
      </c>
      <c r="Q27">
        <f t="shared" si="10"/>
        <v>15.133333333333333</v>
      </c>
      <c r="R27">
        <f t="shared" si="11"/>
        <v>14.333333333333334</v>
      </c>
      <c r="S27">
        <f t="shared" si="12"/>
        <v>15.8</v>
      </c>
    </row>
    <row r="28" spans="1:19">
      <c r="A28">
        <v>15</v>
      </c>
      <c r="B28">
        <v>30</v>
      </c>
      <c r="C28" s="1">
        <v>0.64583333333333337</v>
      </c>
      <c r="D28">
        <v>219</v>
      </c>
      <c r="E28">
        <v>214</v>
      </c>
      <c r="F28">
        <v>191</v>
      </c>
      <c r="G28">
        <v>265</v>
      </c>
      <c r="I28" s="1">
        <v>0.64583333333333337</v>
      </c>
      <c r="J28" s="4">
        <f t="shared" si="13"/>
        <v>2.7887431554819816E-2</v>
      </c>
      <c r="K28" s="4">
        <f t="shared" si="8"/>
        <v>2.2949061662198393E-2</v>
      </c>
      <c r="L28" s="4">
        <f t="shared" si="8"/>
        <v>3.2187394674755648E-2</v>
      </c>
      <c r="M28" s="4">
        <f t="shared" si="8"/>
        <v>3.3719302710268483E-2</v>
      </c>
      <c r="O28" s="1">
        <v>0.64583333333333337</v>
      </c>
      <c r="P28">
        <f t="shared" si="9"/>
        <v>16.846153846153847</v>
      </c>
      <c r="Q28">
        <f t="shared" si="10"/>
        <v>14.266666666666667</v>
      </c>
      <c r="R28">
        <f t="shared" si="11"/>
        <v>15.916666666666666</v>
      </c>
      <c r="S28">
        <f t="shared" si="12"/>
        <v>17.666666666666668</v>
      </c>
    </row>
    <row r="29" spans="1:19">
      <c r="A29">
        <v>15</v>
      </c>
      <c r="B29">
        <v>45</v>
      </c>
      <c r="C29" s="1">
        <v>0.65625</v>
      </c>
      <c r="D29">
        <v>218</v>
      </c>
      <c r="E29">
        <v>242</v>
      </c>
      <c r="F29">
        <v>185</v>
      </c>
      <c r="G29">
        <v>244</v>
      </c>
      <c r="I29" s="1">
        <v>0.65625</v>
      </c>
      <c r="J29" s="4">
        <f t="shared" si="13"/>
        <v>2.7760091684706483E-2</v>
      </c>
      <c r="K29" s="4">
        <f t="shared" si="8"/>
        <v>2.5951742627345845E-2</v>
      </c>
      <c r="L29" s="4">
        <f t="shared" si="8"/>
        <v>3.1176272328951805E-2</v>
      </c>
      <c r="M29" s="4">
        <f t="shared" si="8"/>
        <v>3.1047207023794376E-2</v>
      </c>
      <c r="O29" s="1">
        <v>0.65625</v>
      </c>
      <c r="P29">
        <f t="shared" si="9"/>
        <v>16.76923076923077</v>
      </c>
      <c r="Q29">
        <f t="shared" si="10"/>
        <v>16.133333333333333</v>
      </c>
      <c r="R29">
        <f t="shared" si="11"/>
        <v>15.416666666666666</v>
      </c>
      <c r="S29">
        <f t="shared" si="12"/>
        <v>16.266666666666666</v>
      </c>
    </row>
    <row r="30" spans="1:19">
      <c r="A30">
        <v>16</v>
      </c>
      <c r="B30">
        <v>0</v>
      </c>
      <c r="C30" s="1">
        <v>0.66666666666666663</v>
      </c>
      <c r="D30">
        <v>281</v>
      </c>
      <c r="E30">
        <v>255</v>
      </c>
      <c r="F30">
        <v>222</v>
      </c>
      <c r="G30">
        <v>293</v>
      </c>
      <c r="I30" s="1">
        <v>0.66666666666666663</v>
      </c>
      <c r="J30" s="4">
        <f t="shared" si="13"/>
        <v>3.5782503501846426E-2</v>
      </c>
      <c r="K30" s="4">
        <f t="shared" si="8"/>
        <v>2.7345844504021447E-2</v>
      </c>
      <c r="L30" s="4">
        <f t="shared" si="8"/>
        <v>3.7411526794742161E-2</v>
      </c>
      <c r="M30" s="4">
        <f t="shared" si="8"/>
        <v>3.7282096958900626E-2</v>
      </c>
      <c r="O30" s="1">
        <v>0.66666666666666663</v>
      </c>
      <c r="P30">
        <f t="shared" si="9"/>
        <v>21.615384615384617</v>
      </c>
      <c r="Q30">
        <f t="shared" si="10"/>
        <v>17</v>
      </c>
      <c r="R30">
        <f t="shared" si="11"/>
        <v>18.5</v>
      </c>
      <c r="S30">
        <f t="shared" si="12"/>
        <v>19.533333333333335</v>
      </c>
    </row>
    <row r="31" spans="1:19">
      <c r="A31">
        <v>16</v>
      </c>
      <c r="B31">
        <v>15</v>
      </c>
      <c r="C31" s="1">
        <v>0.67708333333333337</v>
      </c>
      <c r="D31">
        <v>266</v>
      </c>
      <c r="E31">
        <v>269</v>
      </c>
      <c r="F31">
        <v>216</v>
      </c>
      <c r="G31">
        <v>310</v>
      </c>
      <c r="I31" s="1">
        <v>0.67708333333333337</v>
      </c>
      <c r="J31" s="4">
        <f t="shared" si="13"/>
        <v>3.3872405450146442E-2</v>
      </c>
      <c r="K31" s="4">
        <f t="shared" si="8"/>
        <v>2.8847184986595175E-2</v>
      </c>
      <c r="L31" s="4">
        <f t="shared" si="8"/>
        <v>3.6400404448938321E-2</v>
      </c>
      <c r="M31" s="4">
        <f t="shared" si="8"/>
        <v>3.9445222038427284E-2</v>
      </c>
      <c r="O31" s="1">
        <v>0.67708333333333337</v>
      </c>
      <c r="P31">
        <f t="shared" si="9"/>
        <v>20.46153846153846</v>
      </c>
      <c r="Q31">
        <f t="shared" si="10"/>
        <v>17.933333333333334</v>
      </c>
      <c r="R31">
        <f t="shared" si="11"/>
        <v>18</v>
      </c>
      <c r="S31">
        <f t="shared" si="12"/>
        <v>20.666666666666668</v>
      </c>
    </row>
    <row r="32" spans="1:19">
      <c r="A32">
        <v>16</v>
      </c>
      <c r="B32">
        <v>30</v>
      </c>
      <c r="C32" s="1">
        <v>0.6875</v>
      </c>
      <c r="D32">
        <v>318</v>
      </c>
      <c r="E32">
        <v>315</v>
      </c>
      <c r="F32">
        <v>278</v>
      </c>
      <c r="G32">
        <v>337</v>
      </c>
      <c r="I32" s="1">
        <v>0.6875</v>
      </c>
      <c r="J32" s="4">
        <f t="shared" si="13"/>
        <v>4.0494078696039729E-2</v>
      </c>
      <c r="K32" s="4">
        <f t="shared" si="8"/>
        <v>3.3780160857908845E-2</v>
      </c>
      <c r="L32" s="4">
        <f t="shared" si="8"/>
        <v>4.6848668688911362E-2</v>
      </c>
      <c r="M32" s="4">
        <f t="shared" si="8"/>
        <v>4.2880773635322562E-2</v>
      </c>
      <c r="O32" s="1">
        <v>0.6875</v>
      </c>
      <c r="P32">
        <f t="shared" si="9"/>
        <v>24.46153846153846</v>
      </c>
      <c r="Q32">
        <f t="shared" si="10"/>
        <v>21</v>
      </c>
      <c r="R32">
        <f t="shared" si="11"/>
        <v>23.166666666666668</v>
      </c>
      <c r="S32">
        <f t="shared" si="12"/>
        <v>22.466666666666665</v>
      </c>
    </row>
    <row r="33" spans="1:19">
      <c r="A33">
        <v>16</v>
      </c>
      <c r="B33">
        <v>45</v>
      </c>
      <c r="C33" s="1">
        <v>0.69791666666666663</v>
      </c>
      <c r="D33">
        <v>395</v>
      </c>
      <c r="E33">
        <v>386</v>
      </c>
      <c r="F33">
        <v>316</v>
      </c>
      <c r="G33">
        <v>387</v>
      </c>
      <c r="I33" s="1">
        <v>0.69791666666666663</v>
      </c>
      <c r="J33" s="4">
        <f t="shared" si="13"/>
        <v>5.0299248694766333E-2</v>
      </c>
      <c r="K33" s="4">
        <f t="shared" si="8"/>
        <v>4.1394101876675603E-2</v>
      </c>
      <c r="L33" s="4">
        <f t="shared" si="8"/>
        <v>5.3252443545669027E-2</v>
      </c>
      <c r="M33" s="4">
        <f t="shared" si="8"/>
        <v>4.9242906222165671E-2</v>
      </c>
      <c r="O33" s="1">
        <v>0.69791666666666663</v>
      </c>
      <c r="P33">
        <f t="shared" si="9"/>
        <v>30.384615384615383</v>
      </c>
      <c r="Q33">
        <f t="shared" si="10"/>
        <v>25.733333333333334</v>
      </c>
      <c r="R33">
        <f t="shared" si="11"/>
        <v>26.333333333333332</v>
      </c>
      <c r="S33">
        <f t="shared" si="12"/>
        <v>25.8</v>
      </c>
    </row>
    <row r="34" spans="1:19">
      <c r="A34">
        <v>17</v>
      </c>
      <c r="B34">
        <v>0</v>
      </c>
      <c r="C34" s="1">
        <v>0.70833333333333337</v>
      </c>
      <c r="D34">
        <v>495</v>
      </c>
      <c r="E34">
        <v>564</v>
      </c>
      <c r="F34">
        <v>405</v>
      </c>
      <c r="G34">
        <v>564</v>
      </c>
      <c r="I34" s="1">
        <v>0.70833333333333337</v>
      </c>
      <c r="J34" s="4">
        <f t="shared" si="13"/>
        <v>6.3033235706099575E-2</v>
      </c>
      <c r="K34" s="4">
        <f t="shared" si="8"/>
        <v>6.0482573726541554E-2</v>
      </c>
      <c r="L34" s="4">
        <f t="shared" si="8"/>
        <v>6.8250758341759352E-2</v>
      </c>
      <c r="M34" s="4">
        <f t="shared" si="8"/>
        <v>7.1764855579590281E-2</v>
      </c>
      <c r="O34" s="1">
        <v>0.70833333333333337</v>
      </c>
      <c r="P34">
        <f t="shared" si="9"/>
        <v>38.07692307692308</v>
      </c>
      <c r="Q34">
        <f t="shared" si="10"/>
        <v>37.6</v>
      </c>
      <c r="R34">
        <f t="shared" si="11"/>
        <v>33.75</v>
      </c>
      <c r="S34">
        <f t="shared" si="12"/>
        <v>37.6</v>
      </c>
    </row>
    <row r="35" spans="1:19">
      <c r="A35">
        <v>17</v>
      </c>
      <c r="B35">
        <v>15</v>
      </c>
      <c r="C35" s="1">
        <v>0.71875</v>
      </c>
      <c r="D35">
        <v>584</v>
      </c>
      <c r="E35">
        <v>550</v>
      </c>
      <c r="F35">
        <v>439</v>
      </c>
      <c r="G35">
        <v>593</v>
      </c>
      <c r="I35" s="1">
        <v>0.71875</v>
      </c>
      <c r="J35" s="4">
        <f t="shared" si="13"/>
        <v>7.4366484146186171E-2</v>
      </c>
      <c r="K35" s="4">
        <f t="shared" si="8"/>
        <v>5.8981233243967826E-2</v>
      </c>
      <c r="L35" s="4">
        <f t="shared" si="8"/>
        <v>7.3980451634647795E-2</v>
      </c>
      <c r="M35" s="4">
        <f t="shared" si="8"/>
        <v>7.5454892479959276E-2</v>
      </c>
      <c r="O35" s="1">
        <v>0.71875</v>
      </c>
      <c r="P35">
        <f t="shared" si="9"/>
        <v>44.92307692307692</v>
      </c>
      <c r="Q35">
        <f t="shared" si="10"/>
        <v>36.666666666666664</v>
      </c>
      <c r="R35">
        <f t="shared" si="11"/>
        <v>36.583333333333336</v>
      </c>
      <c r="S35">
        <f t="shared" si="12"/>
        <v>39.533333333333331</v>
      </c>
    </row>
    <row r="36" spans="1:19">
      <c r="A36">
        <v>17</v>
      </c>
      <c r="B36">
        <v>30</v>
      </c>
      <c r="C36" s="1">
        <v>0.72916666666666663</v>
      </c>
      <c r="D36">
        <v>630</v>
      </c>
      <c r="E36">
        <v>725</v>
      </c>
      <c r="F36">
        <v>466</v>
      </c>
      <c r="G36">
        <v>613</v>
      </c>
      <c r="I36" s="1">
        <v>0.72916666666666663</v>
      </c>
      <c r="J36" s="4">
        <f t="shared" si="13"/>
        <v>8.0224118171399461E-2</v>
      </c>
      <c r="K36" s="4">
        <f t="shared" si="8"/>
        <v>7.7747989276139406E-2</v>
      </c>
      <c r="L36" s="4">
        <f t="shared" si="8"/>
        <v>7.8530502190765086E-2</v>
      </c>
      <c r="M36" s="4">
        <f t="shared" si="8"/>
        <v>7.7999745514696531E-2</v>
      </c>
      <c r="O36" s="1">
        <v>0.72916666666666663</v>
      </c>
      <c r="P36">
        <f t="shared" si="9"/>
        <v>48.46153846153846</v>
      </c>
      <c r="Q36">
        <f t="shared" si="10"/>
        <v>48.333333333333336</v>
      </c>
      <c r="R36">
        <f t="shared" si="11"/>
        <v>38.833333333333336</v>
      </c>
      <c r="S36">
        <f t="shared" si="12"/>
        <v>40.866666666666667</v>
      </c>
    </row>
    <row r="37" spans="1:19">
      <c r="A37">
        <v>17</v>
      </c>
      <c r="B37">
        <v>45</v>
      </c>
      <c r="C37" s="1">
        <v>0.73958333333333337</v>
      </c>
      <c r="D37">
        <v>630</v>
      </c>
      <c r="E37">
        <v>708</v>
      </c>
      <c r="F37">
        <v>473</v>
      </c>
      <c r="G37">
        <v>609</v>
      </c>
      <c r="I37" s="1">
        <v>0.73958333333333337</v>
      </c>
      <c r="J37" s="4">
        <f t="shared" si="13"/>
        <v>8.0224118171399461E-2</v>
      </c>
      <c r="K37" s="4">
        <f t="shared" si="8"/>
        <v>7.5924932975871315E-2</v>
      </c>
      <c r="L37" s="4">
        <f t="shared" si="8"/>
        <v>7.9710144927536225E-2</v>
      </c>
      <c r="M37" s="4">
        <f t="shared" si="8"/>
        <v>7.7490774907749083E-2</v>
      </c>
      <c r="O37" s="1">
        <v>0.73958333333333337</v>
      </c>
      <c r="P37">
        <f t="shared" si="9"/>
        <v>48.46153846153846</v>
      </c>
      <c r="Q37">
        <f t="shared" si="10"/>
        <v>47.2</v>
      </c>
      <c r="R37">
        <f t="shared" si="11"/>
        <v>39.416666666666664</v>
      </c>
      <c r="S37">
        <f t="shared" si="12"/>
        <v>40.6</v>
      </c>
    </row>
    <row r="38" spans="1:19">
      <c r="A38">
        <v>18</v>
      </c>
      <c r="B38">
        <v>0</v>
      </c>
      <c r="C38" s="1">
        <v>0.75</v>
      </c>
      <c r="D38">
        <v>585</v>
      </c>
      <c r="E38">
        <v>752</v>
      </c>
      <c r="F38">
        <v>439</v>
      </c>
      <c r="G38">
        <v>534</v>
      </c>
      <c r="I38" s="1">
        <v>0.75</v>
      </c>
      <c r="J38" s="4">
        <f t="shared" si="13"/>
        <v>7.4493824016299504E-2</v>
      </c>
      <c r="K38" s="4">
        <f t="shared" si="8"/>
        <v>8.0643431635388743E-2</v>
      </c>
      <c r="L38" s="4">
        <f t="shared" si="8"/>
        <v>7.3980451634647795E-2</v>
      </c>
      <c r="M38" s="4">
        <f t="shared" si="8"/>
        <v>6.7947576027484413E-2</v>
      </c>
      <c r="O38" s="1">
        <v>0.75</v>
      </c>
      <c r="P38">
        <f t="shared" si="9"/>
        <v>45</v>
      </c>
      <c r="Q38">
        <f t="shared" si="10"/>
        <v>50.133333333333333</v>
      </c>
      <c r="R38">
        <f t="shared" si="11"/>
        <v>36.583333333333336</v>
      </c>
      <c r="S38">
        <f t="shared" si="12"/>
        <v>35.6</v>
      </c>
    </row>
    <row r="39" spans="1:19">
      <c r="A39">
        <v>18</v>
      </c>
      <c r="B39">
        <v>15</v>
      </c>
      <c r="C39" s="1">
        <v>0.76041666666666663</v>
      </c>
      <c r="D39">
        <v>528</v>
      </c>
      <c r="E39">
        <v>737</v>
      </c>
      <c r="F39">
        <v>420</v>
      </c>
      <c r="G39">
        <v>495</v>
      </c>
      <c r="I39" s="1">
        <v>0.76041666666666663</v>
      </c>
      <c r="J39" s="4">
        <f t="shared" si="13"/>
        <v>6.7235451419839554E-2</v>
      </c>
      <c r="K39" s="4">
        <f t="shared" si="8"/>
        <v>7.9034852546916889E-2</v>
      </c>
      <c r="L39" s="4">
        <f t="shared" si="8"/>
        <v>7.0778564206268962E-2</v>
      </c>
      <c r="M39" s="4">
        <f t="shared" si="8"/>
        <v>6.2985112609746791E-2</v>
      </c>
      <c r="O39" s="1">
        <v>0.76041666666666663</v>
      </c>
      <c r="P39">
        <f t="shared" si="9"/>
        <v>40.615384615384613</v>
      </c>
      <c r="Q39">
        <f t="shared" si="10"/>
        <v>49.133333333333333</v>
      </c>
      <c r="R39">
        <f t="shared" si="11"/>
        <v>35</v>
      </c>
      <c r="S39">
        <f t="shared" si="12"/>
        <v>33</v>
      </c>
    </row>
    <row r="40" spans="1:19">
      <c r="A40">
        <v>18</v>
      </c>
      <c r="B40">
        <v>30</v>
      </c>
      <c r="C40" s="1">
        <v>0.77083333333333337</v>
      </c>
      <c r="D40">
        <v>472</v>
      </c>
      <c r="E40">
        <v>620</v>
      </c>
      <c r="F40">
        <v>319</v>
      </c>
      <c r="G40">
        <v>463</v>
      </c>
      <c r="I40" s="1">
        <v>0.77083333333333337</v>
      </c>
      <c r="J40" s="4">
        <f t="shared" si="13"/>
        <v>6.0104418693492929E-2</v>
      </c>
      <c r="K40" s="4">
        <f t="shared" si="8"/>
        <v>6.6487935656836458E-2</v>
      </c>
      <c r="L40" s="4">
        <f t="shared" si="8"/>
        <v>5.3758004718570944E-2</v>
      </c>
      <c r="M40" s="4">
        <f t="shared" si="8"/>
        <v>5.8913347754167199E-2</v>
      </c>
      <c r="O40" s="1">
        <v>0.77083333333333337</v>
      </c>
      <c r="P40">
        <f t="shared" si="9"/>
        <v>36.307692307692307</v>
      </c>
      <c r="Q40">
        <f t="shared" si="10"/>
        <v>41.333333333333336</v>
      </c>
      <c r="R40">
        <f t="shared" si="11"/>
        <v>26.583333333333332</v>
      </c>
      <c r="S40">
        <f t="shared" si="12"/>
        <v>30.866666666666667</v>
      </c>
    </row>
    <row r="41" spans="1:19">
      <c r="A41">
        <v>18</v>
      </c>
      <c r="B41">
        <v>45</v>
      </c>
      <c r="C41" s="1">
        <v>0.78125</v>
      </c>
      <c r="D41">
        <v>451</v>
      </c>
      <c r="E41">
        <v>570</v>
      </c>
      <c r="F41">
        <v>314</v>
      </c>
      <c r="G41">
        <v>402</v>
      </c>
      <c r="I41" s="1">
        <v>0.78125</v>
      </c>
      <c r="J41" s="4">
        <f t="shared" si="13"/>
        <v>5.743028142111295E-2</v>
      </c>
      <c r="K41" s="4">
        <f t="shared" si="8"/>
        <v>6.1126005361930295E-2</v>
      </c>
      <c r="L41" s="4">
        <f t="shared" si="8"/>
        <v>5.2915402763734409E-2</v>
      </c>
      <c r="M41" s="4">
        <f t="shared" si="8"/>
        <v>5.1151545998218605E-2</v>
      </c>
      <c r="O41" s="1">
        <v>0.78125</v>
      </c>
      <c r="P41">
        <f t="shared" si="9"/>
        <v>34.692307692307693</v>
      </c>
      <c r="Q41">
        <f t="shared" si="10"/>
        <v>38</v>
      </c>
      <c r="R41">
        <f t="shared" si="11"/>
        <v>26.166666666666668</v>
      </c>
      <c r="S41">
        <f t="shared" si="12"/>
        <v>26.8</v>
      </c>
    </row>
    <row r="42" spans="1:19">
      <c r="A42">
        <v>19</v>
      </c>
      <c r="B42">
        <v>0</v>
      </c>
      <c r="C42" s="1">
        <v>0.79166666666666663</v>
      </c>
      <c r="D42">
        <v>376</v>
      </c>
      <c r="E42">
        <v>499</v>
      </c>
      <c r="F42">
        <v>260</v>
      </c>
      <c r="G42">
        <v>360</v>
      </c>
      <c r="I42" s="1">
        <v>0.79166666666666663</v>
      </c>
      <c r="J42" s="4">
        <f t="shared" si="13"/>
        <v>4.7879791162613011E-2</v>
      </c>
      <c r="K42" s="4">
        <f t="shared" si="8"/>
        <v>5.3512064343163537E-2</v>
      </c>
      <c r="L42" s="4">
        <f t="shared" si="8"/>
        <v>4.3815301651499834E-2</v>
      </c>
      <c r="M42" s="4">
        <f t="shared" si="8"/>
        <v>4.5807354625270393E-2</v>
      </c>
      <c r="O42" s="1">
        <v>0.79166666666666663</v>
      </c>
      <c r="P42">
        <f t="shared" si="9"/>
        <v>28.923076923076923</v>
      </c>
      <c r="Q42">
        <f t="shared" si="10"/>
        <v>33.266666666666666</v>
      </c>
      <c r="R42">
        <f t="shared" si="11"/>
        <v>21.666666666666668</v>
      </c>
      <c r="S42">
        <f t="shared" si="12"/>
        <v>24</v>
      </c>
    </row>
    <row r="43" spans="1:19">
      <c r="A43">
        <v>19</v>
      </c>
      <c r="B43">
        <v>15</v>
      </c>
      <c r="C43" s="1">
        <v>0.80208333333333337</v>
      </c>
      <c r="D43">
        <v>341</v>
      </c>
      <c r="E43">
        <v>465</v>
      </c>
      <c r="F43">
        <v>268</v>
      </c>
      <c r="G43">
        <v>393</v>
      </c>
      <c r="I43" s="1">
        <v>0.80208333333333337</v>
      </c>
      <c r="J43" s="4">
        <f t="shared" si="13"/>
        <v>4.3422895708646374E-2</v>
      </c>
      <c r="K43" s="4">
        <f t="shared" si="8"/>
        <v>4.9865951742627347E-2</v>
      </c>
      <c r="L43" s="4">
        <f t="shared" si="8"/>
        <v>4.5163464779238285E-2</v>
      </c>
      <c r="M43" s="4">
        <f t="shared" si="8"/>
        <v>5.0006362132586843E-2</v>
      </c>
      <c r="O43" s="1">
        <v>0.80208333333333337</v>
      </c>
      <c r="P43">
        <f t="shared" si="9"/>
        <v>26.23076923076923</v>
      </c>
      <c r="Q43">
        <f t="shared" si="10"/>
        <v>31</v>
      </c>
      <c r="R43">
        <f t="shared" si="11"/>
        <v>22.333333333333332</v>
      </c>
      <c r="S43">
        <f t="shared" si="12"/>
        <v>26.2</v>
      </c>
    </row>
    <row r="44" spans="1:19">
      <c r="A44">
        <v>19</v>
      </c>
      <c r="B44">
        <v>30</v>
      </c>
      <c r="C44" s="1">
        <v>0.8125</v>
      </c>
      <c r="D44">
        <v>321</v>
      </c>
      <c r="E44">
        <v>433</v>
      </c>
      <c r="F44">
        <v>209</v>
      </c>
      <c r="G44">
        <v>323</v>
      </c>
      <c r="I44" s="1">
        <v>0.8125</v>
      </c>
      <c r="J44" s="4">
        <f t="shared" si="13"/>
        <v>4.0876098306379727E-2</v>
      </c>
      <c r="K44" s="4">
        <f t="shared" si="8"/>
        <v>4.6434316353887402E-2</v>
      </c>
      <c r="L44" s="4">
        <f t="shared" si="8"/>
        <v>3.5220761712167176E-2</v>
      </c>
      <c r="M44" s="4">
        <f t="shared" si="8"/>
        <v>4.1099376511006487E-2</v>
      </c>
      <c r="O44" s="1">
        <v>0.8125</v>
      </c>
      <c r="P44">
        <f t="shared" si="9"/>
        <v>24.692307692307693</v>
      </c>
      <c r="Q44">
        <f t="shared" si="10"/>
        <v>28.866666666666667</v>
      </c>
      <c r="R44">
        <f t="shared" si="11"/>
        <v>17.416666666666668</v>
      </c>
      <c r="S44">
        <f t="shared" si="12"/>
        <v>21.533333333333335</v>
      </c>
    </row>
    <row r="45" spans="1:19">
      <c r="A45">
        <v>19</v>
      </c>
      <c r="B45">
        <v>45</v>
      </c>
      <c r="C45" s="1">
        <v>0.82291666666666663</v>
      </c>
      <c r="D45">
        <v>285</v>
      </c>
      <c r="E45">
        <v>301</v>
      </c>
      <c r="F45">
        <v>215</v>
      </c>
      <c r="G45">
        <v>281</v>
      </c>
      <c r="I45" s="1">
        <v>0.82291666666666663</v>
      </c>
      <c r="J45" s="4">
        <f t="shared" si="13"/>
        <v>3.6291862982299757E-2</v>
      </c>
      <c r="K45" s="4">
        <f t="shared" si="8"/>
        <v>3.2278820375335124E-2</v>
      </c>
      <c r="L45" s="4">
        <f t="shared" si="8"/>
        <v>3.6231884057971016E-2</v>
      </c>
      <c r="M45" s="4">
        <f t="shared" si="8"/>
        <v>3.5755185138058275E-2</v>
      </c>
      <c r="O45" s="1">
        <v>0.82291666666666663</v>
      </c>
      <c r="P45">
        <f t="shared" si="9"/>
        <v>21.923076923076923</v>
      </c>
      <c r="Q45">
        <f t="shared" si="10"/>
        <v>20.066666666666666</v>
      </c>
      <c r="R45">
        <f t="shared" si="11"/>
        <v>17.916666666666668</v>
      </c>
      <c r="S45">
        <f t="shared" si="12"/>
        <v>18.733333333333334</v>
      </c>
    </row>
    <row r="46" spans="1:19">
      <c r="A46">
        <v>20</v>
      </c>
      <c r="B46">
        <v>0</v>
      </c>
      <c r="C46" s="1">
        <v>0.83333333333333337</v>
      </c>
      <c r="D46">
        <v>233</v>
      </c>
      <c r="E46">
        <v>315</v>
      </c>
      <c r="F46">
        <v>197</v>
      </c>
      <c r="G46">
        <v>272</v>
      </c>
      <c r="I46" s="1">
        <v>0.83333333333333337</v>
      </c>
      <c r="J46" s="4">
        <f t="shared" ref="J46:M49" si="14">D46/D$52</f>
        <v>2.967018973640647E-2</v>
      </c>
      <c r="K46" s="4">
        <f t="shared" si="14"/>
        <v>3.3780160857908845E-2</v>
      </c>
      <c r="L46" s="4">
        <f t="shared" si="14"/>
        <v>3.3198517020559488E-2</v>
      </c>
      <c r="M46" s="4">
        <f t="shared" si="14"/>
        <v>3.461000127242652E-2</v>
      </c>
      <c r="O46" s="1">
        <v>0.83333333333333337</v>
      </c>
      <c r="P46">
        <f t="shared" si="4"/>
        <v>17.923076923076923</v>
      </c>
      <c r="Q46">
        <f t="shared" si="5"/>
        <v>21</v>
      </c>
      <c r="R46">
        <f t="shared" si="6"/>
        <v>16.416666666666668</v>
      </c>
      <c r="S46">
        <f t="shared" si="7"/>
        <v>18.133333333333333</v>
      </c>
    </row>
    <row r="47" spans="1:19">
      <c r="A47">
        <v>20</v>
      </c>
      <c r="B47">
        <v>15</v>
      </c>
      <c r="C47" s="1">
        <v>0.84375</v>
      </c>
      <c r="D47">
        <v>257</v>
      </c>
      <c r="E47">
        <v>324</v>
      </c>
      <c r="F47">
        <v>199</v>
      </c>
      <c r="G47">
        <v>225</v>
      </c>
      <c r="I47" s="1">
        <v>0.84375</v>
      </c>
      <c r="J47" s="4">
        <f t="shared" si="14"/>
        <v>3.2726346619126448E-2</v>
      </c>
      <c r="K47" s="4">
        <f t="shared" si="14"/>
        <v>3.4745308310991957E-2</v>
      </c>
      <c r="L47" s="4">
        <f t="shared" si="14"/>
        <v>3.35355578024941E-2</v>
      </c>
      <c r="M47" s="4">
        <f t="shared" si="14"/>
        <v>2.8629596640793994E-2</v>
      </c>
      <c r="O47" s="1">
        <v>0.84375</v>
      </c>
      <c r="P47">
        <f t="shared" si="4"/>
        <v>19.76923076923077</v>
      </c>
      <c r="Q47">
        <f t="shared" si="5"/>
        <v>21.6</v>
      </c>
      <c r="R47">
        <f t="shared" si="6"/>
        <v>16.583333333333332</v>
      </c>
      <c r="S47">
        <f t="shared" si="7"/>
        <v>15</v>
      </c>
    </row>
    <row r="48" spans="1:19">
      <c r="A48">
        <v>20</v>
      </c>
      <c r="B48">
        <v>30</v>
      </c>
      <c r="C48" s="1">
        <v>0.85416666666666663</v>
      </c>
      <c r="D48">
        <v>203</v>
      </c>
      <c r="E48">
        <v>270</v>
      </c>
      <c r="F48">
        <v>147</v>
      </c>
      <c r="G48">
        <v>211</v>
      </c>
      <c r="I48" s="1">
        <v>0.85416666666666663</v>
      </c>
      <c r="J48" s="4">
        <f t="shared" si="14"/>
        <v>2.5849993633006493E-2</v>
      </c>
      <c r="K48" s="4">
        <f t="shared" si="14"/>
        <v>2.8954423592493297E-2</v>
      </c>
      <c r="L48" s="4">
        <f t="shared" si="14"/>
        <v>2.4772497472194135E-2</v>
      </c>
      <c r="M48" s="4">
        <f t="shared" si="14"/>
        <v>2.6848199516477923E-2</v>
      </c>
      <c r="O48" s="1">
        <v>0.85416666666666663</v>
      </c>
      <c r="P48">
        <f t="shared" si="4"/>
        <v>15.615384615384615</v>
      </c>
      <c r="Q48">
        <f t="shared" si="5"/>
        <v>18</v>
      </c>
      <c r="R48">
        <f t="shared" si="6"/>
        <v>12.25</v>
      </c>
      <c r="S48">
        <f t="shared" si="7"/>
        <v>14.066666666666666</v>
      </c>
    </row>
    <row r="49" spans="1:19">
      <c r="A49">
        <v>20</v>
      </c>
      <c r="B49">
        <v>45</v>
      </c>
      <c r="C49" s="1">
        <v>0.86458333333333337</v>
      </c>
      <c r="D49">
        <v>202</v>
      </c>
      <c r="E49">
        <v>267</v>
      </c>
      <c r="F49">
        <v>132</v>
      </c>
      <c r="G49">
        <v>194</v>
      </c>
      <c r="I49" s="1">
        <v>0.86458333333333337</v>
      </c>
      <c r="J49" s="4">
        <f t="shared" si="14"/>
        <v>2.5722653762893163E-2</v>
      </c>
      <c r="K49" s="4">
        <f t="shared" si="14"/>
        <v>2.8632707774798927E-2</v>
      </c>
      <c r="L49" s="4">
        <f t="shared" si="14"/>
        <v>2.2244691607684528E-2</v>
      </c>
      <c r="M49" s="4">
        <f t="shared" si="14"/>
        <v>2.4685074436951265E-2</v>
      </c>
      <c r="O49" s="1">
        <v>0.86458333333333337</v>
      </c>
      <c r="P49">
        <f t="shared" si="4"/>
        <v>15.538461538461538</v>
      </c>
      <c r="Q49">
        <f t="shared" si="5"/>
        <v>17.8</v>
      </c>
      <c r="R49">
        <f t="shared" si="6"/>
        <v>11</v>
      </c>
      <c r="S49">
        <f t="shared" si="7"/>
        <v>12.933333333333334</v>
      </c>
    </row>
    <row r="50" spans="1:19">
      <c r="A50" s="1"/>
      <c r="B50" s="1"/>
      <c r="C50" s="1"/>
      <c r="I50" s="1"/>
    </row>
    <row r="51" spans="1:19">
      <c r="D51">
        <f>SUM(D2:D21)</f>
        <v>6079</v>
      </c>
      <c r="E51">
        <f>SUM(E2:E21)</f>
        <v>6653</v>
      </c>
      <c r="F51">
        <f>SUM(F2:F21)</f>
        <v>4412</v>
      </c>
      <c r="G51">
        <f>SUM(G2:G21)</f>
        <v>5812</v>
      </c>
    </row>
    <row r="52" spans="1:19">
      <c r="D52">
        <f>SUM(D30:D49)</f>
        <v>7853</v>
      </c>
      <c r="E52">
        <f>SUM(E30:E49)</f>
        <v>9325</v>
      </c>
      <c r="F52">
        <f>SUM(F30:F49)</f>
        <v>5934</v>
      </c>
      <c r="G52">
        <f>SUM(G30:G49)</f>
        <v>7859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sqref="A1:G49"/>
    </sheetView>
  </sheetViews>
  <sheetFormatPr baseColWidth="10" defaultRowHeight="15" x14ac:dyDescent="0"/>
  <sheetData>
    <row r="1" spans="1:13">
      <c r="A1" t="s">
        <v>1</v>
      </c>
      <c r="B1" t="s">
        <v>6</v>
      </c>
      <c r="C1" t="s">
        <v>7</v>
      </c>
      <c r="D1" t="s">
        <v>3</v>
      </c>
      <c r="E1" t="s">
        <v>5</v>
      </c>
      <c r="F1" t="s">
        <v>2</v>
      </c>
      <c r="G1" t="s">
        <v>4</v>
      </c>
      <c r="J1" t="s">
        <v>10</v>
      </c>
      <c r="K1" t="s">
        <v>11</v>
      </c>
      <c r="L1" t="s">
        <v>12</v>
      </c>
      <c r="M1" t="s">
        <v>13</v>
      </c>
    </row>
    <row r="2" spans="1:13">
      <c r="A2">
        <v>6</v>
      </c>
      <c r="B2">
        <v>0</v>
      </c>
      <c r="C2" s="1">
        <v>0.25</v>
      </c>
      <c r="D2">
        <v>67</v>
      </c>
      <c r="E2">
        <v>70</v>
      </c>
      <c r="F2">
        <v>47</v>
      </c>
      <c r="G2">
        <v>59</v>
      </c>
      <c r="I2" s="1">
        <v>0.25</v>
      </c>
      <c r="J2" s="4">
        <f t="shared" ref="J2:J21" si="0">D2/D$51</f>
        <v>1.1021549596973186E-2</v>
      </c>
      <c r="K2" s="4">
        <f t="shared" ref="K2:K21" si="1">E2/E$51</f>
        <v>1.0521569216894634E-2</v>
      </c>
      <c r="L2" s="4">
        <f t="shared" ref="L2:L21" si="2">F2/F$51</f>
        <v>1.0652765185856755E-2</v>
      </c>
      <c r="M2" s="4">
        <f t="shared" ref="M2:M21" si="3">G2/G$51</f>
        <v>1.0151410874053681E-2</v>
      </c>
    </row>
    <row r="3" spans="1:13">
      <c r="A3">
        <v>6</v>
      </c>
      <c r="B3">
        <v>15</v>
      </c>
      <c r="C3" s="1">
        <v>0.26041666666666669</v>
      </c>
      <c r="D3">
        <v>76</v>
      </c>
      <c r="E3">
        <v>86</v>
      </c>
      <c r="F3">
        <v>60</v>
      </c>
      <c r="G3">
        <v>86</v>
      </c>
      <c r="I3" s="1">
        <v>0.26041666666666669</v>
      </c>
      <c r="J3" s="4">
        <f t="shared" si="0"/>
        <v>1.2502056259253167E-2</v>
      </c>
      <c r="K3" s="4">
        <f t="shared" si="1"/>
        <v>1.2926499323613408E-2</v>
      </c>
      <c r="L3" s="4">
        <f t="shared" si="2"/>
        <v>1.3599274705349048E-2</v>
      </c>
      <c r="M3" s="4">
        <f t="shared" si="3"/>
        <v>1.4796971782518927E-2</v>
      </c>
    </row>
    <row r="4" spans="1:13">
      <c r="A4">
        <v>6</v>
      </c>
      <c r="B4">
        <v>30</v>
      </c>
      <c r="C4" s="1">
        <v>0.27083333333333331</v>
      </c>
      <c r="D4">
        <v>142</v>
      </c>
      <c r="E4">
        <v>134</v>
      </c>
      <c r="F4">
        <v>99</v>
      </c>
      <c r="G4">
        <v>124</v>
      </c>
      <c r="I4" s="1">
        <v>0.27083333333333331</v>
      </c>
      <c r="J4" s="4">
        <f t="shared" si="0"/>
        <v>2.3359105115973021E-2</v>
      </c>
      <c r="K4" s="4">
        <f t="shared" si="1"/>
        <v>2.0141289643769728E-2</v>
      </c>
      <c r="L4" s="4">
        <f t="shared" si="2"/>
        <v>2.243880326382593E-2</v>
      </c>
      <c r="M4" s="4">
        <f t="shared" si="3"/>
        <v>2.1335168616655197E-2</v>
      </c>
    </row>
    <row r="5" spans="1:13">
      <c r="A5">
        <v>6</v>
      </c>
      <c r="B5">
        <v>45</v>
      </c>
      <c r="C5" s="1">
        <v>0.28125</v>
      </c>
      <c r="D5">
        <v>158</v>
      </c>
      <c r="E5">
        <v>160</v>
      </c>
      <c r="F5">
        <v>104</v>
      </c>
      <c r="G5">
        <v>188</v>
      </c>
      <c r="I5" s="1">
        <v>0.28125</v>
      </c>
      <c r="J5" s="4">
        <f t="shared" si="0"/>
        <v>2.599111696002632E-2</v>
      </c>
      <c r="K5" s="4">
        <f t="shared" si="1"/>
        <v>2.4049301067187733E-2</v>
      </c>
      <c r="L5" s="4">
        <f t="shared" si="2"/>
        <v>2.357207615593835E-2</v>
      </c>
      <c r="M5" s="4">
        <f t="shared" si="3"/>
        <v>3.2346868547832072E-2</v>
      </c>
    </row>
    <row r="6" spans="1:13">
      <c r="A6">
        <v>7</v>
      </c>
      <c r="B6">
        <v>0</v>
      </c>
      <c r="C6" s="1">
        <v>0.29166666666666669</v>
      </c>
      <c r="D6">
        <v>204</v>
      </c>
      <c r="E6">
        <v>184</v>
      </c>
      <c r="F6">
        <v>141</v>
      </c>
      <c r="G6">
        <v>217</v>
      </c>
      <c r="I6" s="1">
        <v>0.29166666666666669</v>
      </c>
      <c r="J6" s="4">
        <f t="shared" si="0"/>
        <v>3.3558151011679554E-2</v>
      </c>
      <c r="K6" s="4">
        <f t="shared" si="1"/>
        <v>2.7656696227265895E-2</v>
      </c>
      <c r="L6" s="4">
        <f t="shared" si="2"/>
        <v>3.1958295557570265E-2</v>
      </c>
      <c r="M6" s="4">
        <f t="shared" si="3"/>
        <v>3.7336545079146591E-2</v>
      </c>
    </row>
    <row r="7" spans="1:13">
      <c r="A7">
        <v>7</v>
      </c>
      <c r="B7">
        <v>15</v>
      </c>
      <c r="C7" s="1">
        <v>0.30208333333333331</v>
      </c>
      <c r="D7">
        <v>258</v>
      </c>
      <c r="E7">
        <v>275</v>
      </c>
      <c r="F7">
        <v>202</v>
      </c>
      <c r="G7">
        <v>306</v>
      </c>
      <c r="I7" s="1">
        <v>0.30208333333333331</v>
      </c>
      <c r="J7" s="4">
        <f t="shared" si="0"/>
        <v>4.2441190985359437E-2</v>
      </c>
      <c r="K7" s="4">
        <f t="shared" si="1"/>
        <v>4.1334736209228916E-2</v>
      </c>
      <c r="L7" s="4">
        <f t="shared" si="2"/>
        <v>4.5784224841341793E-2</v>
      </c>
      <c r="M7" s="4">
        <f t="shared" si="3"/>
        <v>5.2649690295939439E-2</v>
      </c>
    </row>
    <row r="8" spans="1:13">
      <c r="A8">
        <v>7</v>
      </c>
      <c r="B8">
        <v>30</v>
      </c>
      <c r="C8" s="1">
        <v>0.3125</v>
      </c>
      <c r="D8">
        <v>384</v>
      </c>
      <c r="E8">
        <v>370</v>
      </c>
      <c r="F8">
        <v>261</v>
      </c>
      <c r="G8">
        <v>399</v>
      </c>
      <c r="I8" s="1">
        <v>0.3125</v>
      </c>
      <c r="J8" s="4">
        <f t="shared" si="0"/>
        <v>6.3168284257279161E-2</v>
      </c>
      <c r="K8" s="4">
        <f t="shared" si="1"/>
        <v>5.5614008717871637E-2</v>
      </c>
      <c r="L8" s="4">
        <f t="shared" si="2"/>
        <v>5.9156844968268361E-2</v>
      </c>
      <c r="M8" s="4">
        <f t="shared" si="3"/>
        <v>6.8651066758430829E-2</v>
      </c>
    </row>
    <row r="9" spans="1:13">
      <c r="A9">
        <v>7</v>
      </c>
      <c r="B9">
        <v>45</v>
      </c>
      <c r="C9" s="1">
        <v>0.32291666666666669</v>
      </c>
      <c r="D9">
        <v>497</v>
      </c>
      <c r="E9">
        <v>499</v>
      </c>
      <c r="F9">
        <v>335</v>
      </c>
      <c r="G9">
        <v>460</v>
      </c>
      <c r="I9" s="1">
        <v>0.32291666666666669</v>
      </c>
      <c r="J9" s="4">
        <f t="shared" si="0"/>
        <v>8.175686790590557E-2</v>
      </c>
      <c r="K9" s="4">
        <f t="shared" si="1"/>
        <v>7.5003757703291749E-2</v>
      </c>
      <c r="L9" s="4">
        <f t="shared" si="2"/>
        <v>7.5929283771532186E-2</v>
      </c>
      <c r="M9" s="4">
        <f t="shared" si="3"/>
        <v>7.9146593255333797E-2</v>
      </c>
    </row>
    <row r="10" spans="1:13">
      <c r="A10">
        <v>8</v>
      </c>
      <c r="B10">
        <v>0</v>
      </c>
      <c r="C10" s="1">
        <v>0.33333333333333331</v>
      </c>
      <c r="D10">
        <v>553</v>
      </c>
      <c r="E10">
        <v>579</v>
      </c>
      <c r="F10">
        <v>353</v>
      </c>
      <c r="G10">
        <v>564</v>
      </c>
      <c r="I10" s="1">
        <v>0.33333333333333331</v>
      </c>
      <c r="J10" s="4">
        <f t="shared" si="0"/>
        <v>9.0968909360092123E-2</v>
      </c>
      <c r="K10" s="4">
        <f t="shared" si="1"/>
        <v>8.702840823688561E-2</v>
      </c>
      <c r="L10" s="4">
        <f t="shared" si="2"/>
        <v>8.0009066183136898E-2</v>
      </c>
      <c r="M10" s="4">
        <f t="shared" si="3"/>
        <v>9.7040605643496217E-2</v>
      </c>
    </row>
    <row r="11" spans="1:13">
      <c r="A11">
        <v>8</v>
      </c>
      <c r="B11">
        <v>15</v>
      </c>
      <c r="C11" s="1">
        <v>0.34375</v>
      </c>
      <c r="D11">
        <v>718</v>
      </c>
      <c r="E11">
        <v>704</v>
      </c>
      <c r="F11">
        <v>465</v>
      </c>
      <c r="G11">
        <v>617</v>
      </c>
      <c r="I11" s="1">
        <v>0.34375</v>
      </c>
      <c r="J11" s="4">
        <f t="shared" si="0"/>
        <v>0.11811153150189176</v>
      </c>
      <c r="K11" s="4">
        <f t="shared" si="1"/>
        <v>0.10581692469562604</v>
      </c>
      <c r="L11" s="4">
        <f t="shared" si="2"/>
        <v>0.10539437896645512</v>
      </c>
      <c r="M11" s="4">
        <f t="shared" si="3"/>
        <v>0.10615966964900206</v>
      </c>
    </row>
    <row r="12" spans="1:13">
      <c r="A12">
        <v>8</v>
      </c>
      <c r="B12">
        <v>30</v>
      </c>
      <c r="C12" s="1">
        <v>0.35416666666666669</v>
      </c>
      <c r="D12">
        <v>618</v>
      </c>
      <c r="E12">
        <v>748</v>
      </c>
      <c r="F12">
        <v>433</v>
      </c>
      <c r="G12">
        <v>602</v>
      </c>
      <c r="I12" s="1">
        <v>0.35416666666666669</v>
      </c>
      <c r="J12" s="4">
        <f t="shared" si="0"/>
        <v>0.10166145747655865</v>
      </c>
      <c r="K12" s="4">
        <f t="shared" si="1"/>
        <v>0.11243048248910266</v>
      </c>
      <c r="L12" s="4">
        <f t="shared" si="2"/>
        <v>9.8141432456935629E-2</v>
      </c>
      <c r="M12" s="4">
        <f t="shared" si="3"/>
        <v>0.10357880247763249</v>
      </c>
    </row>
    <row r="13" spans="1:13">
      <c r="A13">
        <v>8</v>
      </c>
      <c r="B13">
        <v>45</v>
      </c>
      <c r="C13" s="1">
        <v>0.36458333333333331</v>
      </c>
      <c r="D13">
        <v>616</v>
      </c>
      <c r="E13">
        <v>738</v>
      </c>
      <c r="F13">
        <v>432</v>
      </c>
      <c r="G13">
        <v>503</v>
      </c>
      <c r="I13" s="1">
        <v>0.36458333333333331</v>
      </c>
      <c r="J13" s="4">
        <f t="shared" si="0"/>
        <v>0.10133245599605198</v>
      </c>
      <c r="K13" s="4">
        <f t="shared" si="1"/>
        <v>0.11092740117240343</v>
      </c>
      <c r="L13" s="4">
        <f t="shared" si="2"/>
        <v>9.7914777878513146E-2</v>
      </c>
      <c r="M13" s="4">
        <f t="shared" si="3"/>
        <v>8.6545079146593248E-2</v>
      </c>
    </row>
    <row r="14" spans="1:13">
      <c r="A14">
        <v>9</v>
      </c>
      <c r="B14">
        <v>0</v>
      </c>
      <c r="C14" s="1">
        <v>0.375</v>
      </c>
      <c r="D14">
        <v>445</v>
      </c>
      <c r="E14">
        <v>532</v>
      </c>
      <c r="F14">
        <v>391</v>
      </c>
      <c r="G14">
        <v>393</v>
      </c>
      <c r="I14" s="1">
        <v>0.375</v>
      </c>
      <c r="J14" s="4">
        <f t="shared" si="0"/>
        <v>7.3202829412732359E-2</v>
      </c>
      <c r="K14" s="4">
        <f t="shared" si="1"/>
        <v>7.996392604839922E-2</v>
      </c>
      <c r="L14" s="4">
        <f t="shared" si="2"/>
        <v>8.862194016319129E-2</v>
      </c>
      <c r="M14" s="4">
        <f t="shared" si="3"/>
        <v>6.7618719889882994E-2</v>
      </c>
    </row>
    <row r="15" spans="1:13">
      <c r="A15">
        <v>9</v>
      </c>
      <c r="B15">
        <v>15</v>
      </c>
      <c r="C15" s="1">
        <v>0.38541666666666669</v>
      </c>
      <c r="D15">
        <v>337</v>
      </c>
      <c r="E15">
        <v>426</v>
      </c>
      <c r="F15">
        <v>265</v>
      </c>
      <c r="G15">
        <v>282</v>
      </c>
      <c r="I15" s="1">
        <v>0.38541666666666669</v>
      </c>
      <c r="J15" s="4">
        <f t="shared" si="0"/>
        <v>5.5436749465372595E-2</v>
      </c>
      <c r="K15" s="4">
        <f t="shared" si="1"/>
        <v>6.4031264091387347E-2</v>
      </c>
      <c r="L15" s="4">
        <f t="shared" si="2"/>
        <v>6.0063463281958294E-2</v>
      </c>
      <c r="M15" s="4">
        <f t="shared" si="3"/>
        <v>4.8520302821748108E-2</v>
      </c>
    </row>
    <row r="16" spans="1:13">
      <c r="A16">
        <v>9</v>
      </c>
      <c r="B16">
        <v>30</v>
      </c>
      <c r="C16" s="1">
        <v>0.39583333333333331</v>
      </c>
      <c r="D16">
        <v>267</v>
      </c>
      <c r="E16">
        <v>298</v>
      </c>
      <c r="F16">
        <v>196</v>
      </c>
      <c r="G16">
        <v>202</v>
      </c>
      <c r="I16" s="1">
        <v>0.39583333333333331</v>
      </c>
      <c r="J16" s="4">
        <f t="shared" si="0"/>
        <v>4.3921697647639417E-2</v>
      </c>
      <c r="K16" s="4">
        <f t="shared" si="1"/>
        <v>4.4791823237637154E-2</v>
      </c>
      <c r="L16" s="4">
        <f t="shared" si="2"/>
        <v>4.4424297370806894E-2</v>
      </c>
      <c r="M16" s="4">
        <f t="shared" si="3"/>
        <v>3.4755677907777012E-2</v>
      </c>
    </row>
    <row r="17" spans="1:13">
      <c r="A17">
        <v>9</v>
      </c>
      <c r="B17">
        <v>45</v>
      </c>
      <c r="C17" s="1">
        <v>0.40625</v>
      </c>
      <c r="D17">
        <v>182</v>
      </c>
      <c r="E17">
        <v>221</v>
      </c>
      <c r="F17">
        <v>157</v>
      </c>
      <c r="G17">
        <v>192</v>
      </c>
      <c r="I17" s="1">
        <v>0.40625</v>
      </c>
      <c r="J17" s="4">
        <f t="shared" si="0"/>
        <v>2.9939134726106268E-2</v>
      </c>
      <c r="K17" s="4">
        <f t="shared" si="1"/>
        <v>3.3218097099053059E-2</v>
      </c>
      <c r="L17" s="4">
        <f t="shared" si="2"/>
        <v>3.5584768812330012E-2</v>
      </c>
      <c r="M17" s="4">
        <f t="shared" si="3"/>
        <v>3.3035099793530628E-2</v>
      </c>
    </row>
    <row r="18" spans="1:13">
      <c r="A18">
        <v>10</v>
      </c>
      <c r="B18">
        <v>0</v>
      </c>
      <c r="C18" s="1">
        <v>0.41666666666666669</v>
      </c>
      <c r="D18">
        <v>168</v>
      </c>
      <c r="E18">
        <v>176</v>
      </c>
      <c r="F18">
        <v>134</v>
      </c>
      <c r="G18">
        <v>175</v>
      </c>
      <c r="I18" s="1">
        <v>0.41666666666666669</v>
      </c>
      <c r="J18" s="4">
        <f t="shared" si="0"/>
        <v>2.7636124362559633E-2</v>
      </c>
      <c r="K18" s="4">
        <f t="shared" si="1"/>
        <v>2.6454231173906509E-2</v>
      </c>
      <c r="L18" s="4">
        <f t="shared" si="2"/>
        <v>3.0371713508612876E-2</v>
      </c>
      <c r="M18" s="4">
        <f t="shared" si="3"/>
        <v>3.0110116999311768E-2</v>
      </c>
    </row>
    <row r="19" spans="1:13">
      <c r="A19">
        <v>10</v>
      </c>
      <c r="B19">
        <v>15</v>
      </c>
      <c r="C19" s="1">
        <v>0.42708333333333331</v>
      </c>
      <c r="D19">
        <v>131</v>
      </c>
      <c r="E19">
        <v>163</v>
      </c>
      <c r="F19">
        <v>135</v>
      </c>
      <c r="G19">
        <v>144</v>
      </c>
      <c r="I19" s="1">
        <v>0.42708333333333331</v>
      </c>
      <c r="J19" s="4">
        <f t="shared" si="0"/>
        <v>2.1549596973186379E-2</v>
      </c>
      <c r="K19" s="4">
        <f t="shared" si="1"/>
        <v>2.4500225462197506E-2</v>
      </c>
      <c r="L19" s="4">
        <f t="shared" si="2"/>
        <v>3.0598368087035359E-2</v>
      </c>
      <c r="M19" s="4">
        <f t="shared" si="3"/>
        <v>2.4776324845147971E-2</v>
      </c>
    </row>
    <row r="20" spans="1:13">
      <c r="A20">
        <v>10</v>
      </c>
      <c r="B20">
        <v>30</v>
      </c>
      <c r="C20" s="1">
        <v>0.4375</v>
      </c>
      <c r="D20">
        <v>129</v>
      </c>
      <c r="E20">
        <v>143</v>
      </c>
      <c r="F20">
        <v>106</v>
      </c>
      <c r="G20">
        <v>148</v>
      </c>
      <c r="I20" s="1">
        <v>0.4375</v>
      </c>
      <c r="J20" s="4">
        <f t="shared" si="0"/>
        <v>2.1220595492679718E-2</v>
      </c>
      <c r="K20" s="4">
        <f t="shared" si="1"/>
        <v>2.1494062828799038E-2</v>
      </c>
      <c r="L20" s="4">
        <f t="shared" si="2"/>
        <v>2.402538531278332E-2</v>
      </c>
      <c r="M20" s="4">
        <f t="shared" si="3"/>
        <v>2.5464556090846524E-2</v>
      </c>
    </row>
    <row r="21" spans="1:13">
      <c r="A21">
        <v>10</v>
      </c>
      <c r="B21">
        <v>45</v>
      </c>
      <c r="C21" s="1">
        <v>0.44791666666666669</v>
      </c>
      <c r="D21">
        <v>129</v>
      </c>
      <c r="E21">
        <v>147</v>
      </c>
      <c r="F21">
        <v>96</v>
      </c>
      <c r="G21">
        <v>151</v>
      </c>
      <c r="I21" s="1">
        <v>0.44791666666666669</v>
      </c>
      <c r="J21" s="4">
        <f t="shared" si="0"/>
        <v>2.1220595492679718E-2</v>
      </c>
      <c r="K21" s="4">
        <f t="shared" si="1"/>
        <v>2.2095295355478731E-2</v>
      </c>
      <c r="L21" s="4">
        <f t="shared" si="2"/>
        <v>2.1758839528558477E-2</v>
      </c>
      <c r="M21" s="4">
        <f t="shared" si="3"/>
        <v>2.5980729525120441E-2</v>
      </c>
    </row>
    <row r="22" spans="1:13">
      <c r="I22" s="1"/>
      <c r="J22" s="4"/>
      <c r="K22" s="4"/>
      <c r="L22" s="4"/>
      <c r="M22" s="4"/>
    </row>
    <row r="23" spans="1:13">
      <c r="I23" s="1"/>
      <c r="J23" s="4"/>
      <c r="K23" s="4"/>
      <c r="L23" s="4"/>
      <c r="M23" s="4"/>
    </row>
    <row r="24" spans="1:13">
      <c r="I24" s="1"/>
      <c r="J24" s="4"/>
      <c r="K24" s="4"/>
      <c r="L24" s="4"/>
      <c r="M24" s="4"/>
    </row>
    <row r="25" spans="1:13">
      <c r="I25" s="1"/>
      <c r="J25" s="4"/>
      <c r="K25" s="4"/>
      <c r="L25" s="4"/>
      <c r="M25" s="4"/>
    </row>
    <row r="26" spans="1:13">
      <c r="A26">
        <v>15</v>
      </c>
      <c r="B26">
        <v>0</v>
      </c>
      <c r="C26" s="1">
        <v>0.625</v>
      </c>
      <c r="D26">
        <v>163</v>
      </c>
      <c r="E26">
        <v>209</v>
      </c>
      <c r="F26">
        <v>165</v>
      </c>
      <c r="G26">
        <v>206</v>
      </c>
      <c r="I26" s="1">
        <v>0.625</v>
      </c>
      <c r="J26" s="4">
        <f>D26/D$52</f>
        <v>2.0756398828473195E-2</v>
      </c>
      <c r="K26" s="4">
        <f t="shared" ref="K26:M45" si="4">E26/E$52</f>
        <v>2.2412868632707774E-2</v>
      </c>
      <c r="L26" s="4">
        <f t="shared" si="4"/>
        <v>2.7805864509605663E-2</v>
      </c>
      <c r="M26" s="4">
        <f t="shared" si="4"/>
        <v>2.6211986257793612E-2</v>
      </c>
    </row>
    <row r="27" spans="1:13">
      <c r="A27">
        <v>15</v>
      </c>
      <c r="B27">
        <v>15</v>
      </c>
      <c r="C27" s="1">
        <v>0.63541666666666663</v>
      </c>
      <c r="D27">
        <v>181</v>
      </c>
      <c r="E27">
        <v>227</v>
      </c>
      <c r="F27">
        <v>172</v>
      </c>
      <c r="G27">
        <v>237</v>
      </c>
      <c r="I27" s="1">
        <v>0.63541666666666663</v>
      </c>
      <c r="J27" s="4">
        <f t="shared" ref="J27:J45" si="5">D27/D$52</f>
        <v>2.304851649051318E-2</v>
      </c>
      <c r="K27" s="4">
        <f t="shared" si="4"/>
        <v>2.4343163538873995E-2</v>
      </c>
      <c r="L27" s="4">
        <f t="shared" si="4"/>
        <v>2.8985507246376812E-2</v>
      </c>
      <c r="M27" s="4">
        <f t="shared" si="4"/>
        <v>3.0156508461636339E-2</v>
      </c>
    </row>
    <row r="28" spans="1:13">
      <c r="A28">
        <v>15</v>
      </c>
      <c r="B28">
        <v>30</v>
      </c>
      <c r="C28" s="1">
        <v>0.64583333333333337</v>
      </c>
      <c r="D28">
        <v>219</v>
      </c>
      <c r="E28">
        <v>214</v>
      </c>
      <c r="F28">
        <v>191</v>
      </c>
      <c r="G28">
        <v>265</v>
      </c>
      <c r="I28" s="1">
        <v>0.64583333333333337</v>
      </c>
      <c r="J28" s="4">
        <f t="shared" si="5"/>
        <v>2.7887431554819816E-2</v>
      </c>
      <c r="K28" s="4">
        <f t="shared" si="4"/>
        <v>2.2949061662198393E-2</v>
      </c>
      <c r="L28" s="4">
        <f t="shared" si="4"/>
        <v>3.2187394674755648E-2</v>
      </c>
      <c r="M28" s="4">
        <f t="shared" si="4"/>
        <v>3.3719302710268483E-2</v>
      </c>
    </row>
    <row r="29" spans="1:13">
      <c r="A29">
        <v>15</v>
      </c>
      <c r="B29">
        <v>45</v>
      </c>
      <c r="C29" s="1">
        <v>0.65625</v>
      </c>
      <c r="D29">
        <v>218</v>
      </c>
      <c r="E29">
        <v>242</v>
      </c>
      <c r="F29">
        <v>185</v>
      </c>
      <c r="G29">
        <v>244</v>
      </c>
      <c r="I29" s="1">
        <v>0.65625</v>
      </c>
      <c r="J29" s="4">
        <f t="shared" si="5"/>
        <v>2.7760091684706483E-2</v>
      </c>
      <c r="K29" s="4">
        <f t="shared" si="4"/>
        <v>2.5951742627345845E-2</v>
      </c>
      <c r="L29" s="4">
        <f t="shared" si="4"/>
        <v>3.1176272328951805E-2</v>
      </c>
      <c r="M29" s="4">
        <f t="shared" si="4"/>
        <v>3.1047207023794376E-2</v>
      </c>
    </row>
    <row r="30" spans="1:13">
      <c r="A30">
        <v>16</v>
      </c>
      <c r="B30">
        <v>0</v>
      </c>
      <c r="C30" s="1">
        <v>0.66666666666666663</v>
      </c>
      <c r="D30">
        <v>281</v>
      </c>
      <c r="E30">
        <v>255</v>
      </c>
      <c r="F30">
        <v>222</v>
      </c>
      <c r="G30">
        <v>293</v>
      </c>
      <c r="I30" s="1">
        <v>0.66666666666666663</v>
      </c>
      <c r="J30" s="4">
        <f t="shared" si="5"/>
        <v>3.5782503501846426E-2</v>
      </c>
      <c r="K30" s="4">
        <f t="shared" si="4"/>
        <v>2.7345844504021447E-2</v>
      </c>
      <c r="L30" s="4">
        <f t="shared" si="4"/>
        <v>3.7411526794742161E-2</v>
      </c>
      <c r="M30" s="4">
        <f t="shared" si="4"/>
        <v>3.7282096958900626E-2</v>
      </c>
    </row>
    <row r="31" spans="1:13">
      <c r="A31">
        <v>16</v>
      </c>
      <c r="B31">
        <v>15</v>
      </c>
      <c r="C31" s="1">
        <v>0.67708333333333337</v>
      </c>
      <c r="D31">
        <v>266</v>
      </c>
      <c r="E31">
        <v>269</v>
      </c>
      <c r="F31">
        <v>216</v>
      </c>
      <c r="G31">
        <v>310</v>
      </c>
      <c r="I31" s="1">
        <v>0.67708333333333337</v>
      </c>
      <c r="J31" s="4">
        <f t="shared" si="5"/>
        <v>3.3872405450146442E-2</v>
      </c>
      <c r="K31" s="4">
        <f t="shared" si="4"/>
        <v>2.8847184986595175E-2</v>
      </c>
      <c r="L31" s="4">
        <f t="shared" si="4"/>
        <v>3.6400404448938321E-2</v>
      </c>
      <c r="M31" s="4">
        <f t="shared" si="4"/>
        <v>3.9445222038427284E-2</v>
      </c>
    </row>
    <row r="32" spans="1:13">
      <c r="A32">
        <v>16</v>
      </c>
      <c r="B32">
        <v>30</v>
      </c>
      <c r="C32" s="1">
        <v>0.6875</v>
      </c>
      <c r="D32">
        <v>318</v>
      </c>
      <c r="E32">
        <v>315</v>
      </c>
      <c r="F32">
        <v>278</v>
      </c>
      <c r="G32">
        <v>337</v>
      </c>
      <c r="I32" s="1">
        <v>0.6875</v>
      </c>
      <c r="J32" s="4">
        <f t="shared" si="5"/>
        <v>4.0494078696039729E-2</v>
      </c>
      <c r="K32" s="4">
        <f t="shared" si="4"/>
        <v>3.3780160857908845E-2</v>
      </c>
      <c r="L32" s="4">
        <f t="shared" si="4"/>
        <v>4.6848668688911362E-2</v>
      </c>
      <c r="M32" s="4">
        <f t="shared" si="4"/>
        <v>4.2880773635322562E-2</v>
      </c>
    </row>
    <row r="33" spans="1:13">
      <c r="A33">
        <v>16</v>
      </c>
      <c r="B33">
        <v>45</v>
      </c>
      <c r="C33" s="1">
        <v>0.69791666666666663</v>
      </c>
      <c r="D33">
        <v>395</v>
      </c>
      <c r="E33">
        <v>386</v>
      </c>
      <c r="F33">
        <v>316</v>
      </c>
      <c r="G33">
        <v>387</v>
      </c>
      <c r="I33" s="1">
        <v>0.69791666666666663</v>
      </c>
      <c r="J33" s="4">
        <f t="shared" si="5"/>
        <v>5.0299248694766333E-2</v>
      </c>
      <c r="K33" s="4">
        <f t="shared" si="4"/>
        <v>4.1394101876675603E-2</v>
      </c>
      <c r="L33" s="4">
        <f t="shared" si="4"/>
        <v>5.3252443545669027E-2</v>
      </c>
      <c r="M33" s="4">
        <f t="shared" si="4"/>
        <v>4.9242906222165671E-2</v>
      </c>
    </row>
    <row r="34" spans="1:13">
      <c r="A34">
        <v>17</v>
      </c>
      <c r="B34">
        <v>0</v>
      </c>
      <c r="C34" s="1">
        <v>0.70833333333333337</v>
      </c>
      <c r="D34">
        <v>495</v>
      </c>
      <c r="E34">
        <v>564</v>
      </c>
      <c r="F34">
        <v>405</v>
      </c>
      <c r="G34">
        <v>564</v>
      </c>
      <c r="I34" s="1">
        <v>0.70833333333333337</v>
      </c>
      <c r="J34" s="4">
        <f t="shared" si="5"/>
        <v>6.3033235706099575E-2</v>
      </c>
      <c r="K34" s="4">
        <f t="shared" si="4"/>
        <v>6.0482573726541554E-2</v>
      </c>
      <c r="L34" s="4">
        <f t="shared" si="4"/>
        <v>6.8250758341759352E-2</v>
      </c>
      <c r="M34" s="4">
        <f t="shared" si="4"/>
        <v>7.1764855579590281E-2</v>
      </c>
    </row>
    <row r="35" spans="1:13">
      <c r="A35">
        <v>17</v>
      </c>
      <c r="B35">
        <v>15</v>
      </c>
      <c r="C35" s="1">
        <v>0.71875</v>
      </c>
      <c r="D35">
        <v>584</v>
      </c>
      <c r="E35">
        <v>550</v>
      </c>
      <c r="F35">
        <v>439</v>
      </c>
      <c r="G35">
        <v>593</v>
      </c>
      <c r="I35" s="1">
        <v>0.71875</v>
      </c>
      <c r="J35" s="4">
        <f t="shared" si="5"/>
        <v>7.4366484146186171E-2</v>
      </c>
      <c r="K35" s="4">
        <f t="shared" si="4"/>
        <v>5.8981233243967826E-2</v>
      </c>
      <c r="L35" s="4">
        <f t="shared" si="4"/>
        <v>7.3980451634647795E-2</v>
      </c>
      <c r="M35" s="4">
        <f t="shared" si="4"/>
        <v>7.5454892479959276E-2</v>
      </c>
    </row>
    <row r="36" spans="1:13">
      <c r="A36">
        <v>17</v>
      </c>
      <c r="B36">
        <v>30</v>
      </c>
      <c r="C36" s="1">
        <v>0.72916666666666663</v>
      </c>
      <c r="D36">
        <v>630</v>
      </c>
      <c r="E36">
        <v>725</v>
      </c>
      <c r="F36">
        <v>466</v>
      </c>
      <c r="G36">
        <v>613</v>
      </c>
      <c r="I36" s="1">
        <v>0.72916666666666663</v>
      </c>
      <c r="J36" s="4">
        <f t="shared" si="5"/>
        <v>8.0224118171399461E-2</v>
      </c>
      <c r="K36" s="4">
        <f t="shared" si="4"/>
        <v>7.7747989276139406E-2</v>
      </c>
      <c r="L36" s="4">
        <f t="shared" si="4"/>
        <v>7.8530502190765086E-2</v>
      </c>
      <c r="M36" s="4">
        <f t="shared" si="4"/>
        <v>7.7999745514696531E-2</v>
      </c>
    </row>
    <row r="37" spans="1:13">
      <c r="A37">
        <v>17</v>
      </c>
      <c r="B37">
        <v>45</v>
      </c>
      <c r="C37" s="1">
        <v>0.73958333333333337</v>
      </c>
      <c r="D37">
        <v>630</v>
      </c>
      <c r="E37">
        <v>708</v>
      </c>
      <c r="F37">
        <v>473</v>
      </c>
      <c r="G37">
        <v>609</v>
      </c>
      <c r="I37" s="1">
        <v>0.73958333333333337</v>
      </c>
      <c r="J37" s="4">
        <f t="shared" si="5"/>
        <v>8.0224118171399461E-2</v>
      </c>
      <c r="K37" s="4">
        <f t="shared" si="4"/>
        <v>7.5924932975871315E-2</v>
      </c>
      <c r="L37" s="4">
        <f t="shared" si="4"/>
        <v>7.9710144927536225E-2</v>
      </c>
      <c r="M37" s="4">
        <f t="shared" si="4"/>
        <v>7.7490774907749083E-2</v>
      </c>
    </row>
    <row r="38" spans="1:13">
      <c r="A38">
        <v>18</v>
      </c>
      <c r="B38">
        <v>0</v>
      </c>
      <c r="C38" s="1">
        <v>0.75</v>
      </c>
      <c r="D38">
        <v>585</v>
      </c>
      <c r="E38">
        <v>752</v>
      </c>
      <c r="F38">
        <v>439</v>
      </c>
      <c r="G38">
        <v>534</v>
      </c>
      <c r="I38" s="1">
        <v>0.75</v>
      </c>
      <c r="J38" s="4">
        <f t="shared" si="5"/>
        <v>7.4493824016299504E-2</v>
      </c>
      <c r="K38" s="4">
        <f t="shared" si="4"/>
        <v>8.0643431635388743E-2</v>
      </c>
      <c r="L38" s="4">
        <f t="shared" si="4"/>
        <v>7.3980451634647795E-2</v>
      </c>
      <c r="M38" s="4">
        <f t="shared" si="4"/>
        <v>6.7947576027484413E-2</v>
      </c>
    </row>
    <row r="39" spans="1:13">
      <c r="A39">
        <v>18</v>
      </c>
      <c r="B39">
        <v>15</v>
      </c>
      <c r="C39" s="1">
        <v>0.76041666666666663</v>
      </c>
      <c r="D39">
        <v>528</v>
      </c>
      <c r="E39">
        <v>737</v>
      </c>
      <c r="F39">
        <v>420</v>
      </c>
      <c r="G39">
        <v>495</v>
      </c>
      <c r="I39" s="1">
        <v>0.76041666666666663</v>
      </c>
      <c r="J39" s="4">
        <f t="shared" si="5"/>
        <v>6.7235451419839554E-2</v>
      </c>
      <c r="K39" s="4">
        <f t="shared" si="4"/>
        <v>7.9034852546916889E-2</v>
      </c>
      <c r="L39" s="4">
        <f t="shared" si="4"/>
        <v>7.0778564206268962E-2</v>
      </c>
      <c r="M39" s="4">
        <f t="shared" si="4"/>
        <v>6.2985112609746791E-2</v>
      </c>
    </row>
    <row r="40" spans="1:13">
      <c r="A40">
        <v>18</v>
      </c>
      <c r="B40">
        <v>30</v>
      </c>
      <c r="C40" s="1">
        <v>0.77083333333333337</v>
      </c>
      <c r="D40">
        <v>472</v>
      </c>
      <c r="E40">
        <v>620</v>
      </c>
      <c r="F40">
        <v>319</v>
      </c>
      <c r="G40">
        <v>463</v>
      </c>
      <c r="I40" s="1">
        <v>0.77083333333333337</v>
      </c>
      <c r="J40" s="4">
        <f t="shared" si="5"/>
        <v>6.0104418693492929E-2</v>
      </c>
      <c r="K40" s="4">
        <f t="shared" si="4"/>
        <v>6.6487935656836458E-2</v>
      </c>
      <c r="L40" s="4">
        <f t="shared" si="4"/>
        <v>5.3758004718570944E-2</v>
      </c>
      <c r="M40" s="4">
        <f t="shared" si="4"/>
        <v>5.8913347754167199E-2</v>
      </c>
    </row>
    <row r="41" spans="1:13">
      <c r="A41">
        <v>18</v>
      </c>
      <c r="B41">
        <v>45</v>
      </c>
      <c r="C41" s="1">
        <v>0.78125</v>
      </c>
      <c r="D41">
        <v>451</v>
      </c>
      <c r="E41">
        <v>570</v>
      </c>
      <c r="F41">
        <v>314</v>
      </c>
      <c r="G41">
        <v>402</v>
      </c>
      <c r="I41" s="1">
        <v>0.78125</v>
      </c>
      <c r="J41" s="4">
        <f t="shared" si="5"/>
        <v>5.743028142111295E-2</v>
      </c>
      <c r="K41" s="4">
        <f t="shared" si="4"/>
        <v>6.1126005361930295E-2</v>
      </c>
      <c r="L41" s="4">
        <f t="shared" si="4"/>
        <v>5.2915402763734409E-2</v>
      </c>
      <c r="M41" s="4">
        <f t="shared" si="4"/>
        <v>5.1151545998218605E-2</v>
      </c>
    </row>
    <row r="42" spans="1:13">
      <c r="A42">
        <v>19</v>
      </c>
      <c r="B42">
        <v>0</v>
      </c>
      <c r="C42" s="1">
        <v>0.79166666666666663</v>
      </c>
      <c r="D42">
        <v>376</v>
      </c>
      <c r="E42">
        <v>499</v>
      </c>
      <c r="F42">
        <v>260</v>
      </c>
      <c r="G42">
        <v>360</v>
      </c>
      <c r="I42" s="1">
        <v>0.79166666666666663</v>
      </c>
      <c r="J42" s="4">
        <f t="shared" si="5"/>
        <v>4.7879791162613011E-2</v>
      </c>
      <c r="K42" s="4">
        <f t="shared" si="4"/>
        <v>5.3512064343163537E-2</v>
      </c>
      <c r="L42" s="4">
        <f t="shared" si="4"/>
        <v>4.3815301651499834E-2</v>
      </c>
      <c r="M42" s="4">
        <f t="shared" si="4"/>
        <v>4.5807354625270393E-2</v>
      </c>
    </row>
    <row r="43" spans="1:13">
      <c r="A43">
        <v>19</v>
      </c>
      <c r="B43">
        <v>15</v>
      </c>
      <c r="C43" s="1">
        <v>0.80208333333333337</v>
      </c>
      <c r="D43">
        <v>341</v>
      </c>
      <c r="E43">
        <v>465</v>
      </c>
      <c r="F43">
        <v>268</v>
      </c>
      <c r="G43">
        <v>393</v>
      </c>
      <c r="I43" s="1">
        <v>0.80208333333333337</v>
      </c>
      <c r="J43" s="4">
        <f t="shared" si="5"/>
        <v>4.3422895708646374E-2</v>
      </c>
      <c r="K43" s="4">
        <f t="shared" si="4"/>
        <v>4.9865951742627347E-2</v>
      </c>
      <c r="L43" s="4">
        <f t="shared" si="4"/>
        <v>4.5163464779238285E-2</v>
      </c>
      <c r="M43" s="4">
        <f t="shared" si="4"/>
        <v>5.0006362132586843E-2</v>
      </c>
    </row>
    <row r="44" spans="1:13">
      <c r="A44">
        <v>19</v>
      </c>
      <c r="B44">
        <v>30</v>
      </c>
      <c r="C44" s="1">
        <v>0.8125</v>
      </c>
      <c r="D44">
        <v>321</v>
      </c>
      <c r="E44">
        <v>433</v>
      </c>
      <c r="F44">
        <v>209</v>
      </c>
      <c r="G44">
        <v>323</v>
      </c>
      <c r="I44" s="1">
        <v>0.8125</v>
      </c>
      <c r="J44" s="4">
        <f t="shared" si="5"/>
        <v>4.0876098306379727E-2</v>
      </c>
      <c r="K44" s="4">
        <f t="shared" si="4"/>
        <v>4.6434316353887402E-2</v>
      </c>
      <c r="L44" s="4">
        <f t="shared" si="4"/>
        <v>3.5220761712167176E-2</v>
      </c>
      <c r="M44" s="4">
        <f t="shared" si="4"/>
        <v>4.1099376511006487E-2</v>
      </c>
    </row>
    <row r="45" spans="1:13">
      <c r="A45">
        <v>19</v>
      </c>
      <c r="B45">
        <v>45</v>
      </c>
      <c r="C45" s="1">
        <v>0.82291666666666663</v>
      </c>
      <c r="D45">
        <v>285</v>
      </c>
      <c r="E45">
        <v>301</v>
      </c>
      <c r="F45">
        <v>215</v>
      </c>
      <c r="G45">
        <v>281</v>
      </c>
      <c r="I45" s="1">
        <v>0.82291666666666663</v>
      </c>
      <c r="J45" s="4">
        <f t="shared" si="5"/>
        <v>3.6291862982299757E-2</v>
      </c>
      <c r="K45" s="4">
        <f t="shared" si="4"/>
        <v>3.2278820375335124E-2</v>
      </c>
      <c r="L45" s="4">
        <f t="shared" si="4"/>
        <v>3.6231884057971016E-2</v>
      </c>
      <c r="M45" s="4">
        <f t="shared" si="4"/>
        <v>3.5755185138058275E-2</v>
      </c>
    </row>
    <row r="46" spans="1:13">
      <c r="A46">
        <v>20</v>
      </c>
      <c r="B46">
        <v>0</v>
      </c>
      <c r="C46" s="1">
        <v>0.83333333333333337</v>
      </c>
      <c r="D46">
        <v>233</v>
      </c>
      <c r="E46">
        <v>315</v>
      </c>
      <c r="F46">
        <v>197</v>
      </c>
      <c r="G46">
        <v>272</v>
      </c>
      <c r="I46" s="1">
        <v>0.83333333333333337</v>
      </c>
      <c r="J46" s="4">
        <f t="shared" ref="J46:M49" si="6">D46/D$52</f>
        <v>2.967018973640647E-2</v>
      </c>
      <c r="K46" s="4">
        <f t="shared" si="6"/>
        <v>3.3780160857908845E-2</v>
      </c>
      <c r="L46" s="4">
        <f t="shared" si="6"/>
        <v>3.3198517020559488E-2</v>
      </c>
      <c r="M46" s="4">
        <f t="shared" si="6"/>
        <v>3.461000127242652E-2</v>
      </c>
    </row>
    <row r="47" spans="1:13">
      <c r="A47">
        <v>20</v>
      </c>
      <c r="B47">
        <v>15</v>
      </c>
      <c r="C47" s="1">
        <v>0.84375</v>
      </c>
      <c r="D47">
        <v>257</v>
      </c>
      <c r="E47">
        <v>324</v>
      </c>
      <c r="F47">
        <v>199</v>
      </c>
      <c r="G47">
        <v>225</v>
      </c>
      <c r="I47" s="1">
        <v>0.84375</v>
      </c>
      <c r="J47" s="4">
        <f t="shared" si="6"/>
        <v>3.2726346619126448E-2</v>
      </c>
      <c r="K47" s="4">
        <f t="shared" si="6"/>
        <v>3.4745308310991957E-2</v>
      </c>
      <c r="L47" s="4">
        <f t="shared" si="6"/>
        <v>3.35355578024941E-2</v>
      </c>
      <c r="M47" s="4">
        <f t="shared" si="6"/>
        <v>2.8629596640793994E-2</v>
      </c>
    </row>
    <row r="48" spans="1:13">
      <c r="A48">
        <v>20</v>
      </c>
      <c r="B48">
        <v>30</v>
      </c>
      <c r="C48" s="1">
        <v>0.85416666666666663</v>
      </c>
      <c r="D48">
        <v>203</v>
      </c>
      <c r="E48">
        <v>270</v>
      </c>
      <c r="F48">
        <v>147</v>
      </c>
      <c r="G48">
        <v>211</v>
      </c>
      <c r="I48" s="1">
        <v>0.85416666666666663</v>
      </c>
      <c r="J48" s="4">
        <f t="shared" si="6"/>
        <v>2.5849993633006493E-2</v>
      </c>
      <c r="K48" s="4">
        <f t="shared" si="6"/>
        <v>2.8954423592493297E-2</v>
      </c>
      <c r="L48" s="4">
        <f t="shared" si="6"/>
        <v>2.4772497472194135E-2</v>
      </c>
      <c r="M48" s="4">
        <f t="shared" si="6"/>
        <v>2.6848199516477923E-2</v>
      </c>
    </row>
    <row r="49" spans="1:13">
      <c r="A49">
        <v>20</v>
      </c>
      <c r="B49">
        <v>45</v>
      </c>
      <c r="C49" s="1">
        <v>0.86458333333333337</v>
      </c>
      <c r="D49">
        <v>202</v>
      </c>
      <c r="E49">
        <v>267</v>
      </c>
      <c r="F49">
        <v>132</v>
      </c>
      <c r="G49">
        <v>194</v>
      </c>
      <c r="I49" s="1">
        <v>0.86458333333333337</v>
      </c>
      <c r="J49" s="4">
        <f t="shared" si="6"/>
        <v>2.5722653762893163E-2</v>
      </c>
      <c r="K49" s="4">
        <f t="shared" si="6"/>
        <v>2.8632707774798927E-2</v>
      </c>
      <c r="L49" s="4">
        <f t="shared" si="6"/>
        <v>2.2244691607684528E-2</v>
      </c>
      <c r="M49" s="4">
        <f t="shared" si="6"/>
        <v>2.4685074436951265E-2</v>
      </c>
    </row>
    <row r="51" spans="1:13">
      <c r="D51">
        <f>SUM(D2:D21)</f>
        <v>6079</v>
      </c>
      <c r="E51">
        <f>SUM(E2:E21)</f>
        <v>6653</v>
      </c>
      <c r="F51">
        <f>SUM(F2:F21)</f>
        <v>4412</v>
      </c>
      <c r="G51">
        <f>SUM(G2:G21)</f>
        <v>5812</v>
      </c>
    </row>
    <row r="52" spans="1:13">
      <c r="D52">
        <f>SUM(D30:D49)</f>
        <v>7853</v>
      </c>
      <c r="E52">
        <f>SUM(E30:E49)</f>
        <v>9325</v>
      </c>
      <c r="F52">
        <f>SUM(F30:F49)</f>
        <v>5934</v>
      </c>
      <c r="G52">
        <f>SUM(G30:G49)</f>
        <v>7859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Rides</vt:lpstr>
      <vt:lpstr>Around DST</vt:lpstr>
      <vt:lpstr>M and F</vt:lpstr>
      <vt:lpstr>Monday and Friday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2013-11-12T20:05:41Z</dcterms:created>
  <dcterms:modified xsi:type="dcterms:W3CDTF">2013-11-13T04:27:14Z</dcterms:modified>
</cp:coreProperties>
</file>