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872133_fontys_nl/Documents/Documents/3D/ExoMy Release v1.0.2/BoM/"/>
    </mc:Choice>
  </mc:AlternateContent>
  <xr:revisionPtr revIDLastSave="44" documentId="11_0ABE7BC3AD90123D1A81B731E053C89A56AD6B29" xr6:coauthVersionLast="46" xr6:coauthVersionMax="46" xr10:uidLastSave="{21D78289-65B2-46E7-A157-73E5AE929DED}"/>
  <bookViews>
    <workbookView xWindow="-120" yWindow="-16320" windowWidth="29040" windowHeight="15840" xr2:uid="{00000000-000D-0000-FFFF-FFFF00000000}"/>
  </bookViews>
  <sheets>
    <sheet name="PI_ExoMy_All_Parts_BoM" sheetId="1" r:id="rId1"/>
  </sheets>
  <definedNames>
    <definedName name="_xlnm._FilterDatabase" localSheetId="0" hidden="1">PI_ExoMy_All_Parts_BoM!$A$2:$G$66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22" i="1"/>
  <c r="F21" i="1"/>
  <c r="F23" i="1"/>
  <c r="F42" i="1"/>
  <c r="F61" i="1"/>
  <c r="F17" i="1"/>
  <c r="F65" i="1"/>
  <c r="F64" i="1"/>
  <c r="F62" i="1"/>
  <c r="F72" i="1" l="1"/>
</calcChain>
</file>

<file path=xl/sharedStrings.xml><?xml version="1.0" encoding="utf-8"?>
<sst xmlns="http://schemas.openxmlformats.org/spreadsheetml/2006/main" count="225" uniqueCount="138">
  <si>
    <t>Bill of Materials</t>
  </si>
  <si>
    <t>ITEM NO.</t>
  </si>
  <si>
    <t>PART NUMBER</t>
  </si>
  <si>
    <t>CONFIG NAME</t>
  </si>
  <si>
    <t>QTY.</t>
  </si>
  <si>
    <t>P01_Chassis</t>
  </si>
  <si>
    <t>Two Color Print</t>
  </si>
  <si>
    <t>P02_Drill</t>
  </si>
  <si>
    <t>Default</t>
  </si>
  <si>
    <t>P03_Bogie_Bearing</t>
  </si>
  <si>
    <t>P15_DCDC_Holddown</t>
  </si>
  <si>
    <t>P04_Battery_Holddown</t>
  </si>
  <si>
    <t>Parallax-Servo</t>
  </si>
  <si>
    <t>Steering Modded</t>
  </si>
  <si>
    <t>Parallax-Servo-Horn</t>
  </si>
  <si>
    <t>Parallax-Servo-Screw</t>
  </si>
  <si>
    <t>P28_Wheel_Bracket_Split</t>
  </si>
  <si>
    <t>Left Wiring</t>
  </si>
  <si>
    <t>Continuous</t>
  </si>
  <si>
    <t>P29_Wheel_Bracket_Fixing_Plate</t>
  </si>
  <si>
    <t>P30_Wheel</t>
  </si>
  <si>
    <t>P32_Wheel_Fixing_Plate_U_Shape</t>
  </si>
  <si>
    <t>Button Head M4x10</t>
  </si>
  <si>
    <t>SCB3_8</t>
  </si>
  <si>
    <t>Socket Head M3x8</t>
  </si>
  <si>
    <t>Right Wiring</t>
  </si>
  <si>
    <t>P19_Bogie</t>
  </si>
  <si>
    <t>P17_Bogie_Cable_Cover</t>
  </si>
  <si>
    <t>Rear Cover</t>
  </si>
  <si>
    <t>Button Head M4x16</t>
  </si>
  <si>
    <t>SFB3_6</t>
  </si>
  <si>
    <t>Button Head M5x30</t>
  </si>
  <si>
    <t>Zip_Tie</t>
  </si>
  <si>
    <t>Bogie</t>
  </si>
  <si>
    <t>Servo Extension Cable</t>
  </si>
  <si>
    <t>Left</t>
  </si>
  <si>
    <t>Right</t>
  </si>
  <si>
    <t>Side</t>
  </si>
  <si>
    <t>Body</t>
  </si>
  <si>
    <t>P13_Port_Cover</t>
  </si>
  <si>
    <t>P14_Raspi_Holder</t>
  </si>
  <si>
    <t>P11_Top</t>
  </si>
  <si>
    <t>P20_Head</t>
  </si>
  <si>
    <t>P22_Eye_White</t>
  </si>
  <si>
    <t>P23_Eye_Pupil</t>
  </si>
  <si>
    <t>P24_Mouth_Latch</t>
  </si>
  <si>
    <t>P25_Mouth</t>
  </si>
  <si>
    <t>Grin</t>
  </si>
  <si>
    <t>P33_Cam_Holder_Flat</t>
  </si>
  <si>
    <t>Raspberry Pi Camera V2</t>
  </si>
  <si>
    <t>P26_Hat</t>
  </si>
  <si>
    <t>Eyebrows</t>
  </si>
  <si>
    <t>SCB2_5</t>
  </si>
  <si>
    <t>Socket Head M2x5</t>
  </si>
  <si>
    <t>P21_Mast</t>
  </si>
  <si>
    <t>P12_Solar_Panel</t>
  </si>
  <si>
    <t>Raspberry Pi 4 Model B</t>
  </si>
  <si>
    <t>Adafruit PWM Servo HAT</t>
  </si>
  <si>
    <t>USB-C Plug</t>
  </si>
  <si>
    <t>USB-Dongle</t>
  </si>
  <si>
    <t>DC_DC_VMA404</t>
  </si>
  <si>
    <t>Conrad LiPo 3S 3000mAh - 1344138</t>
  </si>
  <si>
    <t>Toggle Switch</t>
  </si>
  <si>
    <t>Rocker Switch</t>
  </si>
  <si>
    <t>Battery Alarm</t>
  </si>
  <si>
    <t>Long_Camera_Cabel</t>
  </si>
  <si>
    <t>Power_Switch_to_DCDC_Cable</t>
  </si>
  <si>
    <t>XT-60_Macho Male Pins</t>
  </si>
  <si>
    <t>DCDC_to_PWM_Board_Cable</t>
  </si>
  <si>
    <t>Switches_to_DCDC_Cable</t>
  </si>
  <si>
    <t>Battery_to_Switch_Cable</t>
  </si>
  <si>
    <t>SCB3_20</t>
  </si>
  <si>
    <t>Socket Head M3x20</t>
  </si>
  <si>
    <t>M3-Insert</t>
  </si>
  <si>
    <t>Brass Insert M3</t>
  </si>
  <si>
    <t>M2_5x11</t>
  </si>
  <si>
    <t>Standoff M2.5x11</t>
  </si>
  <si>
    <t>Phillips Head M2.5x6</t>
  </si>
  <si>
    <t>Body Wide</t>
  </si>
  <si>
    <t>Shrink_Tube</t>
  </si>
  <si>
    <t>PURCHASING LINK</t>
  </si>
  <si>
    <t>https://nl.rs-online.com/web/p/products/7813046/</t>
  </si>
  <si>
    <t>https://nl.rs-online.com/web/p/products/7813058/</t>
  </si>
  <si>
    <t>come with motor</t>
  </si>
  <si>
    <t>https://www.conrad.nl/p/modelcraft-servo-verlengkabel-1x-jr-stekker-1x-jr-bus-250-mm-035-mm-silicone-verdraaid-233542</t>
  </si>
  <si>
    <t>Price</t>
  </si>
  <si>
    <t>Supplier</t>
  </si>
  <si>
    <t>Conrad</t>
  </si>
  <si>
    <t>https://www.conrad.nl/p/apem-5246a-52460003-tuimelschakelaar-250-vac-3-a-2x-aanaan-continu-1-stuks-700192</t>
  </si>
  <si>
    <t>Reichelt</t>
  </si>
  <si>
    <t>https://www.reichelt.com/nl/de/wippenschalter-rund-2x-ein-aus-ws-r13-244-a-p105450.html?r=1</t>
  </si>
  <si>
    <t>https://www.reichelt.com/nl/de/raspberry-pi-servo-hat-16-kanal-pwm-pca9685-rpi-servo-hat-p235533.html?&amp;trstct=pos_0&amp;nbc=1</t>
  </si>
  <si>
    <t>Rs-Online</t>
  </si>
  <si>
    <t>https://www.conrad.nl/p/raspberry-pi-4-b-2-gb-4-x-15-ghz-raspberry-pi-2138863</t>
  </si>
  <si>
    <t>https://www.conrad.nl/p/raspberry-pi-camera-module-v2-8mp-cmos-kleuren-cameramodule-geschikt-voor-raspberry-pi-1438999</t>
  </si>
  <si>
    <t>https://www.conrad.nl/p/conrad-energy-lipo-accupack-111-v-3000-mah-aantal-cellen-3-20-c-softcase-xt60-1344138</t>
  </si>
  <si>
    <t>https://www.conrad.nl/p/makerfactory-vma404-makerfactory-dc-dc-instelbare-step-down-spanningsregelaar-lm2596s-1612753</t>
  </si>
  <si>
    <t>https://www.conrad.nl/p/reely-lipo-checker-geschikt-voor-accucellen2-8-1511388</t>
  </si>
  <si>
    <t>GamePad</t>
  </si>
  <si>
    <t>Countersink Head M3x6</t>
  </si>
  <si>
    <t>Total</t>
  </si>
  <si>
    <t>https://www.conrad.nl/p/steinel-071318-heatshrink-set-70-pcs-2114764</t>
  </si>
  <si>
    <t>https://www.conrad.nl/p/wkk-5454-cable-tie-200-mm-black-uv-proof-100-pcs-1553141</t>
  </si>
  <si>
    <t>https://www.conrad.nl/p/joy-it-k-1473-power-cable-raspberry-pi-arduino-banana-pi-cubieboard-1x-usb-c-plug-1x-sony-xperia-1-m-black-2159636</t>
  </si>
  <si>
    <t>https://www.conrad.nl/p/logitech-gaming-f710-wireless-controller-gamepad-pc-silver-519585?searchTerm=f710&amp;searchType=suggest&amp;searchSuggest=product</t>
  </si>
  <si>
    <t>https://www.conrad.nl/p/joy-it-rb-camera-030-camera-cable-raspberry-pi-1x-csi-1x-csi-030-m-white-1426885</t>
  </si>
  <si>
    <t>https://www.conrad.nl/p/reely-1373199-battery-plug-xt60-gold-plated-1-pcs-1373199</t>
  </si>
  <si>
    <t>https://www.conrad.nl/p/alphawire-3053-or001-strand-1-x-050-mm-orange-sold-per-metre-1368715</t>
  </si>
  <si>
    <t>https://www.conrad.nl/p/alphawire-3053-br001-strand-1-x-050-mm-chestnut-sold-per-metre-1368713</t>
  </si>
  <si>
    <t>https://nl.rs-online.com/web/p/standoffs/1842723/</t>
  </si>
  <si>
    <t>https://nl.rs-online.com/web/p/machine-screws/0560552/</t>
  </si>
  <si>
    <t>https://nl.rs-online.com/web/p/threaded-inserts/0278534/</t>
  </si>
  <si>
    <t>https://nl.rs-online.com/web/p/socket-screws/3764577/</t>
  </si>
  <si>
    <t>https://nl.rs-online.com/web/p/socket-screws/4679824/</t>
  </si>
  <si>
    <t>https://nl.rs-online.com/web/p/machine-screws/0560530/</t>
  </si>
  <si>
    <t>https://nl.rs-online.com/web/p/socket-screws/3044659/</t>
  </si>
  <si>
    <t>https://nl.rs-online.com/web/p/socket-screws/0281221/</t>
  </si>
  <si>
    <t>https://nl.rs-online.com/web/p/socket-screws/0281372/</t>
  </si>
  <si>
    <t>https://nl.rs-online.com/web/p/socket-screws/0281243</t>
  </si>
  <si>
    <t>https://www.amazon.nl/Shumo-Schroefdraad-Metalen-Printing-Onderdelen/dp/B085ZB78MW/ref=sr_1_14?adgrpid=105736121744&amp;dchild=1&amp;gclid=EAIaIQobChMI2deZoZTQ7wIVg-R3Ch1s2AoqEAAYAiAAEgJhVPD_BwE&amp;hvadid=424577331513&amp;hvdev=c&amp;hvlocphy=9064829&amp;hvnetw=g&amp;hvqmt=b&amp;hvrand=13075333968412314988&amp;hvtargid=kwd-19919496&amp;hydadcr=21551_1998339&amp;keywords=threaded+insert&amp;qid=1616837380&amp;sr=8-14</t>
  </si>
  <si>
    <t>-</t>
  </si>
  <si>
    <t>https://monsterbolts.com/collections/metric-phillips-pan-head-machine-screw/products/mach-phil-pan-a2-m2-5?variant=38432674188</t>
  </si>
  <si>
    <t>https://monsterbolts.com/products/socket-cap-b12-9-m3?variant=35986540492</t>
  </si>
  <si>
    <t>https://monsterbolts.com/products/socket-button-b12-9-m4?variant=35754262284</t>
  </si>
  <si>
    <t>https://monsterbolts.com/products/socket-cap-b12-9-m3?variant=35986539916</t>
  </si>
  <si>
    <t>https://monsterbolts.com/products/socket-button-b12-9-m5?variant=35759917772</t>
  </si>
  <si>
    <t>https://monsterbolts.com/products/socket-flat-b12-9-m3?variant=36254217804</t>
  </si>
  <si>
    <t>?</t>
  </si>
  <si>
    <t>alarm</t>
  </si>
  <si>
    <t>Low voltage drop 5V 3A regulator</t>
  </si>
  <si>
    <t>https://www.conrad.nl/p/stmicroelectronics-l4940v5-spanningsregelaar-lineair-to-220ab-positief-vast-15-a-156045?WT.mc_id=google&amp;gclid=EAIaIQobChMIkN7X1czQ7wIVSOd3Ch01xQzdEAAYASAAEgIopvD_BwE&amp;gclsrc=aw.ds&amp;tid=58416400_1904310280_aud-917183620207:kwd-43023168&amp;WT.srch=1&amp;vat=true&amp;insert_kz=8J</t>
  </si>
  <si>
    <t>6x HR14 rechargeable battery</t>
  </si>
  <si>
    <t>https://www.conrad.nl/p/oplaadbare-c-batterij-baby-conrad-energy-hr14-nimh-12-v-5500-mah-2-stuks-1371332</t>
  </si>
  <si>
    <t>oplaadplug 5.5 - 2.1 mm</t>
  </si>
  <si>
    <t>https://www.conrad.nl/p/tru-components-laagspannings-connector-bus-inbouw-verticaal-57-mm-21-mm-1-stuks-1582355</t>
  </si>
  <si>
    <t>https://monsterbolts.com/products/m2-socket-head-cap-screws-class-12-9-alloy-steel-w-black-oxide?variant=31159205658707</t>
  </si>
  <si>
    <t>https://www.robotshop.com/eu/en/parallax-futaba-continuous-rotation-servo.html</t>
  </si>
  <si>
    <t>https://www.robotshop.com/eu/en/parallax-standard-servo.html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</si>
</sst>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[$€-1]_ ;_ * \(#,##0.00\)\ [$€-1]_ ;_ * &quot;-&quot;??_)\ [$€-1]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6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nl/p/apem-5246a-52460003-tuimelschakelaar-250-vac-3-a-2x-aanaan-continu-1-stuks-700192" TargetMode="External"/><Relationship Id="rId18" Type="http://schemas.openxmlformats.org/officeDocument/2006/relationships/hyperlink" Target="https://www.conrad.nl/p/alphawire-3053-or001-strand-1-x-050-mm-orange-sold-per-metre-1368715" TargetMode="External"/><Relationship Id="rId26" Type="http://schemas.openxmlformats.org/officeDocument/2006/relationships/hyperlink" Target="https://nl.rs-online.com/web/p/socket-screws/4679824/" TargetMode="External"/><Relationship Id="rId39" Type="http://schemas.openxmlformats.org/officeDocument/2006/relationships/hyperlink" Target="https://monsterbolts.com/products/socket-button-b12-9-m5?variant=35759917772" TargetMode="External"/><Relationship Id="rId21" Type="http://schemas.openxmlformats.org/officeDocument/2006/relationships/hyperlink" Target="https://www.conrad.nl/p/steinel-071318-heatshrink-set-70-pcs-2114764" TargetMode="External"/><Relationship Id="rId34" Type="http://schemas.openxmlformats.org/officeDocument/2006/relationships/hyperlink" Target="https://monsterbolts.com/collections/metric-phillips-pan-head-machine-screw/products/mach-phil-pan-a2-m2-5?variant=38432674188" TargetMode="External"/><Relationship Id="rId42" Type="http://schemas.openxmlformats.org/officeDocument/2006/relationships/hyperlink" Target="https://www.robotshop.com/eu/en/parallax-futaba-continuous-rotation-servo.html" TargetMode="External"/><Relationship Id="rId7" Type="http://schemas.openxmlformats.org/officeDocument/2006/relationships/hyperlink" Target="https://www.conrad.nl/p/raspberry-pi-4-b-2-gb-4-x-15-ghz-raspberry-pi-2138863" TargetMode="External"/><Relationship Id="rId2" Type="http://schemas.openxmlformats.org/officeDocument/2006/relationships/hyperlink" Target="https://nl.rs-online.com/web/p/products/7813046/" TargetMode="External"/><Relationship Id="rId16" Type="http://schemas.openxmlformats.org/officeDocument/2006/relationships/hyperlink" Target="https://www.conrad.nl/p/joy-it-rb-camera-030-camera-cable-raspberry-pi-1x-csi-1x-csi-030-m-white-1426885" TargetMode="External"/><Relationship Id="rId29" Type="http://schemas.openxmlformats.org/officeDocument/2006/relationships/hyperlink" Target="https://nl.rs-online.com/web/p/socket-screws/0281372/" TargetMode="External"/><Relationship Id="rId1" Type="http://schemas.openxmlformats.org/officeDocument/2006/relationships/hyperlink" Target="https://nl.rs-online.com/web/p/products/7813058/" TargetMode="External"/><Relationship Id="rId6" Type="http://schemas.openxmlformats.org/officeDocument/2006/relationships/hyperlink" Target="https://www.conrad.nl/p/raspberry-pi-camera-module-v2-8mp-cmos-kleuren-cameramodule-geschikt-voor-raspberry-pi-1438999" TargetMode="External"/><Relationship Id="rId11" Type="http://schemas.openxmlformats.org/officeDocument/2006/relationships/hyperlink" Target="https://www.conrad.nl/p/makerfactory-vma404-makerfactory-dc-dc-instelbare-step-down-spanningsregelaar-lm2596s-1612753" TargetMode="External"/><Relationship Id="rId24" Type="http://schemas.openxmlformats.org/officeDocument/2006/relationships/hyperlink" Target="https://nl.rs-online.com/web/p/threaded-inserts/0278534/" TargetMode="External"/><Relationship Id="rId32" Type="http://schemas.openxmlformats.org/officeDocument/2006/relationships/hyperlink" Target="https://www.amazon.nl/Shumo-Schroefdraad-Metalen-Printing-Onderdelen/dp/B085ZB78MW/ref=sr_1_14?adgrpid=105736121744&amp;dchild=1&amp;gclid=EAIaIQobChMI2deZoZTQ7wIVg-R3Ch1s2AoqEAAYAiAAEgJhVPD_BwE&amp;hvadid=424577331513&amp;hvdev=c&amp;hvlocphy=9064829&amp;hvnetw=g&amp;hvqmt=b&amp;hvrand=13075333968412314988&amp;hvtargid=kwd-19919496&amp;hydadcr=21551_1998339&amp;keywords=threaded+insert&amp;qid=1616837380&amp;sr=8-14" TargetMode="External"/><Relationship Id="rId37" Type="http://schemas.openxmlformats.org/officeDocument/2006/relationships/hyperlink" Target="https://monsterbolts.com/products/socket-cap-b12-9-m3?variant=35986539916" TargetMode="External"/><Relationship Id="rId40" Type="http://schemas.openxmlformats.org/officeDocument/2006/relationships/hyperlink" Target="https://monsterbolts.com/products/socket-flat-b12-9-m3?variant=36254217804" TargetMode="External"/><Relationship Id="rId45" Type="http://schemas.openxmlformats.org/officeDocument/2006/relationships/hyperlink" Target="https://www.conrad.nl/p/tru-components-laagspannings-connector-bus-inbouw-verticaal-57-mm-21-mm-1-stuks-1582355" TargetMode="External"/><Relationship Id="rId5" Type="http://schemas.openxmlformats.org/officeDocument/2006/relationships/hyperlink" Target="https://www.conrad.nl/p/modelcraft-servo-verlengkabel-1x-jr-stekker-1x-jr-bus-250-mm-035-mm-silicone-verdraaid-233542" TargetMode="External"/><Relationship Id="rId15" Type="http://schemas.openxmlformats.org/officeDocument/2006/relationships/hyperlink" Target="https://www.conrad.nl/p/reely-lipo-checker-geschikt-voor-accucellen2-8-1511388" TargetMode="External"/><Relationship Id="rId23" Type="http://schemas.openxmlformats.org/officeDocument/2006/relationships/hyperlink" Target="https://nl.rs-online.com/web/p/machine-screws/0560552/" TargetMode="External"/><Relationship Id="rId28" Type="http://schemas.openxmlformats.org/officeDocument/2006/relationships/hyperlink" Target="https://nl.rs-online.com/web/p/socket-screws/3044659/" TargetMode="External"/><Relationship Id="rId36" Type="http://schemas.openxmlformats.org/officeDocument/2006/relationships/hyperlink" Target="https://monsterbolts.com/products/socket-button-b12-9-m4?variant=35754262284" TargetMode="External"/><Relationship Id="rId10" Type="http://schemas.openxmlformats.org/officeDocument/2006/relationships/hyperlink" Target="https://www.conrad.nl/p/logitech-gaming-f710-wireless-controller-gamepad-pc-silver-519585?searchTerm=f710&amp;searchType=suggest&amp;searchSuggest=product" TargetMode="External"/><Relationship Id="rId19" Type="http://schemas.openxmlformats.org/officeDocument/2006/relationships/hyperlink" Target="https://www.conrad.nl/p/alphawire-3053-br001-strand-1-x-050-mm-chestnut-sold-per-metre-1368713" TargetMode="External"/><Relationship Id="rId31" Type="http://schemas.openxmlformats.org/officeDocument/2006/relationships/hyperlink" Target="https://nl.rs-online.com/web/p/socket-screws/0281243" TargetMode="External"/><Relationship Id="rId44" Type="http://schemas.openxmlformats.org/officeDocument/2006/relationships/hyperlink" Target="https://www.conrad.nl/p/oplaadbare-c-batterij-baby-conrad-energy-hr14-nimh-12-v-5500-mah-2-stuks-1371332" TargetMode="External"/><Relationship Id="rId4" Type="http://schemas.openxmlformats.org/officeDocument/2006/relationships/hyperlink" Target="https://www.conrad.nl/p/modelcraft-servo-verlengkabel-1x-jr-stekker-1x-jr-bus-250-mm-035-mm-silicone-verdraaid-233542" TargetMode="External"/><Relationship Id="rId9" Type="http://schemas.openxmlformats.org/officeDocument/2006/relationships/hyperlink" Target="https://www.conrad.nl/p/joy-it-k-1473-power-cable-raspberry-pi-arduino-banana-pi-cubieboard-1x-usb-c-plug-1x-sony-xperia-1-m-black-2159636" TargetMode="External"/><Relationship Id="rId14" Type="http://schemas.openxmlformats.org/officeDocument/2006/relationships/hyperlink" Target="https://www.reichelt.com/nl/de/wippenschalter-rund-2x-ein-aus-ws-r13-244-a-p105450.html?r=1" TargetMode="External"/><Relationship Id="rId22" Type="http://schemas.openxmlformats.org/officeDocument/2006/relationships/hyperlink" Target="https://nl.rs-online.com/web/p/standoffs/1842723/" TargetMode="External"/><Relationship Id="rId27" Type="http://schemas.openxmlformats.org/officeDocument/2006/relationships/hyperlink" Target="https://nl.rs-online.com/web/p/machine-screws/0560530/" TargetMode="External"/><Relationship Id="rId30" Type="http://schemas.openxmlformats.org/officeDocument/2006/relationships/hyperlink" Target="https://nl.rs-online.com/web/p/socket-screws/0281221/" TargetMode="External"/><Relationship Id="rId35" Type="http://schemas.openxmlformats.org/officeDocument/2006/relationships/hyperlink" Target="https://monsterbolts.com/products/m2-socket-head-cap-screws-class-12-9-alloy-steel-w-black-oxide?variant=31159205658707" TargetMode="External"/><Relationship Id="rId43" Type="http://schemas.openxmlformats.org/officeDocument/2006/relationships/hyperlink" Target="https://www.conrad.nl/p/stmicroelectronics-l4940v5-spanningsregelaar-lineair-to-220ab-positief-vast-15-a-156045?WT.mc_id=google&amp;gclid=EAIaIQobChMIkN7X1czQ7wIVSOd3Ch01xQzdEAAYASAAEgIopvD_BwE&amp;gclsrc=aw.ds&amp;tid=58416400_1904310280_aud-917183620207:kwd-43023168&amp;WT.srch=1&amp;vat=true&amp;insert_kz=8J" TargetMode="External"/><Relationship Id="rId8" Type="http://schemas.openxmlformats.org/officeDocument/2006/relationships/hyperlink" Target="https://www.reichelt.com/nl/de/raspberry-pi-servo-hat-16-kanal-pwm-pca9685-rpi-servo-hat-p235533.html?&amp;trstct=pos_0&amp;nbc=1" TargetMode="External"/><Relationship Id="rId3" Type="http://schemas.openxmlformats.org/officeDocument/2006/relationships/hyperlink" Target="https://www.conrad.nl/p/modelcraft-servo-verlengkabel-1x-jr-stekker-1x-jr-bus-250-mm-035-mm-silicone-verdraaid-233542" TargetMode="External"/><Relationship Id="rId12" Type="http://schemas.openxmlformats.org/officeDocument/2006/relationships/hyperlink" Target="https://www.conrad.nl/p/conrad-energy-lipo-accupack-111-v-3000-mah-aantal-cellen-3-20-c-softcase-xt60-1344138" TargetMode="External"/><Relationship Id="rId17" Type="http://schemas.openxmlformats.org/officeDocument/2006/relationships/hyperlink" Target="https://www.conrad.nl/p/reely-1373199-battery-plug-xt60-gold-plated-1-pcs-1373199" TargetMode="External"/><Relationship Id="rId25" Type="http://schemas.openxmlformats.org/officeDocument/2006/relationships/hyperlink" Target="https://nl.rs-online.com/web/p/socket-screws/3764577/" TargetMode="External"/><Relationship Id="rId33" Type="http://schemas.openxmlformats.org/officeDocument/2006/relationships/hyperlink" Target="https://monsterbolts.com/products/socket-cap-b12-9-m3?variant=35986540492" TargetMode="External"/><Relationship Id="rId38" Type="http://schemas.openxmlformats.org/officeDocument/2006/relationships/hyperlink" Target="https://monsterbolts.com/products/socket-button-b12-9-m4?variant=35754262284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conrad.nl/p/wkk-5454-cable-tie-200-mm-black-uv-proof-100-pcs-1553141" TargetMode="External"/><Relationship Id="rId41" Type="http://schemas.openxmlformats.org/officeDocument/2006/relationships/hyperlink" Target="https://www.robotshop.com/eu/en/parallax-standard-serv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2"/>
  <sheetViews>
    <sheetView tabSelected="1" topLeftCell="C1" zoomScale="85" zoomScaleNormal="85" workbookViewId="0">
      <selection activeCell="E9" sqref="E9"/>
    </sheetView>
  </sheetViews>
  <sheetFormatPr defaultRowHeight="14.5" x14ac:dyDescent="0.35"/>
  <cols>
    <col min="1" max="1" width="9.7265625" customWidth="1"/>
    <col min="2" max="2" width="33.81640625" customWidth="1"/>
    <col min="3" max="3" width="24.453125" customWidth="1"/>
    <col min="4" max="4" width="11.7265625" customWidth="1"/>
    <col min="5" max="5" width="112.08984375" customWidth="1"/>
    <col min="6" max="6" width="12.453125" customWidth="1"/>
    <col min="7" max="7" width="6.1796875" customWidth="1"/>
    <col min="8" max="8" width="90.453125" customWidth="1"/>
  </cols>
  <sheetData>
    <row r="1" spans="1:8" x14ac:dyDescent="0.35">
      <c r="A1" s="3" t="s">
        <v>0</v>
      </c>
      <c r="B1" s="3"/>
      <c r="C1" s="3"/>
      <c r="D1" s="3"/>
      <c r="E1" s="3"/>
      <c r="F1" s="3"/>
      <c r="G1" s="3"/>
    </row>
    <row r="2" spans="1:8" x14ac:dyDescent="0.35">
      <c r="A2" s="3" t="s">
        <v>1</v>
      </c>
      <c r="B2" s="3" t="s">
        <v>2</v>
      </c>
      <c r="C2" s="3" t="s">
        <v>3</v>
      </c>
      <c r="D2" s="3" t="s">
        <v>86</v>
      </c>
      <c r="E2" s="3" t="s">
        <v>80</v>
      </c>
      <c r="F2" s="3" t="s">
        <v>85</v>
      </c>
      <c r="G2" s="3" t="s">
        <v>4</v>
      </c>
    </row>
    <row r="3" spans="1:8" x14ac:dyDescent="0.35">
      <c r="A3">
        <v>1</v>
      </c>
      <c r="B3" t="s">
        <v>5</v>
      </c>
      <c r="C3" t="s">
        <v>6</v>
      </c>
      <c r="G3">
        <v>1</v>
      </c>
    </row>
    <row r="4" spans="1:8" x14ac:dyDescent="0.35">
      <c r="A4">
        <v>2</v>
      </c>
      <c r="B4" t="s">
        <v>7</v>
      </c>
      <c r="C4" t="s">
        <v>8</v>
      </c>
      <c r="G4">
        <v>1</v>
      </c>
    </row>
    <row r="5" spans="1:8" x14ac:dyDescent="0.35">
      <c r="A5">
        <v>3</v>
      </c>
      <c r="B5" t="s">
        <v>9</v>
      </c>
      <c r="C5" t="s">
        <v>8</v>
      </c>
      <c r="G5">
        <v>3</v>
      </c>
    </row>
    <row r="6" spans="1:8" x14ac:dyDescent="0.35">
      <c r="A6">
        <v>4</v>
      </c>
      <c r="B6" t="s">
        <v>10</v>
      </c>
      <c r="C6" t="s">
        <v>8</v>
      </c>
      <c r="G6">
        <v>2</v>
      </c>
    </row>
    <row r="7" spans="1:8" x14ac:dyDescent="0.35">
      <c r="A7">
        <v>5</v>
      </c>
      <c r="B7" t="s">
        <v>11</v>
      </c>
      <c r="C7" t="s">
        <v>8</v>
      </c>
      <c r="G7">
        <v>1</v>
      </c>
    </row>
    <row r="8" spans="1:8" x14ac:dyDescent="0.35">
      <c r="A8">
        <v>6</v>
      </c>
      <c r="B8" t="s">
        <v>12</v>
      </c>
      <c r="C8" t="s">
        <v>13</v>
      </c>
      <c r="D8" t="s">
        <v>92</v>
      </c>
      <c r="E8" s="1" t="s">
        <v>82</v>
      </c>
      <c r="F8" s="2">
        <v>16</v>
      </c>
      <c r="G8">
        <v>6</v>
      </c>
      <c r="H8" s="1" t="s">
        <v>137</v>
      </c>
    </row>
    <row r="9" spans="1:8" x14ac:dyDescent="0.35">
      <c r="A9">
        <v>7</v>
      </c>
      <c r="B9" t="s">
        <v>14</v>
      </c>
      <c r="C9" t="s">
        <v>8</v>
      </c>
      <c r="E9" t="s">
        <v>83</v>
      </c>
      <c r="G9">
        <v>12</v>
      </c>
    </row>
    <row r="10" spans="1:8" x14ac:dyDescent="0.35">
      <c r="A10">
        <v>8</v>
      </c>
      <c r="B10" t="s">
        <v>15</v>
      </c>
      <c r="C10" t="s">
        <v>8</v>
      </c>
      <c r="E10" t="s">
        <v>83</v>
      </c>
      <c r="G10">
        <v>12</v>
      </c>
    </row>
    <row r="11" spans="1:8" x14ac:dyDescent="0.35">
      <c r="A11">
        <v>9</v>
      </c>
      <c r="B11" t="s">
        <v>16</v>
      </c>
      <c r="C11" t="s">
        <v>17</v>
      </c>
      <c r="G11">
        <v>3</v>
      </c>
    </row>
    <row r="12" spans="1:8" x14ac:dyDescent="0.35">
      <c r="A12">
        <v>10</v>
      </c>
      <c r="B12" t="s">
        <v>12</v>
      </c>
      <c r="C12" t="s">
        <v>18</v>
      </c>
      <c r="D12" t="s">
        <v>92</v>
      </c>
      <c r="E12" s="1" t="s">
        <v>81</v>
      </c>
      <c r="F12" s="2">
        <v>16</v>
      </c>
      <c r="G12">
        <v>6</v>
      </c>
      <c r="H12" s="1" t="s">
        <v>136</v>
      </c>
    </row>
    <row r="13" spans="1:8" x14ac:dyDescent="0.35">
      <c r="A13">
        <v>11</v>
      </c>
      <c r="B13" t="s">
        <v>19</v>
      </c>
      <c r="C13" t="s">
        <v>8</v>
      </c>
      <c r="G13">
        <v>6</v>
      </c>
    </row>
    <row r="14" spans="1:8" x14ac:dyDescent="0.35">
      <c r="A14">
        <v>12</v>
      </c>
      <c r="B14" t="s">
        <v>20</v>
      </c>
      <c r="C14" t="s">
        <v>8</v>
      </c>
      <c r="G14">
        <v>6</v>
      </c>
    </row>
    <row r="15" spans="1:8" x14ac:dyDescent="0.35">
      <c r="A15">
        <v>13</v>
      </c>
      <c r="B15" t="s">
        <v>21</v>
      </c>
      <c r="C15" t="s">
        <v>8</v>
      </c>
      <c r="G15">
        <v>6</v>
      </c>
    </row>
    <row r="16" spans="1:8" x14ac:dyDescent="0.35">
      <c r="A16">
        <v>14</v>
      </c>
      <c r="B16" t="s">
        <v>22</v>
      </c>
      <c r="C16" t="s">
        <v>22</v>
      </c>
      <c r="D16" t="s">
        <v>92</v>
      </c>
      <c r="E16" s="1" t="s">
        <v>116</v>
      </c>
      <c r="F16">
        <f>12.81/100</f>
        <v>0.12809999999999999</v>
      </c>
      <c r="G16">
        <v>54</v>
      </c>
      <c r="H16" s="1" t="s">
        <v>123</v>
      </c>
    </row>
    <row r="17" spans="1:8" x14ac:dyDescent="0.35">
      <c r="A17">
        <v>15</v>
      </c>
      <c r="B17" t="s">
        <v>23</v>
      </c>
      <c r="C17" t="s">
        <v>24</v>
      </c>
      <c r="D17" t="s">
        <v>92</v>
      </c>
      <c r="E17" s="1" t="s">
        <v>112</v>
      </c>
      <c r="F17">
        <f>18.11/100</f>
        <v>0.18109999999999998</v>
      </c>
      <c r="G17">
        <v>51</v>
      </c>
      <c r="H17" s="1" t="s">
        <v>124</v>
      </c>
    </row>
    <row r="18" spans="1:8" x14ac:dyDescent="0.35">
      <c r="A18">
        <v>16</v>
      </c>
      <c r="B18" t="s">
        <v>16</v>
      </c>
      <c r="C18" t="s">
        <v>25</v>
      </c>
      <c r="G18">
        <v>3</v>
      </c>
    </row>
    <row r="19" spans="1:8" x14ac:dyDescent="0.35">
      <c r="A19">
        <v>17</v>
      </c>
      <c r="B19" t="s">
        <v>26</v>
      </c>
      <c r="C19" t="s">
        <v>6</v>
      </c>
      <c r="G19">
        <v>1</v>
      </c>
    </row>
    <row r="20" spans="1:8" x14ac:dyDescent="0.35">
      <c r="A20">
        <v>18</v>
      </c>
      <c r="B20" t="s">
        <v>27</v>
      </c>
      <c r="C20" t="s">
        <v>28</v>
      </c>
      <c r="G20">
        <v>1</v>
      </c>
    </row>
    <row r="21" spans="1:8" x14ac:dyDescent="0.35">
      <c r="A21">
        <v>19</v>
      </c>
      <c r="B21" t="s">
        <v>29</v>
      </c>
      <c r="C21" t="s">
        <v>29</v>
      </c>
      <c r="D21" t="s">
        <v>92</v>
      </c>
      <c r="E21" s="1" t="s">
        <v>118</v>
      </c>
      <c r="F21">
        <f>12.81/100</f>
        <v>0.12809999999999999</v>
      </c>
      <c r="G21">
        <v>6</v>
      </c>
      <c r="H21" s="1" t="s">
        <v>123</v>
      </c>
    </row>
    <row r="22" spans="1:8" x14ac:dyDescent="0.35">
      <c r="A22">
        <v>20</v>
      </c>
      <c r="B22" t="s">
        <v>30</v>
      </c>
      <c r="C22" t="s">
        <v>99</v>
      </c>
      <c r="D22" t="s">
        <v>92</v>
      </c>
      <c r="E22" s="1" t="s">
        <v>117</v>
      </c>
      <c r="F22">
        <f>12.7/100</f>
        <v>0.127</v>
      </c>
      <c r="G22">
        <v>11</v>
      </c>
      <c r="H22" s="1" t="s">
        <v>126</v>
      </c>
    </row>
    <row r="23" spans="1:8" x14ac:dyDescent="0.35">
      <c r="A23">
        <v>21</v>
      </c>
      <c r="B23" t="s">
        <v>31</v>
      </c>
      <c r="C23" t="s">
        <v>31</v>
      </c>
      <c r="D23" t="s">
        <v>92</v>
      </c>
      <c r="E23" s="1" t="s">
        <v>115</v>
      </c>
      <c r="F23">
        <f>23.84/100</f>
        <v>0.2384</v>
      </c>
      <c r="G23">
        <v>3</v>
      </c>
      <c r="H23" s="1" t="s">
        <v>125</v>
      </c>
    </row>
    <row r="24" spans="1:8" x14ac:dyDescent="0.35">
      <c r="A24">
        <v>22</v>
      </c>
      <c r="B24" t="s">
        <v>32</v>
      </c>
      <c r="C24" t="s">
        <v>33</v>
      </c>
      <c r="G24">
        <v>6</v>
      </c>
    </row>
    <row r="25" spans="1:8" x14ac:dyDescent="0.35">
      <c r="A25">
        <v>23</v>
      </c>
      <c r="B25" t="s">
        <v>34</v>
      </c>
      <c r="C25" t="s">
        <v>35</v>
      </c>
      <c r="D25" t="s">
        <v>87</v>
      </c>
      <c r="E25" s="1" t="s">
        <v>84</v>
      </c>
      <c r="F25" s="2">
        <v>3.85</v>
      </c>
      <c r="G25">
        <v>1</v>
      </c>
    </row>
    <row r="26" spans="1:8" x14ac:dyDescent="0.35">
      <c r="A26">
        <v>24</v>
      </c>
      <c r="B26" t="s">
        <v>34</v>
      </c>
      <c r="C26" t="s">
        <v>36</v>
      </c>
      <c r="D26" t="s">
        <v>87</v>
      </c>
      <c r="E26" s="1" t="s">
        <v>84</v>
      </c>
      <c r="F26" s="2">
        <v>3.85</v>
      </c>
      <c r="G26">
        <v>1</v>
      </c>
    </row>
    <row r="27" spans="1:8" x14ac:dyDescent="0.35">
      <c r="A27">
        <v>25</v>
      </c>
      <c r="B27" t="s">
        <v>34</v>
      </c>
      <c r="C27" t="s">
        <v>8</v>
      </c>
      <c r="D27" t="s">
        <v>87</v>
      </c>
      <c r="E27" s="1" t="s">
        <v>84</v>
      </c>
      <c r="F27" s="2">
        <v>3.85</v>
      </c>
      <c r="G27">
        <v>6</v>
      </c>
    </row>
    <row r="28" spans="1:8" x14ac:dyDescent="0.35">
      <c r="A28">
        <v>26</v>
      </c>
      <c r="B28" t="s">
        <v>26</v>
      </c>
      <c r="C28" t="s">
        <v>37</v>
      </c>
      <c r="G28">
        <v>2</v>
      </c>
    </row>
    <row r="29" spans="1:8" x14ac:dyDescent="0.35">
      <c r="A29">
        <v>27</v>
      </c>
      <c r="B29" t="s">
        <v>27</v>
      </c>
      <c r="C29" t="s">
        <v>6</v>
      </c>
      <c r="G29">
        <v>2</v>
      </c>
    </row>
    <row r="30" spans="1:8" x14ac:dyDescent="0.35">
      <c r="A30">
        <v>28</v>
      </c>
      <c r="B30" t="s">
        <v>32</v>
      </c>
      <c r="C30" t="s">
        <v>38</v>
      </c>
      <c r="G30">
        <v>7</v>
      </c>
    </row>
    <row r="31" spans="1:8" x14ac:dyDescent="0.35">
      <c r="A31">
        <v>29</v>
      </c>
      <c r="B31" t="s">
        <v>39</v>
      </c>
      <c r="C31" t="s">
        <v>8</v>
      </c>
      <c r="G31">
        <v>1</v>
      </c>
    </row>
    <row r="32" spans="1:8" x14ac:dyDescent="0.35">
      <c r="A32">
        <v>30</v>
      </c>
      <c r="B32" t="s">
        <v>40</v>
      </c>
      <c r="C32" t="s">
        <v>8</v>
      </c>
      <c r="G32">
        <v>2</v>
      </c>
    </row>
    <row r="33" spans="1:8" x14ac:dyDescent="0.35">
      <c r="A33">
        <v>31</v>
      </c>
      <c r="B33" t="s">
        <v>41</v>
      </c>
      <c r="C33" t="s">
        <v>8</v>
      </c>
      <c r="G33">
        <v>1</v>
      </c>
    </row>
    <row r="34" spans="1:8" x14ac:dyDescent="0.35">
      <c r="A34">
        <v>32</v>
      </c>
      <c r="B34" t="s">
        <v>42</v>
      </c>
      <c r="C34" t="s">
        <v>8</v>
      </c>
      <c r="G34">
        <v>1</v>
      </c>
    </row>
    <row r="35" spans="1:8" x14ac:dyDescent="0.35">
      <c r="A35">
        <v>33</v>
      </c>
      <c r="B35" t="s">
        <v>43</v>
      </c>
      <c r="C35" t="s">
        <v>8</v>
      </c>
      <c r="G35">
        <v>2</v>
      </c>
    </row>
    <row r="36" spans="1:8" x14ac:dyDescent="0.35">
      <c r="A36">
        <v>34</v>
      </c>
      <c r="B36" t="s">
        <v>44</v>
      </c>
      <c r="C36" t="s">
        <v>8</v>
      </c>
      <c r="G36">
        <v>2</v>
      </c>
    </row>
    <row r="37" spans="1:8" x14ac:dyDescent="0.35">
      <c r="A37">
        <v>35</v>
      </c>
      <c r="B37" t="s">
        <v>45</v>
      </c>
      <c r="C37" t="s">
        <v>8</v>
      </c>
      <c r="G37">
        <v>1</v>
      </c>
    </row>
    <row r="38" spans="1:8" x14ac:dyDescent="0.35">
      <c r="A38">
        <v>36</v>
      </c>
      <c r="B38" t="s">
        <v>46</v>
      </c>
      <c r="C38" t="s">
        <v>47</v>
      </c>
      <c r="G38">
        <v>1</v>
      </c>
    </row>
    <row r="39" spans="1:8" x14ac:dyDescent="0.35">
      <c r="A39">
        <v>37</v>
      </c>
      <c r="B39" t="s">
        <v>48</v>
      </c>
      <c r="C39" t="s">
        <v>8</v>
      </c>
      <c r="G39">
        <v>1</v>
      </c>
    </row>
    <row r="40" spans="1:8" x14ac:dyDescent="0.35">
      <c r="A40">
        <v>38</v>
      </c>
      <c r="B40" t="s">
        <v>49</v>
      </c>
      <c r="C40" t="s">
        <v>8</v>
      </c>
      <c r="D40" t="s">
        <v>87</v>
      </c>
      <c r="E40" s="1" t="s">
        <v>94</v>
      </c>
      <c r="F40" s="2">
        <v>28.12</v>
      </c>
      <c r="G40">
        <v>1</v>
      </c>
    </row>
    <row r="41" spans="1:8" x14ac:dyDescent="0.35">
      <c r="A41">
        <v>39</v>
      </c>
      <c r="B41" t="s">
        <v>50</v>
      </c>
      <c r="C41" t="s">
        <v>51</v>
      </c>
      <c r="G41">
        <v>1</v>
      </c>
    </row>
    <row r="42" spans="1:8" x14ac:dyDescent="0.35">
      <c r="A42">
        <v>40</v>
      </c>
      <c r="B42" t="s">
        <v>52</v>
      </c>
      <c r="C42" t="s">
        <v>53</v>
      </c>
      <c r="D42" t="s">
        <v>92</v>
      </c>
      <c r="E42" s="1" t="s">
        <v>114</v>
      </c>
      <c r="F42">
        <f>3.03/100</f>
        <v>3.0299999999999997E-2</v>
      </c>
      <c r="G42">
        <v>4</v>
      </c>
      <c r="H42" s="1" t="s">
        <v>135</v>
      </c>
    </row>
    <row r="43" spans="1:8" x14ac:dyDescent="0.35">
      <c r="A43">
        <v>41</v>
      </c>
      <c r="B43" t="s">
        <v>54</v>
      </c>
      <c r="C43" t="s">
        <v>8</v>
      </c>
      <c r="G43">
        <v>1</v>
      </c>
    </row>
    <row r="44" spans="1:8" x14ac:dyDescent="0.35">
      <c r="A44">
        <v>42</v>
      </c>
      <c r="B44" t="s">
        <v>55</v>
      </c>
      <c r="C44" t="s">
        <v>36</v>
      </c>
      <c r="G44">
        <v>1</v>
      </c>
    </row>
    <row r="45" spans="1:8" x14ac:dyDescent="0.35">
      <c r="A45">
        <v>43</v>
      </c>
      <c r="B45" t="s">
        <v>55</v>
      </c>
      <c r="C45" t="s">
        <v>35</v>
      </c>
      <c r="G45">
        <v>1</v>
      </c>
    </row>
    <row r="46" spans="1:8" x14ac:dyDescent="0.35">
      <c r="A46">
        <v>44</v>
      </c>
      <c r="B46" t="s">
        <v>56</v>
      </c>
      <c r="C46" t="s">
        <v>8</v>
      </c>
      <c r="D46" t="s">
        <v>87</v>
      </c>
      <c r="E46" s="1" t="s">
        <v>93</v>
      </c>
      <c r="F46" s="2">
        <v>58</v>
      </c>
      <c r="G46">
        <v>1</v>
      </c>
    </row>
    <row r="47" spans="1:8" x14ac:dyDescent="0.35">
      <c r="A47">
        <v>45</v>
      </c>
      <c r="B47" t="s">
        <v>57</v>
      </c>
      <c r="C47" t="s">
        <v>8</v>
      </c>
      <c r="D47" t="s">
        <v>89</v>
      </c>
      <c r="E47" s="1" t="s">
        <v>91</v>
      </c>
      <c r="F47" s="2">
        <v>17.7</v>
      </c>
      <c r="G47">
        <v>1</v>
      </c>
    </row>
    <row r="48" spans="1:8" x14ac:dyDescent="0.35">
      <c r="A48">
        <v>46</v>
      </c>
      <c r="B48" t="s">
        <v>58</v>
      </c>
      <c r="C48" t="s">
        <v>8</v>
      </c>
      <c r="D48" t="s">
        <v>87</v>
      </c>
      <c r="E48" s="1" t="s">
        <v>103</v>
      </c>
      <c r="F48" s="2">
        <v>3.4</v>
      </c>
      <c r="G48">
        <v>1</v>
      </c>
    </row>
    <row r="49" spans="1:8" x14ac:dyDescent="0.35">
      <c r="A49">
        <v>47</v>
      </c>
      <c r="B49" t="s">
        <v>59</v>
      </c>
      <c r="C49" t="s">
        <v>98</v>
      </c>
      <c r="D49" t="s">
        <v>87</v>
      </c>
      <c r="E49" s="1" t="s">
        <v>104</v>
      </c>
      <c r="F49" s="2">
        <v>47</v>
      </c>
      <c r="G49">
        <v>1</v>
      </c>
      <c r="H49" t="s">
        <v>127</v>
      </c>
    </row>
    <row r="50" spans="1:8" x14ac:dyDescent="0.35">
      <c r="A50">
        <v>48</v>
      </c>
      <c r="B50" t="s">
        <v>60</v>
      </c>
      <c r="C50" t="s">
        <v>8</v>
      </c>
      <c r="D50" t="s">
        <v>87</v>
      </c>
      <c r="E50" s="1" t="s">
        <v>96</v>
      </c>
      <c r="F50" s="2">
        <v>6.09</v>
      </c>
      <c r="G50">
        <v>2</v>
      </c>
      <c r="H50" t="s">
        <v>127</v>
      </c>
    </row>
    <row r="51" spans="1:8" x14ac:dyDescent="0.35">
      <c r="A51">
        <v>49</v>
      </c>
      <c r="B51" t="s">
        <v>61</v>
      </c>
      <c r="C51" t="s">
        <v>8</v>
      </c>
      <c r="D51" t="s">
        <v>87</v>
      </c>
      <c r="E51" s="1" t="s">
        <v>95</v>
      </c>
      <c r="F51" s="2">
        <v>30</v>
      </c>
      <c r="G51">
        <v>1</v>
      </c>
      <c r="H51" t="s">
        <v>127</v>
      </c>
    </row>
    <row r="52" spans="1:8" x14ac:dyDescent="0.35">
      <c r="A52">
        <v>50</v>
      </c>
      <c r="B52" t="s">
        <v>62</v>
      </c>
      <c r="C52" t="s">
        <v>8</v>
      </c>
      <c r="D52" t="s">
        <v>87</v>
      </c>
      <c r="E52" s="1" t="s">
        <v>88</v>
      </c>
      <c r="F52" s="2">
        <v>2.4</v>
      </c>
      <c r="G52">
        <v>1</v>
      </c>
      <c r="H52" t="s">
        <v>120</v>
      </c>
    </row>
    <row r="53" spans="1:8" x14ac:dyDescent="0.35">
      <c r="A53">
        <v>51</v>
      </c>
      <c r="B53" t="s">
        <v>63</v>
      </c>
      <c r="C53" t="s">
        <v>8</v>
      </c>
      <c r="D53" t="s">
        <v>89</v>
      </c>
      <c r="E53" s="1" t="s">
        <v>90</v>
      </c>
      <c r="F53" s="2">
        <v>1.1200000000000001</v>
      </c>
      <c r="G53">
        <v>1</v>
      </c>
    </row>
    <row r="54" spans="1:8" x14ac:dyDescent="0.35">
      <c r="A54">
        <v>52</v>
      </c>
      <c r="B54" t="s">
        <v>64</v>
      </c>
      <c r="C54" t="s">
        <v>8</v>
      </c>
      <c r="D54" t="s">
        <v>87</v>
      </c>
      <c r="E54" s="1" t="s">
        <v>97</v>
      </c>
      <c r="F54" s="2">
        <v>11</v>
      </c>
      <c r="G54">
        <v>1</v>
      </c>
      <c r="H54" t="s">
        <v>127</v>
      </c>
    </row>
    <row r="55" spans="1:8" x14ac:dyDescent="0.35">
      <c r="A55">
        <v>53</v>
      </c>
      <c r="B55" t="s">
        <v>65</v>
      </c>
      <c r="C55" t="s">
        <v>8</v>
      </c>
      <c r="D55" t="s">
        <v>87</v>
      </c>
      <c r="E55" s="1" t="s">
        <v>105</v>
      </c>
      <c r="F55" s="2">
        <v>8</v>
      </c>
      <c r="G55">
        <v>1</v>
      </c>
    </row>
    <row r="56" spans="1:8" x14ac:dyDescent="0.35">
      <c r="A56">
        <v>54</v>
      </c>
      <c r="B56" t="s">
        <v>66</v>
      </c>
      <c r="C56" t="s">
        <v>8</v>
      </c>
      <c r="G56">
        <v>1</v>
      </c>
    </row>
    <row r="57" spans="1:8" x14ac:dyDescent="0.35">
      <c r="A57">
        <v>55</v>
      </c>
      <c r="B57" t="s">
        <v>67</v>
      </c>
      <c r="C57" t="s">
        <v>8</v>
      </c>
      <c r="D57" t="s">
        <v>128</v>
      </c>
      <c r="E57" s="1" t="s">
        <v>106</v>
      </c>
      <c r="F57" s="2">
        <v>1.0900000000000001</v>
      </c>
      <c r="G57">
        <v>1</v>
      </c>
      <c r="H57" t="s">
        <v>127</v>
      </c>
    </row>
    <row r="58" spans="1:8" x14ac:dyDescent="0.35">
      <c r="A58">
        <v>56</v>
      </c>
      <c r="B58" t="s">
        <v>68</v>
      </c>
      <c r="C58" t="s">
        <v>8</v>
      </c>
      <c r="G58">
        <v>1</v>
      </c>
    </row>
    <row r="59" spans="1:8" x14ac:dyDescent="0.35">
      <c r="A59">
        <v>57</v>
      </c>
      <c r="B59" t="s">
        <v>69</v>
      </c>
      <c r="C59" t="s">
        <v>8</v>
      </c>
      <c r="D59" t="s">
        <v>87</v>
      </c>
      <c r="E59" s="1" t="s">
        <v>107</v>
      </c>
      <c r="F59" s="2">
        <v>0.28999999999999998</v>
      </c>
      <c r="G59">
        <v>1</v>
      </c>
    </row>
    <row r="60" spans="1:8" x14ac:dyDescent="0.35">
      <c r="A60">
        <v>58</v>
      </c>
      <c r="B60" t="s">
        <v>70</v>
      </c>
      <c r="C60" t="s">
        <v>8</v>
      </c>
      <c r="D60" t="s">
        <v>87</v>
      </c>
      <c r="E60" s="1" t="s">
        <v>108</v>
      </c>
      <c r="F60" s="2">
        <v>0.28999999999999998</v>
      </c>
      <c r="G60">
        <v>1</v>
      </c>
    </row>
    <row r="61" spans="1:8" x14ac:dyDescent="0.35">
      <c r="A61">
        <v>59</v>
      </c>
      <c r="B61" t="s">
        <v>71</v>
      </c>
      <c r="C61" t="s">
        <v>72</v>
      </c>
      <c r="D61" t="s">
        <v>92</v>
      </c>
      <c r="E61" s="1" t="s">
        <v>113</v>
      </c>
      <c r="F61">
        <f>20.06/100</f>
        <v>0.2006</v>
      </c>
      <c r="G61">
        <v>4</v>
      </c>
      <c r="H61" s="1" t="s">
        <v>122</v>
      </c>
    </row>
    <row r="62" spans="1:8" x14ac:dyDescent="0.35">
      <c r="A62">
        <v>60</v>
      </c>
      <c r="B62" t="s">
        <v>73</v>
      </c>
      <c r="C62" t="s">
        <v>74</v>
      </c>
      <c r="D62" t="s">
        <v>92</v>
      </c>
      <c r="E62" s="1" t="s">
        <v>111</v>
      </c>
      <c r="F62" s="2">
        <f>16.52/100</f>
        <v>0.16519999999999999</v>
      </c>
      <c r="G62">
        <v>4</v>
      </c>
      <c r="H62" s="1" t="s">
        <v>119</v>
      </c>
    </row>
    <row r="63" spans="1:8" x14ac:dyDescent="0.35">
      <c r="A63">
        <v>61</v>
      </c>
      <c r="B63" t="s">
        <v>75</v>
      </c>
      <c r="C63" t="s">
        <v>76</v>
      </c>
      <c r="D63" t="s">
        <v>92</v>
      </c>
      <c r="E63" s="1" t="s">
        <v>109</v>
      </c>
      <c r="F63">
        <v>0.8</v>
      </c>
      <c r="G63">
        <v>3</v>
      </c>
      <c r="H63" t="s">
        <v>120</v>
      </c>
    </row>
    <row r="64" spans="1:8" x14ac:dyDescent="0.35">
      <c r="A64">
        <v>62</v>
      </c>
      <c r="B64" t="s">
        <v>77</v>
      </c>
      <c r="C64" t="s">
        <v>77</v>
      </c>
      <c r="D64" t="s">
        <v>92</v>
      </c>
      <c r="E64" s="1" t="s">
        <v>110</v>
      </c>
      <c r="F64">
        <f>2.79/100</f>
        <v>2.7900000000000001E-2</v>
      </c>
      <c r="G64">
        <v>3</v>
      </c>
      <c r="H64" s="1" t="s">
        <v>121</v>
      </c>
    </row>
    <row r="65" spans="1:8" x14ac:dyDescent="0.35">
      <c r="C65" t="s">
        <v>78</v>
      </c>
      <c r="D65" t="s">
        <v>87</v>
      </c>
      <c r="E65" s="1" t="s">
        <v>102</v>
      </c>
      <c r="F65">
        <f>2.39/100</f>
        <v>2.3900000000000001E-2</v>
      </c>
      <c r="G65">
        <v>2</v>
      </c>
    </row>
    <row r="66" spans="1:8" x14ac:dyDescent="0.35">
      <c r="A66">
        <v>63</v>
      </c>
      <c r="B66" t="s">
        <v>32</v>
      </c>
      <c r="C66" t="s">
        <v>8</v>
      </c>
      <c r="D66" t="s">
        <v>87</v>
      </c>
      <c r="E66" s="1" t="s">
        <v>101</v>
      </c>
      <c r="F66">
        <v>6</v>
      </c>
      <c r="G66">
        <v>8</v>
      </c>
    </row>
    <row r="67" spans="1:8" x14ac:dyDescent="0.35">
      <c r="A67">
        <v>64</v>
      </c>
      <c r="B67" t="s">
        <v>79</v>
      </c>
    </row>
    <row r="69" spans="1:8" x14ac:dyDescent="0.35">
      <c r="B69" t="s">
        <v>133</v>
      </c>
      <c r="H69" s="1" t="s">
        <v>134</v>
      </c>
    </row>
    <row r="70" spans="1:8" x14ac:dyDescent="0.35">
      <c r="B70" t="s">
        <v>131</v>
      </c>
      <c r="H70" s="1" t="s">
        <v>132</v>
      </c>
    </row>
    <row r="71" spans="1:8" x14ac:dyDescent="0.35">
      <c r="B71" t="s">
        <v>129</v>
      </c>
      <c r="H71" s="1" t="s">
        <v>130</v>
      </c>
    </row>
    <row r="72" spans="1:8" x14ac:dyDescent="0.35">
      <c r="E72" t="s">
        <v>100</v>
      </c>
      <c r="F72">
        <f>SUMPRODUCT(F3:F67,G3:G67)</f>
        <v>514.54019999999991</v>
      </c>
    </row>
  </sheetData>
  <autoFilter ref="A2:G66" xr:uid="{00000000-0009-0000-0000-000000000000}">
    <filterColumn colId="3">
      <filters>
        <filter val="Rs-Online"/>
      </filters>
    </filterColumn>
  </autoFilter>
  <hyperlinks>
    <hyperlink ref="E8" r:id="rId1" xr:uid="{00000000-0004-0000-0000-000000000000}"/>
    <hyperlink ref="E12" r:id="rId2" xr:uid="{00000000-0004-0000-0000-000001000000}"/>
    <hyperlink ref="E25" r:id="rId3" xr:uid="{00000000-0004-0000-0000-000002000000}"/>
    <hyperlink ref="E26" r:id="rId4" xr:uid="{00000000-0004-0000-0000-000003000000}"/>
    <hyperlink ref="E27" r:id="rId5" xr:uid="{00000000-0004-0000-0000-000004000000}"/>
    <hyperlink ref="E40" r:id="rId6" xr:uid="{00000000-0004-0000-0000-000005000000}"/>
    <hyperlink ref="E46" r:id="rId7" xr:uid="{00000000-0004-0000-0000-000006000000}"/>
    <hyperlink ref="E47" r:id="rId8" xr:uid="{00000000-0004-0000-0000-000007000000}"/>
    <hyperlink ref="E48" r:id="rId9" xr:uid="{00000000-0004-0000-0000-000008000000}"/>
    <hyperlink ref="E49" r:id="rId10" xr:uid="{00000000-0004-0000-0000-000009000000}"/>
    <hyperlink ref="E50" r:id="rId11" xr:uid="{00000000-0004-0000-0000-00000A000000}"/>
    <hyperlink ref="E51" r:id="rId12" xr:uid="{00000000-0004-0000-0000-00000B000000}"/>
    <hyperlink ref="E52" r:id="rId13" xr:uid="{00000000-0004-0000-0000-00000C000000}"/>
    <hyperlink ref="E53" r:id="rId14" xr:uid="{00000000-0004-0000-0000-00000D000000}"/>
    <hyperlink ref="E54" r:id="rId15" xr:uid="{00000000-0004-0000-0000-00000E000000}"/>
    <hyperlink ref="E55" r:id="rId16" xr:uid="{00000000-0004-0000-0000-00000F000000}"/>
    <hyperlink ref="E57" r:id="rId17" xr:uid="{00000000-0004-0000-0000-000010000000}"/>
    <hyperlink ref="E59" r:id="rId18" xr:uid="{00000000-0004-0000-0000-000011000000}"/>
    <hyperlink ref="E60" r:id="rId19" xr:uid="{00000000-0004-0000-0000-000012000000}"/>
    <hyperlink ref="E65" r:id="rId20" xr:uid="{00000000-0004-0000-0000-000013000000}"/>
    <hyperlink ref="E66" r:id="rId21" xr:uid="{00000000-0004-0000-0000-000014000000}"/>
    <hyperlink ref="E63" r:id="rId22" xr:uid="{00000000-0004-0000-0000-000015000000}"/>
    <hyperlink ref="E64" r:id="rId23" xr:uid="{00000000-0004-0000-0000-000016000000}"/>
    <hyperlink ref="E62" r:id="rId24" xr:uid="{00000000-0004-0000-0000-000017000000}"/>
    <hyperlink ref="E17" r:id="rId25" xr:uid="{00000000-0004-0000-0000-000018000000}"/>
    <hyperlink ref="E61" r:id="rId26" xr:uid="{00000000-0004-0000-0000-000019000000}"/>
    <hyperlink ref="E42" r:id="rId27" xr:uid="{00000000-0004-0000-0000-00001A000000}"/>
    <hyperlink ref="E23" r:id="rId28" xr:uid="{00000000-0004-0000-0000-00001B000000}"/>
    <hyperlink ref="E22" r:id="rId29" xr:uid="{00000000-0004-0000-0000-00001C000000}"/>
    <hyperlink ref="E16" r:id="rId30" xr:uid="{00000000-0004-0000-0000-00001D000000}"/>
    <hyperlink ref="E21" r:id="rId31" xr:uid="{00000000-0004-0000-0000-00001E000000}"/>
    <hyperlink ref="H62" r:id="rId32" display="https://www.amazon.nl/Shumo-Schroefdraad-Metalen-Printing-Onderdelen/dp/B085ZB78MW/ref=sr_1_14?adgrpid=105736121744&amp;dchild=1&amp;gclid=EAIaIQobChMI2deZoZTQ7wIVg-R3Ch1s2AoqEAAYAiAAEgJhVPD_BwE&amp;hvadid=424577331513&amp;hvdev=c&amp;hvlocphy=9064829&amp;hvnetw=g&amp;hvqmt=b&amp;hvrand=13075333968412314988&amp;hvtargid=kwd-19919496&amp;hydadcr=21551_1998339&amp;keywords=threaded+insert&amp;qid=1616837380&amp;sr=8-14" xr:uid="{E7471C61-4D1E-4AA7-A546-6701FB53D142}"/>
    <hyperlink ref="H61" r:id="rId33" xr:uid="{2CA6D611-A19C-4410-AA31-76EE2726BB15}"/>
    <hyperlink ref="H64" r:id="rId34" xr:uid="{14AE9083-B28E-46D5-9FE1-BFD4B21693C4}"/>
    <hyperlink ref="H42" r:id="rId35" xr:uid="{5E6D76DB-A9BA-4D7B-8185-2E0019F23840}"/>
    <hyperlink ref="H16" r:id="rId36" xr:uid="{80E1FDC9-6ADC-4427-B583-CEF4FBDB1C2A}"/>
    <hyperlink ref="H17" r:id="rId37" xr:uid="{5B7BE18C-402E-45F5-A8E9-13DF955753E9}"/>
    <hyperlink ref="H21" r:id="rId38" xr:uid="{8A53E55E-89BC-4C9F-BC36-B4EFB9AEEFF8}"/>
    <hyperlink ref="H23" r:id="rId39" xr:uid="{6A706FA7-35CF-4954-8D99-D3F4CF807BE9}"/>
    <hyperlink ref="H22" r:id="rId40" xr:uid="{E25E1257-0E27-4712-9582-77816BFD20A2}"/>
    <hyperlink ref="H8" r:id="rId41" xr:uid="{23D1E8B6-F972-4D5F-A96F-8B4399E40670}"/>
    <hyperlink ref="H12" r:id="rId42" xr:uid="{8E86FE93-C342-4CE9-842A-5AAC9E5DA942}"/>
    <hyperlink ref="H71" r:id="rId43" display="https://www.conrad.nl/p/stmicroelectronics-l4940v5-spanningsregelaar-lineair-to-220ab-positief-vast-15-a-156045?WT.mc_id=google&amp;gclid=EAIaIQobChMIkN7X1czQ7wIVSOd3Ch01xQzdEAAYASAAEgIopvD_BwE&amp;gclsrc=aw.ds&amp;tid=58416400_1904310280_aud-917183620207:kwd-43023168&amp;WT.srch=1&amp;vat=true&amp;insert_kz=8J" xr:uid="{55401572-BA7A-4636-BEB0-E8CF91CFAFB7}"/>
    <hyperlink ref="H70" r:id="rId44" xr:uid="{5EA2B734-4C62-4929-8487-A1F68D7EBF5B}"/>
    <hyperlink ref="H69" r:id="rId45" xr:uid="{FEAEB992-7798-4861-9323-7C132335BFE6}"/>
  </hyperlinks>
  <pageMargins left="0.7" right="0.7" top="0.75" bottom="0.75" header="0.3" footer="0.3"/>
  <pageSetup orientation="landscape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PI_ExoMy_All_Parts_BoM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 Voellmy</dc:creator>
  <cp:lastModifiedBy>rene</cp:lastModifiedBy>
  <dcterms:created xsi:type="dcterms:W3CDTF">2020-03-06T08:21:34Z</dcterms:created>
  <dcterms:modified xsi:type="dcterms:W3CDTF">2021-03-29T15:36:43Z</dcterms:modified>
</cp:coreProperties>
</file>