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19815" windowHeight="7110" activeTab="2"/>
  </bookViews>
  <sheets>
    <sheet name="Jan" sheetId="1" r:id="rId1"/>
    <sheet name="Fev" sheetId="2" r:id="rId2"/>
    <sheet name="Mar" sheetId="3" r:id="rId3"/>
    <sheet name="Abr" sheetId="4" r:id="rId4"/>
    <sheet name="Mai" sheetId="5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1" r:id="rId11"/>
    <sheet name="Dez" sheetId="12" r:id="rId12"/>
  </sheets>
  <calcPr calcId="144525"/>
  <extLst>
    <ext uri="GoogleSheetsCustomDataVersion1">
      <go:sheetsCustomData xmlns:go="http://customooxmlschemas.google.com/" r:id="" roundtripDataSignature="AMtx7mhxQ7B3/nbQgH8NrfjDoUWCYqgoFw=="/>
    </ext>
  </extLst>
</workbook>
</file>

<file path=xl/calcChain.xml><?xml version="1.0" encoding="utf-8"?>
<calcChain xmlns="http://schemas.openxmlformats.org/spreadsheetml/2006/main">
  <c r="Q8" i="4" l="1"/>
  <c r="Q9" i="4"/>
  <c r="Q25" i="4" l="1"/>
  <c r="R25" i="4" s="1"/>
  <c r="Q10" i="4" l="1"/>
  <c r="R10" i="4" s="1"/>
  <c r="Q16" i="4" l="1"/>
  <c r="R16" i="4" s="1"/>
  <c r="R9" i="4" l="1"/>
  <c r="Q7" i="3" l="1"/>
  <c r="Q26" i="3" l="1"/>
  <c r="R26" i="3"/>
  <c r="Q14" i="5" l="1"/>
  <c r="R14" i="5" s="1"/>
  <c r="Q6" i="5" l="1"/>
  <c r="R6" i="5" s="1"/>
  <c r="Q5" i="5"/>
  <c r="R5" i="5" s="1"/>
  <c r="Q17" i="6" l="1"/>
  <c r="R17" i="6" s="1"/>
  <c r="O17" i="6"/>
  <c r="Q3" i="6" l="1"/>
  <c r="R3" i="6" s="1"/>
  <c r="O3" i="6"/>
  <c r="Q3" i="8" l="1"/>
  <c r="R3" i="8" s="1"/>
  <c r="O3" i="8"/>
  <c r="Q24" i="4" l="1"/>
  <c r="R24" i="4" s="1"/>
  <c r="Q6" i="4"/>
  <c r="R6" i="4" s="1"/>
  <c r="Q7" i="4" l="1"/>
  <c r="R7" i="4" s="1"/>
  <c r="Q23" i="4" l="1"/>
  <c r="R23" i="4" s="1"/>
  <c r="O23" i="4"/>
  <c r="Q5" i="4"/>
  <c r="R5" i="4" s="1"/>
  <c r="R7" i="3" l="1"/>
  <c r="Q24" i="12" l="1"/>
  <c r="R24" i="12" s="1"/>
  <c r="O24" i="12"/>
  <c r="Q23" i="12"/>
  <c r="R23" i="12" s="1"/>
  <c r="O23" i="12"/>
  <c r="R22" i="12"/>
  <c r="Q22" i="12"/>
  <c r="O22" i="12"/>
  <c r="Q21" i="12"/>
  <c r="R21" i="12" s="1"/>
  <c r="O21" i="12"/>
  <c r="R20" i="12"/>
  <c r="Q20" i="12"/>
  <c r="O20" i="12"/>
  <c r="Q19" i="12"/>
  <c r="R19" i="12" s="1"/>
  <c r="O19" i="12"/>
  <c r="R17" i="12"/>
  <c r="Q17" i="12"/>
  <c r="O17" i="12"/>
  <c r="Q14" i="12"/>
  <c r="R14" i="12" s="1"/>
  <c r="O14" i="12"/>
  <c r="R13" i="12"/>
  <c r="Q13" i="12"/>
  <c r="O13" i="12"/>
  <c r="Q12" i="12"/>
  <c r="R12" i="12" s="1"/>
  <c r="O12" i="12"/>
  <c r="R10" i="12"/>
  <c r="Q10" i="12"/>
  <c r="O10" i="12"/>
  <c r="Q9" i="12"/>
  <c r="R9" i="12" s="1"/>
  <c r="O9" i="12"/>
  <c r="R8" i="12"/>
  <c r="Q8" i="12"/>
  <c r="O8" i="12"/>
  <c r="Q7" i="12"/>
  <c r="R7" i="12" s="1"/>
  <c r="O7" i="12"/>
  <c r="R6" i="12"/>
  <c r="Q6" i="12"/>
  <c r="O6" i="12"/>
  <c r="Q5" i="12"/>
  <c r="R5" i="12" s="1"/>
  <c r="O5" i="12"/>
  <c r="R4" i="12"/>
  <c r="Q4" i="12"/>
  <c r="O4" i="12"/>
  <c r="Q3" i="12"/>
  <c r="R3" i="12" s="1"/>
  <c r="O3" i="12"/>
  <c r="R24" i="11"/>
  <c r="Q24" i="11"/>
  <c r="O24" i="11"/>
  <c r="Q23" i="11"/>
  <c r="R23" i="11" s="1"/>
  <c r="O23" i="11"/>
  <c r="R22" i="11"/>
  <c r="Q22" i="11"/>
  <c r="O22" i="11"/>
  <c r="Q21" i="11"/>
  <c r="R21" i="11" s="1"/>
  <c r="O21" i="11"/>
  <c r="R20" i="11"/>
  <c r="Q20" i="11"/>
  <c r="O20" i="11"/>
  <c r="Q19" i="11"/>
  <c r="R19" i="11" s="1"/>
  <c r="O19" i="11"/>
  <c r="R17" i="11"/>
  <c r="Q17" i="11"/>
  <c r="O17" i="11"/>
  <c r="Q16" i="11"/>
  <c r="R16" i="11" s="1"/>
  <c r="O16" i="11"/>
  <c r="R15" i="11"/>
  <c r="Q15" i="11"/>
  <c r="O15" i="11"/>
  <c r="Q14" i="11"/>
  <c r="R14" i="11" s="1"/>
  <c r="O14" i="11"/>
  <c r="R13" i="11"/>
  <c r="Q13" i="11"/>
  <c r="O13" i="11"/>
  <c r="Q12" i="11"/>
  <c r="R12" i="11" s="1"/>
  <c r="O12" i="11"/>
  <c r="R10" i="11"/>
  <c r="Q10" i="11"/>
  <c r="O10" i="11"/>
  <c r="Q9" i="11"/>
  <c r="R9" i="11" s="1"/>
  <c r="O9" i="11"/>
  <c r="R8" i="11"/>
  <c r="Q8" i="11"/>
  <c r="O8" i="11"/>
  <c r="Q7" i="11"/>
  <c r="R7" i="11" s="1"/>
  <c r="O7" i="11"/>
  <c r="R6" i="11"/>
  <c r="Q6" i="11"/>
  <c r="O6" i="11"/>
  <c r="Q5" i="11"/>
  <c r="R5" i="11" s="1"/>
  <c r="O5" i="11"/>
  <c r="R4" i="11"/>
  <c r="Q4" i="11"/>
  <c r="O4" i="11"/>
  <c r="Q3" i="11"/>
  <c r="R3" i="11" s="1"/>
  <c r="O3" i="11"/>
  <c r="R24" i="10"/>
  <c r="Q24" i="10"/>
  <c r="O24" i="10"/>
  <c r="Q23" i="10"/>
  <c r="R23" i="10" s="1"/>
  <c r="O23" i="10"/>
  <c r="R22" i="10"/>
  <c r="Q22" i="10"/>
  <c r="O22" i="10"/>
  <c r="Q21" i="10"/>
  <c r="R21" i="10" s="1"/>
  <c r="O21" i="10"/>
  <c r="R20" i="10"/>
  <c r="Q20" i="10"/>
  <c r="O20" i="10"/>
  <c r="Q19" i="10"/>
  <c r="R19" i="10" s="1"/>
  <c r="O19" i="10"/>
  <c r="R17" i="10"/>
  <c r="Q17" i="10"/>
  <c r="O17" i="10"/>
  <c r="Q16" i="10"/>
  <c r="R16" i="10" s="1"/>
  <c r="O16" i="10"/>
  <c r="R15" i="10"/>
  <c r="Q15" i="10"/>
  <c r="O15" i="10"/>
  <c r="Q14" i="10"/>
  <c r="R14" i="10" s="1"/>
  <c r="O14" i="10"/>
  <c r="R13" i="10"/>
  <c r="Q13" i="10"/>
  <c r="O13" i="10"/>
  <c r="Q12" i="10"/>
  <c r="R12" i="10" s="1"/>
  <c r="O12" i="10"/>
  <c r="R10" i="10"/>
  <c r="Q10" i="10"/>
  <c r="O10" i="10"/>
  <c r="Q9" i="10"/>
  <c r="R9" i="10" s="1"/>
  <c r="O9" i="10"/>
  <c r="R8" i="10"/>
  <c r="Q8" i="10"/>
  <c r="O8" i="10"/>
  <c r="Q7" i="10"/>
  <c r="R7" i="10" s="1"/>
  <c r="O7" i="10"/>
  <c r="R6" i="10"/>
  <c r="Q6" i="10"/>
  <c r="O6" i="10"/>
  <c r="Q5" i="10"/>
  <c r="R5" i="10" s="1"/>
  <c r="O5" i="10"/>
  <c r="R4" i="10"/>
  <c r="Q4" i="10"/>
  <c r="O4" i="10"/>
  <c r="Q3" i="10"/>
  <c r="R3" i="10" s="1"/>
  <c r="O3" i="10"/>
  <c r="R24" i="9"/>
  <c r="Q24" i="9"/>
  <c r="O24" i="9"/>
  <c r="Q23" i="9"/>
  <c r="R23" i="9" s="1"/>
  <c r="O23" i="9"/>
  <c r="R22" i="9"/>
  <c r="Q22" i="9"/>
  <c r="O22" i="9"/>
  <c r="Q21" i="9"/>
  <c r="R21" i="9" s="1"/>
  <c r="O21" i="9"/>
  <c r="R20" i="9"/>
  <c r="Q20" i="9"/>
  <c r="O20" i="9"/>
  <c r="Q19" i="9"/>
  <c r="R19" i="9" s="1"/>
  <c r="O19" i="9"/>
  <c r="R17" i="9"/>
  <c r="Q17" i="9"/>
  <c r="O17" i="9"/>
  <c r="Q16" i="9"/>
  <c r="R16" i="9" s="1"/>
  <c r="O16" i="9"/>
  <c r="R15" i="9"/>
  <c r="Q15" i="9"/>
  <c r="O15" i="9"/>
  <c r="Q14" i="9"/>
  <c r="R14" i="9" s="1"/>
  <c r="O14" i="9"/>
  <c r="R13" i="9"/>
  <c r="Q13" i="9"/>
  <c r="O13" i="9"/>
  <c r="Q12" i="9"/>
  <c r="R12" i="9" s="1"/>
  <c r="O12" i="9"/>
  <c r="R10" i="9"/>
  <c r="Q10" i="9"/>
  <c r="O10" i="9"/>
  <c r="Q9" i="9"/>
  <c r="R9" i="9" s="1"/>
  <c r="O9" i="9"/>
  <c r="R8" i="9"/>
  <c r="Q8" i="9"/>
  <c r="O8" i="9"/>
  <c r="Q7" i="9"/>
  <c r="R7" i="9" s="1"/>
  <c r="O7" i="9"/>
  <c r="R6" i="9"/>
  <c r="Q6" i="9"/>
  <c r="O6" i="9"/>
  <c r="Q5" i="9"/>
  <c r="R5" i="9" s="1"/>
  <c r="O5" i="9"/>
  <c r="R4" i="9"/>
  <c r="Q4" i="9"/>
  <c r="O4" i="9"/>
  <c r="Q3" i="9"/>
  <c r="R3" i="9" s="1"/>
  <c r="O3" i="9"/>
  <c r="R28" i="8"/>
  <c r="Q28" i="8"/>
  <c r="O28" i="8"/>
  <c r="Q27" i="8"/>
  <c r="R27" i="8" s="1"/>
  <c r="O27" i="8"/>
  <c r="R26" i="8"/>
  <c r="Q26" i="8"/>
  <c r="O26" i="8"/>
  <c r="Q25" i="8"/>
  <c r="R25" i="8" s="1"/>
  <c r="O25" i="8"/>
  <c r="R24" i="8"/>
  <c r="Q24" i="8"/>
  <c r="O24" i="8"/>
  <c r="Q23" i="8"/>
  <c r="R23" i="8" s="1"/>
  <c r="O23" i="8"/>
  <c r="R21" i="8"/>
  <c r="Q21" i="8"/>
  <c r="O21" i="8"/>
  <c r="Q16" i="8"/>
  <c r="R16" i="8" s="1"/>
  <c r="O16" i="8"/>
  <c r="R13" i="8"/>
  <c r="Q13" i="8"/>
  <c r="O13" i="8"/>
  <c r="Q12" i="8"/>
  <c r="R12" i="8" s="1"/>
  <c r="O12" i="8"/>
  <c r="R10" i="8"/>
  <c r="Q10" i="8"/>
  <c r="O10" i="8"/>
  <c r="Q9" i="8"/>
  <c r="R9" i="8" s="1"/>
  <c r="O9" i="8"/>
  <c r="R8" i="8"/>
  <c r="Q8" i="8"/>
  <c r="O8" i="8"/>
  <c r="Q7" i="8"/>
  <c r="R7" i="8" s="1"/>
  <c r="O7" i="8"/>
  <c r="R6" i="8"/>
  <c r="Q6" i="8"/>
  <c r="O6" i="8"/>
  <c r="Q5" i="8"/>
  <c r="R5" i="8" s="1"/>
  <c r="O5" i="8"/>
  <c r="R4" i="8"/>
  <c r="Q4" i="8"/>
  <c r="O4" i="8"/>
  <c r="R24" i="7"/>
  <c r="Q24" i="7"/>
  <c r="O24" i="7"/>
  <c r="Q23" i="7"/>
  <c r="R23" i="7" s="1"/>
  <c r="O23" i="7"/>
  <c r="R22" i="7"/>
  <c r="Q22" i="7"/>
  <c r="O22" i="7"/>
  <c r="Q21" i="7"/>
  <c r="R21" i="7" s="1"/>
  <c r="O21" i="7"/>
  <c r="R20" i="7"/>
  <c r="Q20" i="7"/>
  <c r="O20" i="7"/>
  <c r="Q19" i="7"/>
  <c r="R19" i="7" s="1"/>
  <c r="O19" i="7"/>
  <c r="R17" i="7"/>
  <c r="Q17" i="7"/>
  <c r="O17" i="7"/>
  <c r="Q16" i="7"/>
  <c r="R16" i="7" s="1"/>
  <c r="O16" i="7"/>
  <c r="R15" i="7"/>
  <c r="Q15" i="7"/>
  <c r="O15" i="7"/>
  <c r="Q14" i="7"/>
  <c r="R14" i="7" s="1"/>
  <c r="O14" i="7"/>
  <c r="R13" i="7"/>
  <c r="Q13" i="7"/>
  <c r="O13" i="7"/>
  <c r="Q12" i="7"/>
  <c r="R12" i="7" s="1"/>
  <c r="O12" i="7"/>
  <c r="R10" i="7"/>
  <c r="Q10" i="7"/>
  <c r="O10" i="7"/>
  <c r="Q9" i="7"/>
  <c r="R9" i="7" s="1"/>
  <c r="O9" i="7"/>
  <c r="R8" i="7"/>
  <c r="Q8" i="7"/>
  <c r="O8" i="7"/>
  <c r="Q7" i="7"/>
  <c r="R7" i="7" s="1"/>
  <c r="O7" i="7"/>
  <c r="R6" i="7"/>
  <c r="Q6" i="7"/>
  <c r="O6" i="7"/>
  <c r="Q5" i="7"/>
  <c r="R5" i="7" s="1"/>
  <c r="O5" i="7"/>
  <c r="R4" i="7"/>
  <c r="Q4" i="7"/>
  <c r="O4" i="7"/>
  <c r="Q3" i="7"/>
  <c r="R3" i="7" s="1"/>
  <c r="O3" i="7"/>
  <c r="Q22" i="6"/>
  <c r="R22" i="6" s="1"/>
  <c r="O22" i="6"/>
  <c r="Q21" i="6"/>
  <c r="R21" i="6" s="1"/>
  <c r="O21" i="6"/>
  <c r="Q20" i="6"/>
  <c r="R20" i="6" s="1"/>
  <c r="O20" i="6"/>
  <c r="Q19" i="6"/>
  <c r="R19" i="6" s="1"/>
  <c r="O19" i="6"/>
  <c r="Q18" i="6"/>
  <c r="R18" i="6" s="1"/>
  <c r="O18" i="6"/>
  <c r="Q15" i="6"/>
  <c r="R15" i="6" s="1"/>
  <c r="O15" i="6"/>
  <c r="Q14" i="6"/>
  <c r="R14" i="6" s="1"/>
  <c r="O14" i="6"/>
  <c r="R13" i="6"/>
  <c r="Q13" i="6"/>
  <c r="O13" i="6"/>
  <c r="Q12" i="6"/>
  <c r="R12" i="6" s="1"/>
  <c r="O12" i="6"/>
  <c r="Q10" i="6"/>
  <c r="R10" i="6" s="1"/>
  <c r="O10" i="6"/>
  <c r="Q9" i="6"/>
  <c r="R9" i="6" s="1"/>
  <c r="O9" i="6"/>
  <c r="R8" i="6"/>
  <c r="Q8" i="6"/>
  <c r="O8" i="6"/>
  <c r="Q7" i="6"/>
  <c r="R7" i="6" s="1"/>
  <c r="O7" i="6"/>
  <c r="Q6" i="6"/>
  <c r="R6" i="6" s="1"/>
  <c r="O6" i="6"/>
  <c r="Q5" i="6"/>
  <c r="R5" i="6" s="1"/>
  <c r="O5" i="6"/>
  <c r="Q4" i="6"/>
  <c r="R4" i="6" s="1"/>
  <c r="O4" i="6"/>
  <c r="Q24" i="5"/>
  <c r="R24" i="5" s="1"/>
  <c r="O24" i="5"/>
  <c r="Q23" i="5"/>
  <c r="R23" i="5" s="1"/>
  <c r="O23" i="5"/>
  <c r="Q22" i="5"/>
  <c r="R22" i="5" s="1"/>
  <c r="O22" i="5"/>
  <c r="Q21" i="5"/>
  <c r="R21" i="5" s="1"/>
  <c r="O21" i="5"/>
  <c r="Q20" i="5"/>
  <c r="R20" i="5" s="1"/>
  <c r="O20" i="5"/>
  <c r="Q19" i="5"/>
  <c r="R19" i="5" s="1"/>
  <c r="O19" i="5"/>
  <c r="Q17" i="5"/>
  <c r="R17" i="5" s="1"/>
  <c r="O17" i="5"/>
  <c r="Q16" i="5"/>
  <c r="R16" i="5" s="1"/>
  <c r="O16" i="5"/>
  <c r="Q13" i="5"/>
  <c r="R13" i="5" s="1"/>
  <c r="O13" i="5"/>
  <c r="Q12" i="5"/>
  <c r="R12" i="5" s="1"/>
  <c r="O12" i="5"/>
  <c r="R10" i="5"/>
  <c r="Q10" i="5"/>
  <c r="O10" i="5"/>
  <c r="Q9" i="5"/>
  <c r="R9" i="5" s="1"/>
  <c r="O9" i="5"/>
  <c r="Q8" i="5"/>
  <c r="R8" i="5" s="1"/>
  <c r="O8" i="5"/>
  <c r="Q7" i="5"/>
  <c r="R7" i="5" s="1"/>
  <c r="O7" i="5"/>
  <c r="Q4" i="5"/>
  <c r="R4" i="5" s="1"/>
  <c r="O4" i="5"/>
  <c r="Q3" i="5"/>
  <c r="R3" i="5" s="1"/>
  <c r="O3" i="5"/>
  <c r="Q26" i="4"/>
  <c r="R26" i="4" s="1"/>
  <c r="O26" i="4"/>
  <c r="Q22" i="4"/>
  <c r="R22" i="4" s="1"/>
  <c r="Q21" i="4"/>
  <c r="R21" i="4" s="1"/>
  <c r="O21" i="4"/>
  <c r="Q19" i="4"/>
  <c r="R19" i="4" s="1"/>
  <c r="O19" i="4"/>
  <c r="Q14" i="4"/>
  <c r="R14" i="4" s="1"/>
  <c r="O14" i="4"/>
  <c r="R8" i="4"/>
  <c r="O8" i="4"/>
  <c r="Q4" i="4"/>
  <c r="R4" i="4" s="1"/>
  <c r="O4" i="4"/>
  <c r="O3" i="4"/>
  <c r="Q27" i="3"/>
  <c r="R27" i="3" s="1"/>
  <c r="Q25" i="3"/>
  <c r="R25" i="3" s="1"/>
  <c r="Q24" i="3"/>
  <c r="R24" i="3" s="1"/>
  <c r="Q23" i="3"/>
  <c r="R23" i="3" s="1"/>
  <c r="O23" i="3"/>
  <c r="Q22" i="3"/>
  <c r="R22" i="3" s="1"/>
  <c r="O22" i="3"/>
  <c r="Q21" i="3"/>
  <c r="R21" i="3" s="1"/>
  <c r="Q20" i="3"/>
  <c r="R20" i="3" s="1"/>
  <c r="O20" i="3"/>
  <c r="Q18" i="3"/>
  <c r="R18" i="3" s="1"/>
  <c r="O18" i="3"/>
  <c r="Q14" i="3"/>
  <c r="R14" i="3" s="1"/>
  <c r="O14" i="3"/>
  <c r="Q11" i="3"/>
  <c r="R11" i="3" s="1"/>
  <c r="O11" i="3"/>
  <c r="Q10" i="3"/>
  <c r="R10" i="3" s="1"/>
  <c r="Q9" i="3"/>
  <c r="R9" i="3" s="1"/>
  <c r="O9" i="3"/>
  <c r="Q8" i="3"/>
  <c r="R8" i="3" s="1"/>
  <c r="O8" i="3"/>
  <c r="Q6" i="3"/>
  <c r="R6" i="3" s="1"/>
  <c r="O6" i="3"/>
  <c r="Q5" i="3"/>
  <c r="R5" i="3" s="1"/>
  <c r="Q4" i="3"/>
  <c r="R4" i="3" s="1"/>
  <c r="R3" i="3"/>
  <c r="O3" i="3"/>
  <c r="Q22" i="2"/>
  <c r="R22" i="2" s="1"/>
  <c r="O22" i="2"/>
  <c r="R20" i="2"/>
  <c r="Q20" i="2"/>
  <c r="R19" i="2"/>
  <c r="Q19" i="2"/>
  <c r="O19" i="2"/>
  <c r="Q18" i="2"/>
  <c r="R18" i="2" s="1"/>
  <c r="O18" i="2"/>
  <c r="R17" i="2"/>
  <c r="Q17" i="2"/>
  <c r="O17" i="2"/>
  <c r="Q15" i="2"/>
  <c r="R15" i="2" s="1"/>
  <c r="O15" i="2"/>
  <c r="R9" i="2"/>
  <c r="Q9" i="2"/>
  <c r="O9" i="2"/>
  <c r="Q8" i="2"/>
  <c r="R8" i="2" s="1"/>
  <c r="O8" i="2"/>
  <c r="R7" i="2"/>
  <c r="Q7" i="2"/>
  <c r="O7" i="2"/>
  <c r="Q6" i="2"/>
  <c r="R6" i="2" s="1"/>
  <c r="O6" i="2"/>
  <c r="R5" i="2"/>
  <c r="Q5" i="2"/>
  <c r="O5" i="2"/>
  <c r="Q4" i="2"/>
  <c r="R4" i="2" s="1"/>
  <c r="Q3" i="2"/>
  <c r="R3" i="2" s="1"/>
  <c r="Q19" i="1"/>
  <c r="R19" i="1" s="1"/>
  <c r="O19" i="1"/>
  <c r="R18" i="1"/>
  <c r="Q18" i="1"/>
  <c r="O18" i="1"/>
  <c r="Q17" i="1"/>
  <c r="R17" i="1" s="1"/>
  <c r="O17" i="1"/>
  <c r="R16" i="1"/>
  <c r="Q16" i="1"/>
  <c r="O16" i="1"/>
  <c r="Q15" i="1"/>
  <c r="R15" i="1" s="1"/>
  <c r="O15" i="1"/>
  <c r="R14" i="1"/>
  <c r="Q14" i="1"/>
  <c r="O14" i="1"/>
  <c r="Q12" i="1"/>
  <c r="R12" i="1" s="1"/>
  <c r="O12" i="1"/>
  <c r="R9" i="1"/>
  <c r="Q9" i="1"/>
  <c r="O9" i="1"/>
  <c r="Q8" i="1"/>
  <c r="R8" i="1" s="1"/>
  <c r="O8" i="1"/>
  <c r="R7" i="1"/>
  <c r="Q7" i="1"/>
  <c r="O7" i="1"/>
  <c r="Q6" i="1"/>
  <c r="R6" i="1" s="1"/>
  <c r="O6" i="1"/>
  <c r="R5" i="1"/>
  <c r="Q5" i="1"/>
  <c r="O5" i="1"/>
  <c r="Q4" i="1"/>
  <c r="R4" i="1" s="1"/>
  <c r="Q3" i="1"/>
  <c r="R3" i="1" s="1"/>
</calcChain>
</file>

<file path=xl/sharedStrings.xml><?xml version="1.0" encoding="utf-8"?>
<sst xmlns="http://schemas.openxmlformats.org/spreadsheetml/2006/main" count="834" uniqueCount="328">
  <si>
    <t>Data contato</t>
  </si>
  <si>
    <t>Etapa</t>
  </si>
  <si>
    <t>Situação</t>
  </si>
  <si>
    <t>Data Evento</t>
  </si>
  <si>
    <t>Tipo</t>
  </si>
  <si>
    <t>Empresa</t>
  </si>
  <si>
    <t>Contato</t>
  </si>
  <si>
    <t>Telefone</t>
  </si>
  <si>
    <t>Email</t>
  </si>
  <si>
    <t>Convidados</t>
  </si>
  <si>
    <t>Cardápio</t>
  </si>
  <si>
    <t>Preço</t>
  </si>
  <si>
    <t>Kids</t>
  </si>
  <si>
    <t>Preço Kids</t>
  </si>
  <si>
    <t>Total Convidados</t>
  </si>
  <si>
    <t>Sinal</t>
  </si>
  <si>
    <t>Valor total</t>
  </si>
  <si>
    <t>Saldo restante</t>
  </si>
  <si>
    <t>Valor Extra</t>
  </si>
  <si>
    <t>Convidados Efetivos</t>
  </si>
  <si>
    <t>Forma de pagamento</t>
  </si>
  <si>
    <t>Observação</t>
  </si>
  <si>
    <t>EVENTOS FECHADOS</t>
  </si>
  <si>
    <t>Realizado</t>
  </si>
  <si>
    <t>Jantar Formatura</t>
  </si>
  <si>
    <t>Lisandra Lain Schneider</t>
  </si>
  <si>
    <t>51-99983.5577</t>
  </si>
  <si>
    <t>Ko Chang</t>
  </si>
  <si>
    <t>Entrada de 30% pago em Pix em 24/10/22 e dia 24/01/23 saldo  restante Pix no valor de R$14,245,00, excedentes será pago no final do evento com cartão de credito</t>
  </si>
  <si>
    <t xml:space="preserve">Festa de formatura do Luca 
 </t>
  </si>
  <si>
    <t>Jantar divulgação</t>
  </si>
  <si>
    <t>Evento divulgação  Thai House</t>
  </si>
  <si>
    <t>Audrey</t>
  </si>
  <si>
    <t>51-98137.3968</t>
  </si>
  <si>
    <t>Menu  Phuket custo</t>
  </si>
  <si>
    <t xml:space="preserve">Custo casa </t>
  </si>
  <si>
    <t>Jantar para um grupo de relações públicas e cerimonialistas</t>
  </si>
  <si>
    <t>Jantar Mobo</t>
  </si>
  <si>
    <t>Mobo</t>
  </si>
  <si>
    <t>Graziella Silva</t>
  </si>
  <si>
    <t>51-98916.5794</t>
  </si>
  <si>
    <t>Menu Mobo</t>
  </si>
  <si>
    <t>cartão em 3 vezes</t>
  </si>
  <si>
    <t>Jantar estilo coquetel, apenas mesas de apoio</t>
  </si>
  <si>
    <t>EVENTOS EM NEGOCIAÇÃO</t>
  </si>
  <si>
    <t xml:space="preserve">  </t>
  </si>
  <si>
    <t>EVENTOS NÃO FECHADOS</t>
  </si>
  <si>
    <t>Não fechado</t>
  </si>
  <si>
    <t>A data já foi fechada</t>
  </si>
  <si>
    <t>Thaiana</t>
  </si>
  <si>
    <t>51-98555.3634</t>
  </si>
  <si>
    <t>Festa de formatura</t>
  </si>
  <si>
    <t>Sugeri outra data</t>
  </si>
  <si>
    <t>Jantar</t>
  </si>
  <si>
    <t>Maiara Muller</t>
  </si>
  <si>
    <t>47-99278.3847</t>
  </si>
  <si>
    <t>Jantar empresarial</t>
  </si>
  <si>
    <t>Definiram por um Menu mais acessivél</t>
  </si>
  <si>
    <t>Jantar com palestra</t>
  </si>
  <si>
    <t xml:space="preserve">Coordenação de serviços
Psiquiatricos </t>
  </si>
  <si>
    <t xml:space="preserve">
Marina(Filha)
Madeleine Medeiros</t>
  </si>
  <si>
    <t>51-98227.5551</t>
  </si>
  <si>
    <t>madiscop@gmail.com</t>
  </si>
  <si>
    <t>Formatura Neurologia</t>
  </si>
  <si>
    <t>Orçamento encaminhado</t>
  </si>
  <si>
    <t xml:space="preserve">jantar </t>
  </si>
  <si>
    <t>Laboratório Janssen</t>
  </si>
  <si>
    <t>Marcia Lemes Forte</t>
  </si>
  <si>
    <t>51-98209.7893</t>
  </si>
  <si>
    <t>Cartão de crédito no final do evento</t>
  </si>
  <si>
    <t>Jantar com palestra médica</t>
  </si>
  <si>
    <t>jantar com palestra médica</t>
  </si>
  <si>
    <t xml:space="preserve">Astrazeneca </t>
  </si>
  <si>
    <t>Thiago Barros</t>
  </si>
  <si>
    <t>51-99802.8718</t>
  </si>
  <si>
    <t>Koh Pee Pee</t>
  </si>
  <si>
    <t xml:space="preserve"> </t>
  </si>
  <si>
    <t>Sera em outro  mês a ser definido!</t>
  </si>
  <si>
    <t>Jamile Rizzardi Lava</t>
  </si>
  <si>
    <t>55-99901.7347</t>
  </si>
  <si>
    <t>Jantar comemorativo</t>
  </si>
  <si>
    <t>Não temos a data diposnivél</t>
  </si>
  <si>
    <t>Joalheria Dvoskin</t>
  </si>
  <si>
    <t>Marylin Kulkes</t>
  </si>
  <si>
    <t>51-98111.4746</t>
  </si>
  <si>
    <t>Jantar e apresentação de uma linha da Cartier a um seleto grupo de clientes da relojoaria</t>
  </si>
  <si>
    <t>Não retorna o contato</t>
  </si>
  <si>
    <t>Agência de viagens</t>
  </si>
  <si>
    <t>Ana Rita</t>
  </si>
  <si>
    <t>51-98123.6203</t>
  </si>
  <si>
    <t>Jantar para um grupo de clientes que levará a Tailandia</t>
  </si>
  <si>
    <t xml:space="preserve"> 23/01</t>
  </si>
  <si>
    <t>Cancelado o evento</t>
  </si>
  <si>
    <t>Opus /Lab Daiichi Sankyo</t>
  </si>
  <si>
    <t>Ellen Vieira</t>
  </si>
  <si>
    <t>11-98840.1170</t>
  </si>
  <si>
    <t>Maria Amélia</t>
  </si>
  <si>
    <t>51-99331.6098</t>
  </si>
  <si>
    <t>Jantar  social</t>
  </si>
  <si>
    <t>Fechado</t>
  </si>
  <si>
    <t>Assinado</t>
  </si>
  <si>
    <t>Aniversário 70 anos</t>
  </si>
  <si>
    <t>Maria da Graça L. Silveira</t>
  </si>
  <si>
    <t>51-99805.3446</t>
  </si>
  <si>
    <t>Menu Krab</t>
  </si>
  <si>
    <t>Boleto com vencimento 22/03/2023</t>
  </si>
  <si>
    <t>Aniversário de 70 anos de irmãs gêmeas</t>
  </si>
  <si>
    <t>Jantar apenas com mulheres</t>
  </si>
  <si>
    <t>Laboratório Astrazeneca</t>
  </si>
  <si>
    <t>Viviane Morche</t>
  </si>
  <si>
    <t>51-99109.4628</t>
  </si>
  <si>
    <t>Menu Koh Pee Pee</t>
  </si>
  <si>
    <t xml:space="preserve">Cartão de crédito </t>
  </si>
  <si>
    <t>Jantar apenas para mulheres, com apresentação . Compareceram 27 convidados, tickt médio R$400,00</t>
  </si>
  <si>
    <t>Biomarin</t>
  </si>
  <si>
    <t>Flaviane Morales</t>
  </si>
  <si>
    <t>48-99167.0441</t>
  </si>
  <si>
    <t>Astellas</t>
  </si>
  <si>
    <t>Liziane Trindade</t>
  </si>
  <si>
    <t>5198923.8341</t>
  </si>
  <si>
    <t xml:space="preserve">Pagamento antecipado  a  Boleto com vencimento para 06/03/2023, se houver excedentes será pago em boleto , 3 dias após o evento. </t>
  </si>
  <si>
    <t xml:space="preserve">Prati Donaduzzi </t>
  </si>
  <si>
    <t xml:space="preserve">Larissa lima </t>
  </si>
  <si>
    <t>45-2103-1020</t>
  </si>
  <si>
    <t>Menu krab</t>
  </si>
  <si>
    <t>Boleto com vencimento 26/03/2023</t>
  </si>
  <si>
    <t>Aguardando aasinatura link</t>
  </si>
  <si>
    <t>Almoço Evento dia internacional da mulher</t>
  </si>
  <si>
    <t>Instituto Imama</t>
  </si>
  <si>
    <t>51-99982.9321</t>
  </si>
  <si>
    <t>Menu IMAMA</t>
  </si>
  <si>
    <t>Será no dia seguinte ao evento
por Pix</t>
  </si>
  <si>
    <t>Coquetel Finger</t>
  </si>
  <si>
    <t xml:space="preserve">Liga da beleza </t>
  </si>
  <si>
    <t>Alessandro Kralik</t>
  </si>
  <si>
    <t>51-98102-4132</t>
  </si>
  <si>
    <r>
      <rPr>
        <sz val="11"/>
        <color rgb="FF000000"/>
        <rFont val="Cambria"/>
      </rPr>
      <t xml:space="preserve">Coquetel finger, a proposta seria entrarmos com o espaço, </t>
    </r>
    <r>
      <rPr>
        <b/>
        <sz val="11"/>
        <color rgb="FF000000"/>
        <rFont val="Cambria"/>
      </rPr>
      <t xml:space="preserve">pessoal extra dividiremos o pagamento, e nosso lucro será com venda de bebidas. </t>
    </r>
    <r>
      <rPr>
        <sz val="11"/>
        <color rgb="FF000000"/>
        <rFont val="Cambria"/>
      </rPr>
      <t xml:space="preserve"> A divulgação e venda de convites não teremos envolvimento. Não faremos o jantar, e sim o chefe Alessandro e equipe.</t>
    </r>
  </si>
  <si>
    <t>Em negociação</t>
  </si>
  <si>
    <t>Será em outra data</t>
  </si>
  <si>
    <t>jantar com apresentação médica</t>
  </si>
  <si>
    <t>Laboratório Aché</t>
  </si>
  <si>
    <t>Jéssica rosa</t>
  </si>
  <si>
    <t>5198212.2680</t>
  </si>
  <si>
    <t>Jantar com palestra médica, não tem a data definida ainda.</t>
  </si>
  <si>
    <t>Sugeri outra data, não temos mais dia 30</t>
  </si>
  <si>
    <t>Melina gonçalves</t>
  </si>
  <si>
    <t>11-97554.1889</t>
  </si>
  <si>
    <t>Jantar com palestra  médica</t>
  </si>
  <si>
    <t>Não temos a data</t>
  </si>
  <si>
    <t>Happy Hour</t>
  </si>
  <si>
    <t>AX4B</t>
  </si>
  <si>
    <t>Geovana Santos</t>
  </si>
  <si>
    <t>11-99336.1095</t>
  </si>
  <si>
    <t>Apresentação com Happy Hour</t>
  </si>
  <si>
    <t>Não retorna contatto</t>
  </si>
  <si>
    <t>Lenovo</t>
  </si>
  <si>
    <t>Geovanna Santos</t>
  </si>
  <si>
    <t>Menu Ton Sai</t>
  </si>
  <si>
    <t>Coquetel finger, com musicos. Evento será lançamento de um novo produto</t>
  </si>
  <si>
    <t>Desistiu não fará festa</t>
  </si>
  <si>
    <t xml:space="preserve">Aniversário </t>
  </si>
  <si>
    <t>Raquel Stein</t>
  </si>
  <si>
    <t>51-99805.8919</t>
  </si>
  <si>
    <t>Será em Abril</t>
  </si>
  <si>
    <t>Mônica Gomes</t>
  </si>
  <si>
    <t>51-98224-0023</t>
  </si>
  <si>
    <t>Fez reserva em um Hotel e não conseguiu cancelar o evento</t>
  </si>
  <si>
    <t>Natura</t>
  </si>
  <si>
    <t>Fabiana Di Pietro</t>
  </si>
  <si>
    <t>11-2168-2170</t>
  </si>
  <si>
    <t>Laboratório Novartis</t>
  </si>
  <si>
    <t>Ana Moreira</t>
  </si>
  <si>
    <t>51-98357-3331</t>
  </si>
  <si>
    <t>Cartão de credito</t>
  </si>
  <si>
    <t>Aguardando preenchimento do link</t>
  </si>
  <si>
    <t xml:space="preserve">MCI </t>
  </si>
  <si>
    <t>Daniela serpa</t>
  </si>
  <si>
    <t>11-3056.60.00</t>
  </si>
  <si>
    <t>Boleto vencimento  23/04/23</t>
  </si>
  <si>
    <t>Novartis</t>
  </si>
  <si>
    <t>Gisele Alves</t>
  </si>
  <si>
    <t>11-3150.0864</t>
  </si>
  <si>
    <t>Kelly Pacheco</t>
  </si>
  <si>
    <t>11 3017. 6773</t>
  </si>
  <si>
    <t>Juliana Dias</t>
  </si>
  <si>
    <t>11-97419.1965</t>
  </si>
  <si>
    <t>Jantar com palestra medica</t>
  </si>
  <si>
    <t>Lab Leo Pharma</t>
  </si>
  <si>
    <t>Jaqueline</t>
  </si>
  <si>
    <t>51-98595.9454</t>
  </si>
  <si>
    <t>Biolab</t>
  </si>
  <si>
    <t>Adriano</t>
  </si>
  <si>
    <t>51-98041.8226</t>
  </si>
  <si>
    <t>Não temos mais a data</t>
  </si>
  <si>
    <t>Access MKT</t>
  </si>
  <si>
    <t>Jéssica Cristina</t>
  </si>
  <si>
    <t>11-3777.8888</t>
  </si>
  <si>
    <t>Não temos uma sala única para esta capacidade de convidados</t>
  </si>
  <si>
    <t>Vitor  Hugo</t>
  </si>
  <si>
    <t>51-99229.9957</t>
  </si>
  <si>
    <t>Laboratório Jansen</t>
  </si>
  <si>
    <t>Nathália</t>
  </si>
  <si>
    <t>51-99860.9260</t>
  </si>
  <si>
    <t>koh Pee Pee</t>
  </si>
  <si>
    <t>Renata Ferline</t>
  </si>
  <si>
    <t>51-98941-3565</t>
  </si>
  <si>
    <t xml:space="preserve"> Krab</t>
  </si>
  <si>
    <t>Aniversário</t>
  </si>
  <si>
    <t>Andrea Gomes Nunes</t>
  </si>
  <si>
    <t>andreaxnunes@gmail.com</t>
  </si>
  <si>
    <t>Flytour</t>
  </si>
  <si>
    <t>Heloisa Gomes</t>
  </si>
  <si>
    <t>Jantar com palestra 18 ou 25/05 a data esta sendo definida ainda!</t>
  </si>
  <si>
    <t>Aniversário 50 anos</t>
  </si>
  <si>
    <t>Ana Moraes</t>
  </si>
  <si>
    <t>51-98603.8262</t>
  </si>
  <si>
    <t>Festa de aviversário</t>
  </si>
  <si>
    <t>Jaqueline Salvador</t>
  </si>
  <si>
    <t>Encaminhado orçamento</t>
  </si>
  <si>
    <t>Jantar com palestra e welcome drink</t>
  </si>
  <si>
    <t>Bruna Martinez</t>
  </si>
  <si>
    <t>producao05.bistro@gmail.com</t>
  </si>
  <si>
    <t>Sugeri a cliente que vou buscar uma alternativa de fecharmos o evento mas em outro espaço, pois nossa capacidade total é 90 pessoas utilizando nossos dois espaços. E a solicitação seria em salas separadas, a apresentação e o jantar.</t>
  </si>
  <si>
    <t>Formatura</t>
  </si>
  <si>
    <t>Ana lucia Soares Bermudez</t>
  </si>
  <si>
    <t>51-98114-4730</t>
  </si>
  <si>
    <t>Formatura da enteada da sra. Ana Lúcia, a festa será compartilhada com duas colegas, o número de convidados  seria 150 , mas acredita que ira diminuir.</t>
  </si>
  <si>
    <t>Agosto</t>
  </si>
  <si>
    <t>Mônica</t>
  </si>
  <si>
    <t>51-99544-6300</t>
  </si>
  <si>
    <t>Festa 90 anos</t>
  </si>
  <si>
    <t>Eliane Dias(Nora)</t>
  </si>
  <si>
    <t>Eliane Dias</t>
  </si>
  <si>
    <t>84-99987.92.65</t>
  </si>
  <si>
    <t>Festa de aniversário da sogra</t>
  </si>
  <si>
    <t>Evento social</t>
  </si>
  <si>
    <t>Eliane carvalho</t>
  </si>
  <si>
    <t>51-996456696</t>
  </si>
  <si>
    <t>Jantar Social</t>
  </si>
  <si>
    <t>15 anos</t>
  </si>
  <si>
    <t>Liliana</t>
  </si>
  <si>
    <t>51-99706.1402</t>
  </si>
  <si>
    <t>Festa de 15 anos</t>
  </si>
  <si>
    <t>Fará uma viagem</t>
  </si>
  <si>
    <t>Milena Moni</t>
  </si>
  <si>
    <t>51-99153.8286</t>
  </si>
  <si>
    <t>O cliente esta definindo uma nova data</t>
  </si>
  <si>
    <t>Palestra</t>
  </si>
  <si>
    <t>Grupo MM  Eventos</t>
  </si>
  <si>
    <t>Luana Albino</t>
  </si>
  <si>
    <t>11-2175.2450</t>
  </si>
  <si>
    <t>Jantar com Palestra</t>
  </si>
  <si>
    <t>Casamento</t>
  </si>
  <si>
    <t>Solange Azambuja</t>
  </si>
  <si>
    <t>5199155-3410</t>
  </si>
  <si>
    <t>Casamento!</t>
  </si>
  <si>
    <t>Dariana  Oliveira</t>
  </si>
  <si>
    <t>Dariana Oliveira</t>
  </si>
  <si>
    <t>51-99568.8267</t>
  </si>
  <si>
    <t>Orçamento para csamento não tem ideia de quantos convidados serão.</t>
  </si>
  <si>
    <t>Jantar com paletra médica</t>
  </si>
  <si>
    <t>Servier</t>
  </si>
  <si>
    <t>51-99944.8209</t>
  </si>
  <si>
    <t>Julho de 2023</t>
  </si>
  <si>
    <t>Priscila Vargas</t>
  </si>
  <si>
    <t>51-98319.2200</t>
  </si>
  <si>
    <t>Josiane Severo</t>
  </si>
  <si>
    <t>51-99234.0147</t>
  </si>
  <si>
    <t>Phuket</t>
  </si>
  <si>
    <t>Cristina Targa ferreira</t>
  </si>
  <si>
    <t>Aniversário 85 anos</t>
  </si>
  <si>
    <t>Necessita de uma sala que acomode 60 pessoas para palestra e jantar</t>
  </si>
  <si>
    <t>Aguardando assinatura de contrato</t>
  </si>
  <si>
    <t>Ana Paula</t>
  </si>
  <si>
    <t>Boleto vencimento em 01/05/2023</t>
  </si>
  <si>
    <t>Cartão de credito final do
 evento</t>
  </si>
  <si>
    <t>envio de link para preencher</t>
  </si>
  <si>
    <t>Menu Phuket</t>
  </si>
  <si>
    <t>Janssen</t>
  </si>
  <si>
    <t>51-98209-7893</t>
  </si>
  <si>
    <t>51-99253.09.57</t>
  </si>
  <si>
    <t>Festa de aniversário 50 anos.</t>
  </si>
  <si>
    <t>Laboratório Pfizer</t>
  </si>
  <si>
    <t>Angela Bandinelli</t>
  </si>
  <si>
    <t>51-98305-3335</t>
  </si>
  <si>
    <t>Gisele Donassollo</t>
  </si>
  <si>
    <t>51-99199-0354</t>
  </si>
  <si>
    <t>Cartão de crédito 
final do evento</t>
  </si>
  <si>
    <t>51-99968-0953</t>
  </si>
  <si>
    <t>Jantar social</t>
  </si>
  <si>
    <t>Ezaltina Panziera</t>
  </si>
  <si>
    <t>51-99981-0218</t>
  </si>
  <si>
    <t>Carla Barella</t>
  </si>
  <si>
    <t>carla.barella@cleepar.com.br</t>
  </si>
  <si>
    <t>Almoço</t>
  </si>
  <si>
    <t>Dell</t>
  </si>
  <si>
    <t>Susana Fontoura</t>
  </si>
  <si>
    <t>Almoço executivos da Dell</t>
  </si>
  <si>
    <t>51-99366-5597</t>
  </si>
  <si>
    <t>Jantar  de negocios</t>
  </si>
  <si>
    <t>Camila Santos</t>
  </si>
  <si>
    <t>55-119932667</t>
  </si>
  <si>
    <t>Aguardando assinatura</t>
  </si>
  <si>
    <t>koh lanta</t>
  </si>
  <si>
    <t>Entrada com 
sinal de 20% R$2040 boleto para 10/04/2023restante no final do evento</t>
  </si>
  <si>
    <t>Festa de aniversáriode 90 anos , brinde com espumante Rio Sol Brut Rose</t>
  </si>
  <si>
    <t>Maria Elisabeth</t>
  </si>
  <si>
    <t>SEM</t>
  </si>
  <si>
    <t>51-99651-2938</t>
  </si>
  <si>
    <t>dia 05/04 verificar com o propagandista se fará ou não.
Não enviei proposta</t>
  </si>
  <si>
    <t xml:space="preserve">Enviar link para preenchimento dia 15/04 </t>
  </si>
  <si>
    <t>Evento em parceria com o instituto Imama, o menu apenas contemplará entrada, pratos principal e sobremesa .Bebidas será  fornecida por outro parceiro do instituto( água  e refrigereante).  Bebidas alcoolicas iremos vender.</t>
  </si>
  <si>
    <t>Menu ko Wai</t>
  </si>
  <si>
    <t>Fernanda Lessa</t>
  </si>
  <si>
    <t>Fernanda lessa</t>
  </si>
  <si>
    <t>51-99115-6505</t>
  </si>
  <si>
    <t>Formatura do filho</t>
  </si>
  <si>
    <t>Não retorna contato</t>
  </si>
  <si>
    <t xml:space="preserve">R$198,00 cartão de credito
R$425,00 Será um boleto para 05/04/2023 </t>
  </si>
  <si>
    <t>abril</t>
  </si>
  <si>
    <t xml:space="preserve">Santa Casa </t>
  </si>
  <si>
    <t>Gustavo Schaeffer</t>
  </si>
  <si>
    <t>51-3214-8385</t>
  </si>
  <si>
    <t>Cotação para futuros eventos</t>
  </si>
  <si>
    <t>Cotação para futuros eventos da Santa casa</t>
  </si>
  <si>
    <t>Rodrigo  Bade</t>
  </si>
  <si>
    <t>Koh lanta</t>
  </si>
  <si>
    <t>Eduardo Farina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</si>
</sst>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"/>
    <numFmt numFmtId="165" formatCode="d/mmm"/>
    <numFmt numFmtId="166" formatCode="#"/>
    <numFmt numFmtId="167" formatCode="[$R$-416]\ * #,##0.00\ ;\-[$R$-416]\ * #,##0.00\ ;[$R$-416]\ * \-#\ ;@\ "/>
    <numFmt numFmtId="168" formatCode="&quot;R$ &quot;#,##0.00;[Red]&quot;-R$ &quot;#,##0.00"/>
  </numFmts>
  <fonts count="13" x14ac:knownFonts="1">
    <font>
      <sz val="11"/>
      <color rgb="FF000000"/>
      <name val="Calibri"/>
      <scheme val="minor"/>
    </font>
    <font>
      <sz val="12"/>
      <color rgb="FF000000"/>
      <name val="Cambria"/>
    </font>
    <font>
      <sz val="11"/>
      <color rgb="FF000000"/>
      <name val="Cambria"/>
    </font>
    <font>
      <b/>
      <sz val="11"/>
      <color rgb="FFFF0000"/>
      <name val="Cambria"/>
    </font>
    <font>
      <u/>
      <sz val="11"/>
      <color theme="10"/>
      <name val="Calibri"/>
    </font>
    <font>
      <sz val="11"/>
      <color rgb="FF000000"/>
      <name val="Calibri"/>
    </font>
    <font>
      <sz val="11"/>
      <color theme="1"/>
      <name val="Cambria"/>
    </font>
    <font>
      <b/>
      <sz val="11"/>
      <color theme="1"/>
      <name val="Cambria"/>
    </font>
    <font>
      <b/>
      <sz val="11"/>
      <color rgb="FF000000"/>
      <name val="Cambria"/>
    </font>
    <font>
      <u/>
      <sz val="11"/>
      <color theme="10"/>
      <name val="Calibri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  <fill>
      <patternFill patternType="solid">
        <fgColor rgb="FFE46C0A"/>
        <bgColor rgb="FFE46C0A"/>
      </patternFill>
    </fill>
    <fill>
      <patternFill patternType="solid">
        <fgColor rgb="FF92D050"/>
        <bgColor rgb="FFFFC000"/>
      </patternFill>
    </fill>
    <fill>
      <patternFill patternType="solid">
        <fgColor theme="9" tint="-0.249977111117893"/>
        <bgColor rgb="FFFFC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 wrapText="1"/>
    </xf>
    <xf numFmtId="166" fontId="2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5" fillId="0" borderId="0" xfId="0" applyNumberFormat="1" applyFont="1"/>
    <xf numFmtId="49" fontId="5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center" vertical="center"/>
    </xf>
    <xf numFmtId="166" fontId="2" fillId="7" borderId="1" xfId="0" applyNumberFormat="1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4" fontId="2" fillId="8" borderId="1" xfId="0" applyNumberFormat="1" applyFont="1" applyFill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 vertical="center"/>
    </xf>
    <xf numFmtId="4" fontId="2" fillId="8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1" fillId="5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49" fontId="11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2" fillId="4" borderId="1" xfId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5" borderId="0" xfId="0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9" borderId="0" xfId="0" applyFont="1" applyFill="1" applyAlignment="1"/>
    <xf numFmtId="14" fontId="2" fillId="4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discop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a.barella@cleepar.com.b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dreaxnune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roducao05.bist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156.75" x14ac:dyDescent="0.25">
      <c r="A3" s="13">
        <v>44851</v>
      </c>
      <c r="B3" s="14" t="s">
        <v>23</v>
      </c>
      <c r="C3" s="14" t="s">
        <v>23</v>
      </c>
      <c r="D3" s="13">
        <v>44954</v>
      </c>
      <c r="E3" s="14" t="s">
        <v>24</v>
      </c>
      <c r="F3" s="14" t="s">
        <v>25</v>
      </c>
      <c r="G3" s="14" t="s">
        <v>25</v>
      </c>
      <c r="H3" s="15" t="s">
        <v>26</v>
      </c>
      <c r="I3" s="14"/>
      <c r="J3" s="16">
        <v>53</v>
      </c>
      <c r="K3" s="14" t="s">
        <v>27</v>
      </c>
      <c r="L3" s="17">
        <v>315</v>
      </c>
      <c r="M3" s="18"/>
      <c r="N3" s="17"/>
      <c r="O3" s="18"/>
      <c r="P3" s="19"/>
      <c r="Q3" s="19">
        <f t="shared" ref="Q3:Q9" si="0">J3*L3+M3*N3+S3</f>
        <v>18025</v>
      </c>
      <c r="R3" s="19">
        <f t="shared" ref="R3:R9" si="1">Q3-P3</f>
        <v>18025</v>
      </c>
      <c r="S3" s="19">
        <v>1330</v>
      </c>
      <c r="T3" s="19"/>
      <c r="U3" s="19" t="s">
        <v>28</v>
      </c>
      <c r="V3" s="14" t="s">
        <v>29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28.5" x14ac:dyDescent="0.25">
      <c r="A4" s="13">
        <v>45280</v>
      </c>
      <c r="B4" s="14" t="s">
        <v>23</v>
      </c>
      <c r="C4" s="14" t="s">
        <v>23</v>
      </c>
      <c r="D4" s="13">
        <v>44951</v>
      </c>
      <c r="E4" s="14" t="s">
        <v>30</v>
      </c>
      <c r="F4" s="14" t="s">
        <v>31</v>
      </c>
      <c r="G4" s="14" t="s">
        <v>32</v>
      </c>
      <c r="H4" s="15" t="s">
        <v>33</v>
      </c>
      <c r="I4" s="14"/>
      <c r="J4" s="16">
        <v>30</v>
      </c>
      <c r="K4" s="14" t="s">
        <v>34</v>
      </c>
      <c r="L4" s="19">
        <v>85</v>
      </c>
      <c r="M4" s="20"/>
      <c r="N4" s="17"/>
      <c r="O4" s="20">
        <v>30</v>
      </c>
      <c r="P4" s="19"/>
      <c r="Q4" s="19">
        <f t="shared" si="0"/>
        <v>3350</v>
      </c>
      <c r="R4" s="19">
        <f t="shared" si="1"/>
        <v>3350</v>
      </c>
      <c r="S4" s="19">
        <v>800</v>
      </c>
      <c r="T4" s="19"/>
      <c r="U4" s="14" t="s">
        <v>35</v>
      </c>
      <c r="V4" s="14" t="s">
        <v>36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>
        <v>45270</v>
      </c>
      <c r="B5" s="14" t="s">
        <v>23</v>
      </c>
      <c r="C5" s="14" t="s">
        <v>23</v>
      </c>
      <c r="D5" s="13">
        <v>44957</v>
      </c>
      <c r="E5" s="14" t="s">
        <v>37</v>
      </c>
      <c r="F5" s="21" t="s">
        <v>38</v>
      </c>
      <c r="G5" s="21" t="s">
        <v>39</v>
      </c>
      <c r="H5" s="22" t="s">
        <v>40</v>
      </c>
      <c r="I5" s="21"/>
      <c r="J5" s="16">
        <v>120</v>
      </c>
      <c r="K5" s="14" t="s">
        <v>41</v>
      </c>
      <c r="L5" s="17">
        <v>85</v>
      </c>
      <c r="M5" s="18"/>
      <c r="N5" s="17"/>
      <c r="O5" s="18">
        <f t="shared" ref="O5:O9" si="2">J5+M5</f>
        <v>120</v>
      </c>
      <c r="P5" s="19"/>
      <c r="Q5" s="19">
        <f t="shared" si="0"/>
        <v>11460</v>
      </c>
      <c r="R5" s="23">
        <f t="shared" si="1"/>
        <v>11460</v>
      </c>
      <c r="S5" s="19">
        <v>1260</v>
      </c>
      <c r="T5" s="19"/>
      <c r="U5" s="21" t="s">
        <v>42</v>
      </c>
      <c r="V5" s="14" t="s">
        <v>43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2"/>
        <v>0</v>
      </c>
      <c r="P6" s="19"/>
      <c r="Q6" s="19">
        <f t="shared" si="0"/>
        <v>0</v>
      </c>
      <c r="R6" s="19">
        <f t="shared" si="1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2"/>
        <v>0</v>
      </c>
      <c r="P7" s="19"/>
      <c r="Q7" s="19">
        <f t="shared" si="0"/>
        <v>0</v>
      </c>
      <c r="R7" s="19">
        <f t="shared" si="1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2"/>
        <v>0</v>
      </c>
      <c r="P8" s="19"/>
      <c r="Q8" s="19">
        <f t="shared" si="0"/>
        <v>0</v>
      </c>
      <c r="R8" s="19">
        <f t="shared" si="1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2"/>
        <v>0</v>
      </c>
      <c r="P9" s="19"/>
      <c r="Q9" s="19">
        <f t="shared" si="0"/>
        <v>0</v>
      </c>
      <c r="R9" s="19">
        <f t="shared" si="1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4.25" customHeight="1" x14ac:dyDescent="0.25">
      <c r="A10" s="125" t="s">
        <v>44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25">
      <c r="A11" s="24" t="s">
        <v>45</v>
      </c>
      <c r="B11" s="25"/>
      <c r="C11" s="25"/>
      <c r="D11" s="24"/>
      <c r="E11" s="25"/>
      <c r="F11" s="26"/>
      <c r="G11" s="26"/>
      <c r="H11" s="27"/>
      <c r="I11" s="26"/>
      <c r="J11" s="28"/>
      <c r="K11" s="25"/>
      <c r="L11" s="29"/>
      <c r="M11" s="30"/>
      <c r="N11" s="29"/>
      <c r="O11" s="30"/>
      <c r="P11" s="31"/>
      <c r="Q11" s="31"/>
      <c r="R11" s="31"/>
      <c r="S11" s="31"/>
      <c r="T11" s="31"/>
      <c r="U11" s="26"/>
      <c r="V11" s="2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24"/>
      <c r="B12" s="25"/>
      <c r="C12" s="25"/>
      <c r="D12" s="24"/>
      <c r="E12" s="25"/>
      <c r="F12" s="26"/>
      <c r="G12" s="26"/>
      <c r="H12" s="27"/>
      <c r="I12" s="26"/>
      <c r="J12" s="28"/>
      <c r="K12" s="25"/>
      <c r="L12" s="29"/>
      <c r="M12" s="30"/>
      <c r="N12" s="29"/>
      <c r="O12" s="30">
        <f>J12+M12</f>
        <v>0</v>
      </c>
      <c r="P12" s="31"/>
      <c r="Q12" s="31">
        <f>J12*L12+M12*N12+S12</f>
        <v>0</v>
      </c>
      <c r="R12" s="31">
        <f>Q12-P12</f>
        <v>0</v>
      </c>
      <c r="S12" s="31"/>
      <c r="T12" s="31"/>
      <c r="U12" s="26"/>
      <c r="V12" s="2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4.25" customHeight="1" x14ac:dyDescent="0.25">
      <c r="A13" s="125" t="s">
        <v>46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28.5" x14ac:dyDescent="0.25">
      <c r="A14" s="32">
        <v>44851</v>
      </c>
      <c r="B14" s="33" t="s">
        <v>47</v>
      </c>
      <c r="C14" s="33" t="s">
        <v>48</v>
      </c>
      <c r="D14" s="32">
        <v>44954</v>
      </c>
      <c r="E14" s="33" t="s">
        <v>24</v>
      </c>
      <c r="F14" s="34" t="s">
        <v>49</v>
      </c>
      <c r="G14" s="34" t="s">
        <v>49</v>
      </c>
      <c r="H14" s="35" t="s">
        <v>50</v>
      </c>
      <c r="I14" s="34"/>
      <c r="J14" s="36">
        <v>80</v>
      </c>
      <c r="K14" s="33"/>
      <c r="L14" s="37"/>
      <c r="M14" s="38"/>
      <c r="N14" s="37"/>
      <c r="O14" s="38">
        <f t="shared" ref="O14:O19" si="3">J14+M14</f>
        <v>80</v>
      </c>
      <c r="P14" s="39"/>
      <c r="Q14" s="39">
        <f t="shared" ref="Q14:Q19" si="4">J14*L14+M14*N14+S14</f>
        <v>0</v>
      </c>
      <c r="R14" s="39">
        <f t="shared" ref="R14:R19" si="5">Q14-P14</f>
        <v>0</v>
      </c>
      <c r="S14" s="39"/>
      <c r="T14" s="39"/>
      <c r="U14" s="34"/>
      <c r="V14" s="33" t="s">
        <v>51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28.5" x14ac:dyDescent="0.25">
      <c r="A15" s="32">
        <v>44888</v>
      </c>
      <c r="B15" s="33" t="s">
        <v>47</v>
      </c>
      <c r="C15" s="33" t="s">
        <v>52</v>
      </c>
      <c r="D15" s="32">
        <v>44589</v>
      </c>
      <c r="E15" s="33" t="s">
        <v>53</v>
      </c>
      <c r="F15" s="34" t="s">
        <v>54</v>
      </c>
      <c r="G15" s="34" t="s">
        <v>54</v>
      </c>
      <c r="H15" s="35" t="s">
        <v>55</v>
      </c>
      <c r="I15" s="34"/>
      <c r="J15" s="36">
        <v>50</v>
      </c>
      <c r="K15" s="33"/>
      <c r="L15" s="37"/>
      <c r="M15" s="37"/>
      <c r="N15" s="37"/>
      <c r="O15" s="40">
        <f t="shared" si="3"/>
        <v>50</v>
      </c>
      <c r="P15" s="39"/>
      <c r="Q15" s="39">
        <f t="shared" si="4"/>
        <v>0</v>
      </c>
      <c r="R15" s="39">
        <f t="shared" si="5"/>
        <v>0</v>
      </c>
      <c r="S15" s="39"/>
      <c r="T15" s="39"/>
      <c r="U15" s="34"/>
      <c r="V15" s="33" t="s">
        <v>56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24" customHeight="1" x14ac:dyDescent="0.25">
      <c r="A16" s="32">
        <v>44918</v>
      </c>
      <c r="B16" s="33" t="s">
        <v>47</v>
      </c>
      <c r="C16" s="33" t="s">
        <v>57</v>
      </c>
      <c r="D16" s="32">
        <v>44587</v>
      </c>
      <c r="E16" s="33" t="s">
        <v>58</v>
      </c>
      <c r="F16" s="33" t="s">
        <v>59</v>
      </c>
      <c r="G16" s="33" t="s">
        <v>60</v>
      </c>
      <c r="H16" s="35" t="s">
        <v>61</v>
      </c>
      <c r="I16" s="41" t="s">
        <v>62</v>
      </c>
      <c r="J16" s="36">
        <v>80</v>
      </c>
      <c r="K16" s="33"/>
      <c r="L16" s="37"/>
      <c r="M16" s="38"/>
      <c r="N16" s="37"/>
      <c r="O16" s="38">
        <f t="shared" si="3"/>
        <v>80</v>
      </c>
      <c r="P16" s="39"/>
      <c r="Q16" s="39">
        <f t="shared" si="4"/>
        <v>0</v>
      </c>
      <c r="R16" s="39">
        <f t="shared" si="5"/>
        <v>0</v>
      </c>
      <c r="S16" s="39"/>
      <c r="T16" s="39"/>
      <c r="U16" s="34"/>
      <c r="V16" s="33" t="s">
        <v>63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5.75" customHeight="1" x14ac:dyDescent="0.25">
      <c r="A17" s="42"/>
      <c r="B17" s="43"/>
      <c r="C17" s="43"/>
      <c r="D17" s="42"/>
      <c r="E17" s="43"/>
      <c r="F17" s="44"/>
      <c r="G17" s="44"/>
      <c r="H17" s="45"/>
      <c r="I17" s="44"/>
      <c r="J17" s="46"/>
      <c r="K17" s="43"/>
      <c r="L17" s="47"/>
      <c r="M17" s="48"/>
      <c r="N17" s="47"/>
      <c r="O17" s="48">
        <f t="shared" si="3"/>
        <v>0</v>
      </c>
      <c r="P17" s="49"/>
      <c r="Q17" s="49">
        <f t="shared" si="4"/>
        <v>0</v>
      </c>
      <c r="R17" s="49">
        <f t="shared" si="5"/>
        <v>0</v>
      </c>
      <c r="S17" s="49"/>
      <c r="T17" s="49"/>
      <c r="U17" s="49"/>
      <c r="V17" s="43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5.75" customHeight="1" x14ac:dyDescent="0.25">
      <c r="A18" s="42"/>
      <c r="B18" s="43"/>
      <c r="C18" s="43"/>
      <c r="D18" s="42"/>
      <c r="E18" s="43"/>
      <c r="F18" s="44"/>
      <c r="G18" s="44"/>
      <c r="H18" s="45"/>
      <c r="I18" s="44"/>
      <c r="J18" s="46"/>
      <c r="K18" s="43"/>
      <c r="L18" s="47"/>
      <c r="M18" s="48"/>
      <c r="N18" s="47"/>
      <c r="O18" s="48">
        <f t="shared" si="3"/>
        <v>0</v>
      </c>
      <c r="P18" s="49"/>
      <c r="Q18" s="49">
        <f t="shared" si="4"/>
        <v>0</v>
      </c>
      <c r="R18" s="49">
        <f t="shared" si="5"/>
        <v>0</v>
      </c>
      <c r="S18" s="49"/>
      <c r="T18" s="49"/>
      <c r="U18" s="44"/>
      <c r="V18" s="4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5.75" customHeight="1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si="3"/>
        <v>0</v>
      </c>
      <c r="P19" s="49"/>
      <c r="Q19" s="49">
        <f t="shared" si="4"/>
        <v>0</v>
      </c>
      <c r="R19" s="49">
        <f t="shared" si="5"/>
        <v>0</v>
      </c>
      <c r="S19" s="49"/>
      <c r="T19" s="49"/>
      <c r="U19" s="44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5.75" customHeight="1" x14ac:dyDescent="0.25">
      <c r="A20" s="50"/>
      <c r="B20" s="12"/>
      <c r="C20" s="12"/>
      <c r="D20" s="50"/>
      <c r="E20" s="12"/>
      <c r="F20" s="12"/>
      <c r="G20" s="12"/>
      <c r="H20" s="51"/>
      <c r="I20" s="12"/>
      <c r="J20" s="52"/>
      <c r="K20" s="12"/>
      <c r="L20" s="53"/>
      <c r="M20" s="54"/>
      <c r="N20" s="53"/>
      <c r="O20" s="54"/>
      <c r="P20" s="53"/>
      <c r="Q20" s="53"/>
      <c r="R20" s="53"/>
      <c r="S20" s="53"/>
      <c r="T20" s="53"/>
      <c r="U20" s="53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50"/>
      <c r="B21" s="12"/>
      <c r="C21" s="12"/>
      <c r="D21" s="50"/>
      <c r="E21" s="12"/>
      <c r="F21" s="12"/>
      <c r="G21" s="12"/>
      <c r="H21" s="51"/>
      <c r="I21" s="12"/>
      <c r="J21" s="52"/>
      <c r="K21" s="12"/>
      <c r="L21" s="53"/>
      <c r="M21" s="54"/>
      <c r="N21" s="53"/>
      <c r="O21" s="54"/>
      <c r="P21" s="53"/>
      <c r="Q21" s="53"/>
      <c r="R21" s="53"/>
      <c r="S21" s="53"/>
      <c r="T21" s="53"/>
      <c r="U21" s="53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50"/>
      <c r="B22" s="12"/>
      <c r="C22" s="12"/>
      <c r="D22" s="50"/>
      <c r="E22" s="12"/>
      <c r="F22" s="12"/>
      <c r="G22" s="12"/>
      <c r="H22" s="51"/>
      <c r="I22" s="12"/>
      <c r="J22" s="52"/>
      <c r="K22" s="12"/>
      <c r="L22" s="53"/>
      <c r="M22" s="54"/>
      <c r="N22" s="53"/>
      <c r="O22" s="54"/>
      <c r="P22" s="53"/>
      <c r="Q22" s="53"/>
      <c r="R22" s="53"/>
      <c r="S22" s="53"/>
      <c r="T22" s="53"/>
      <c r="U22" s="53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50"/>
      <c r="B23" s="12"/>
      <c r="C23" s="12"/>
      <c r="D23" s="50"/>
      <c r="E23" s="12"/>
      <c r="F23" s="12"/>
      <c r="G23" s="12"/>
      <c r="H23" s="51"/>
      <c r="I23" s="12"/>
      <c r="J23" s="52"/>
      <c r="K23" s="12"/>
      <c r="L23" s="53"/>
      <c r="M23" s="54"/>
      <c r="N23" s="53"/>
      <c r="O23" s="54"/>
      <c r="P23" s="53"/>
      <c r="Q23" s="53"/>
      <c r="R23" s="53"/>
      <c r="S23" s="53"/>
      <c r="T23" s="53"/>
      <c r="U23" s="53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50"/>
      <c r="B24" s="12"/>
      <c r="C24" s="12"/>
      <c r="D24" s="50"/>
      <c r="E24" s="12"/>
      <c r="F24" s="12"/>
      <c r="G24" s="12"/>
      <c r="H24" s="51"/>
      <c r="I24" s="12"/>
      <c r="J24" s="52"/>
      <c r="K24" s="12"/>
      <c r="L24" s="53"/>
      <c r="M24" s="54"/>
      <c r="N24" s="53"/>
      <c r="O24" s="54"/>
      <c r="P24" s="53"/>
      <c r="Q24" s="53"/>
      <c r="R24" s="53"/>
      <c r="S24" s="53"/>
      <c r="T24" s="53"/>
      <c r="U24" s="53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5"/>
      <c r="O217" s="55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5"/>
      <c r="O218" s="55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H219" s="56"/>
    </row>
    <row r="220" spans="1:42" ht="15.75" customHeight="1" x14ac:dyDescent="0.25"/>
    <row r="221" spans="1:42" ht="15.75" customHeight="1" x14ac:dyDescent="0.25"/>
    <row r="222" spans="1:42" ht="15.75" customHeight="1" x14ac:dyDescent="0.25"/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0:V10"/>
    <mergeCell ref="A13:V13"/>
  </mergeCells>
  <hyperlinks>
    <hyperlink ref="I16" r:id="rId1"/>
  </hyperlinks>
  <pageMargins left="0.51180555555555596" right="0.51180555555555596" top="0.78749999999999998" bottom="0.7874999999999999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25">
      <c r="A3" s="13"/>
      <c r="B3" s="14"/>
      <c r="C3" s="14"/>
      <c r="D3" s="13"/>
      <c r="E3" s="14"/>
      <c r="F3" s="14"/>
      <c r="G3" s="14"/>
      <c r="H3" s="15"/>
      <c r="I3" s="14"/>
      <c r="J3" s="16"/>
      <c r="K3" s="14"/>
      <c r="L3" s="19"/>
      <c r="M3" s="20"/>
      <c r="N3" s="19"/>
      <c r="O3" s="20">
        <f t="shared" ref="O3:O10" si="0">J3+M3</f>
        <v>0</v>
      </c>
      <c r="P3" s="19"/>
      <c r="Q3" s="19">
        <f t="shared" ref="Q3:Q10" si="1">J3*L3+M3*N3+S3</f>
        <v>0</v>
      </c>
      <c r="R3" s="19">
        <f t="shared" ref="R3:R10" si="2">Q3-P3</f>
        <v>0</v>
      </c>
      <c r="S3" s="19"/>
      <c r="T3" s="19"/>
      <c r="U3" s="14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si="0"/>
        <v>0</v>
      </c>
      <c r="P4" s="19"/>
      <c r="Q4" s="19">
        <f t="shared" si="1"/>
        <v>0</v>
      </c>
      <c r="R4" s="19">
        <f t="shared" si="2"/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24"/>
      <c r="B12" s="25"/>
      <c r="C12" s="25"/>
      <c r="D12" s="24"/>
      <c r="E12" s="25"/>
      <c r="F12" s="25"/>
      <c r="G12" s="25"/>
      <c r="H12" s="75"/>
      <c r="I12" s="25"/>
      <c r="J12" s="28"/>
      <c r="K12" s="25"/>
      <c r="L12" s="29"/>
      <c r="M12" s="30"/>
      <c r="N12" s="29"/>
      <c r="O12" s="30">
        <f t="shared" ref="O12:O17" si="3">J12+M12</f>
        <v>0</v>
      </c>
      <c r="P12" s="31"/>
      <c r="Q12" s="31">
        <f t="shared" ref="Q12:Q17" si="4">J12*L12+M12*N12+S12</f>
        <v>0</v>
      </c>
      <c r="R12" s="31">
        <f t="shared" ref="R12:R17" si="5">Q12-P12</f>
        <v>0</v>
      </c>
      <c r="S12" s="31"/>
      <c r="T12" s="31"/>
      <c r="U12" s="31"/>
      <c r="V12" s="2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3"/>
        <v>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26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3"/>
        <v>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 t="shared" si="3"/>
        <v>0</v>
      </c>
      <c r="P15" s="31"/>
      <c r="Q15" s="31">
        <f t="shared" si="4"/>
        <v>0</v>
      </c>
      <c r="R15" s="31">
        <f t="shared" si="5"/>
        <v>0</v>
      </c>
      <c r="S15" s="31"/>
      <c r="T15" s="31"/>
      <c r="U15" s="31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>
        <f t="shared" si="3"/>
        <v>0</v>
      </c>
      <c r="P16" s="31"/>
      <c r="Q16" s="31">
        <f t="shared" si="4"/>
        <v>0</v>
      </c>
      <c r="R16" s="31">
        <f t="shared" si="5"/>
        <v>0</v>
      </c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 t="shared" si="3"/>
        <v>0</v>
      </c>
      <c r="P17" s="31"/>
      <c r="Q17" s="31">
        <f t="shared" si="4"/>
        <v>0</v>
      </c>
      <c r="R17" s="31">
        <f t="shared" si="5"/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6">J19+M19</f>
        <v>0</v>
      </c>
      <c r="P19" s="49"/>
      <c r="Q19" s="49">
        <f t="shared" ref="Q19:Q24" si="7">J19*L19+M19*N19+S19</f>
        <v>0</v>
      </c>
      <c r="R19" s="49">
        <f t="shared" ref="R19:R24" si="8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6"/>
        <v>0</v>
      </c>
      <c r="P20" s="49"/>
      <c r="Q20" s="49">
        <f t="shared" si="7"/>
        <v>0</v>
      </c>
      <c r="R20" s="49">
        <f t="shared" si="8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6"/>
        <v>0</v>
      </c>
      <c r="P21" s="49"/>
      <c r="Q21" s="49">
        <f t="shared" si="7"/>
        <v>0</v>
      </c>
      <c r="R21" s="49">
        <f t="shared" si="8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6"/>
        <v>0</v>
      </c>
      <c r="P22" s="49"/>
      <c r="Q22" s="49">
        <f t="shared" si="7"/>
        <v>0</v>
      </c>
      <c r="R22" s="49">
        <f t="shared" si="8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6"/>
        <v>0</v>
      </c>
      <c r="P23" s="49"/>
      <c r="Q23" s="49">
        <f t="shared" si="7"/>
        <v>0</v>
      </c>
      <c r="R23" s="49">
        <f t="shared" si="8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6"/>
        <v>0</v>
      </c>
      <c r="P24" s="49"/>
      <c r="Q24" s="49">
        <f t="shared" si="7"/>
        <v>0</v>
      </c>
      <c r="R24" s="49">
        <f t="shared" si="8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18:V18"/>
  </mergeCells>
  <pageMargins left="0.51180555555555596" right="0.51180555555555596" top="0.78749999999999998" bottom="0.7874999999999999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25">
      <c r="A3" s="13"/>
      <c r="B3" s="14"/>
      <c r="C3" s="14"/>
      <c r="D3" s="13"/>
      <c r="E3" s="14"/>
      <c r="F3" s="14"/>
      <c r="G3" s="14"/>
      <c r="H3" s="15"/>
      <c r="I3" s="14"/>
      <c r="J3" s="16"/>
      <c r="K3" s="14"/>
      <c r="L3" s="19"/>
      <c r="M3" s="20"/>
      <c r="N3" s="19"/>
      <c r="O3" s="20">
        <f t="shared" ref="O3:O10" si="0">J3+M3</f>
        <v>0</v>
      </c>
      <c r="P3" s="19"/>
      <c r="Q3" s="19">
        <f t="shared" ref="Q3:Q10" si="1">J3*L3+M3*N3+S3</f>
        <v>0</v>
      </c>
      <c r="R3" s="19">
        <f t="shared" ref="R3:R10" si="2">Q3-P3</f>
        <v>0</v>
      </c>
      <c r="S3" s="19"/>
      <c r="T3" s="19"/>
      <c r="U3" s="14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si="0"/>
        <v>0</v>
      </c>
      <c r="P4" s="19"/>
      <c r="Q4" s="19">
        <f t="shared" si="1"/>
        <v>0</v>
      </c>
      <c r="R4" s="19">
        <f t="shared" si="2"/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28.5" x14ac:dyDescent="0.25">
      <c r="A12" s="24">
        <v>44858</v>
      </c>
      <c r="B12" s="25" t="s">
        <v>137</v>
      </c>
      <c r="C12" s="25"/>
      <c r="D12" s="24"/>
      <c r="E12" s="25" t="s">
        <v>252</v>
      </c>
      <c r="F12" s="25" t="s">
        <v>256</v>
      </c>
      <c r="G12" s="25" t="s">
        <v>257</v>
      </c>
      <c r="H12" s="75" t="s">
        <v>258</v>
      </c>
      <c r="I12" s="25"/>
      <c r="J12" s="28"/>
      <c r="K12" s="25"/>
      <c r="L12" s="29"/>
      <c r="M12" s="30"/>
      <c r="N12" s="29"/>
      <c r="O12" s="30">
        <f t="shared" ref="O12:O17" si="3">J12+M12</f>
        <v>0</v>
      </c>
      <c r="P12" s="31"/>
      <c r="Q12" s="31">
        <f t="shared" ref="Q12:Q17" si="4">J12*L12+M12*N12+S12</f>
        <v>0</v>
      </c>
      <c r="R12" s="31">
        <f t="shared" ref="R12:R17" si="5">Q12-P12</f>
        <v>0</v>
      </c>
      <c r="S12" s="31"/>
      <c r="T12" s="31"/>
      <c r="U12" s="31"/>
      <c r="V12" s="25" t="s">
        <v>259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3"/>
        <v>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26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3"/>
        <v>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 t="shared" si="3"/>
        <v>0</v>
      </c>
      <c r="P15" s="31"/>
      <c r="Q15" s="31">
        <f t="shared" si="4"/>
        <v>0</v>
      </c>
      <c r="R15" s="31">
        <f t="shared" si="5"/>
        <v>0</v>
      </c>
      <c r="S15" s="31"/>
      <c r="T15" s="31"/>
      <c r="U15" s="31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>
        <f t="shared" si="3"/>
        <v>0</v>
      </c>
      <c r="P16" s="31"/>
      <c r="Q16" s="31">
        <f t="shared" si="4"/>
        <v>0</v>
      </c>
      <c r="R16" s="31">
        <f t="shared" si="5"/>
        <v>0</v>
      </c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 t="shared" si="3"/>
        <v>0</v>
      </c>
      <c r="P17" s="31"/>
      <c r="Q17" s="31">
        <f t="shared" si="4"/>
        <v>0</v>
      </c>
      <c r="R17" s="31">
        <f t="shared" si="5"/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6">J19+M19</f>
        <v>0</v>
      </c>
      <c r="P19" s="49"/>
      <c r="Q19" s="49">
        <f t="shared" ref="Q19:Q24" si="7">J19*L19+M19*N19+S19</f>
        <v>0</v>
      </c>
      <c r="R19" s="49">
        <f t="shared" ref="R19:R24" si="8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6"/>
        <v>0</v>
      </c>
      <c r="P20" s="49"/>
      <c r="Q20" s="49">
        <f t="shared" si="7"/>
        <v>0</v>
      </c>
      <c r="R20" s="49">
        <f t="shared" si="8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6"/>
        <v>0</v>
      </c>
      <c r="P21" s="49"/>
      <c r="Q21" s="49">
        <f t="shared" si="7"/>
        <v>0</v>
      </c>
      <c r="R21" s="49">
        <f t="shared" si="8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6"/>
        <v>0</v>
      </c>
      <c r="P22" s="49"/>
      <c r="Q22" s="49">
        <f t="shared" si="7"/>
        <v>0</v>
      </c>
      <c r="R22" s="49">
        <f t="shared" si="8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6"/>
        <v>0</v>
      </c>
      <c r="P23" s="49"/>
      <c r="Q23" s="49">
        <f t="shared" si="7"/>
        <v>0</v>
      </c>
      <c r="R23" s="49">
        <f t="shared" si="8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6"/>
        <v>0</v>
      </c>
      <c r="P24" s="49"/>
      <c r="Q24" s="49">
        <f t="shared" si="7"/>
        <v>0</v>
      </c>
      <c r="R24" s="49">
        <f t="shared" si="8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18:V18"/>
  </mergeCells>
  <pageMargins left="0.51180555555555596" right="0.51180555555555596" top="0.78749999999999998" bottom="0.78749999999999998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25">
      <c r="A3" s="13"/>
      <c r="B3" s="14"/>
      <c r="C3" s="14"/>
      <c r="D3" s="13"/>
      <c r="E3" s="14"/>
      <c r="F3" s="14"/>
      <c r="G3" s="14"/>
      <c r="H3" s="15"/>
      <c r="I3" s="14"/>
      <c r="J3" s="16"/>
      <c r="K3" s="14"/>
      <c r="L3" s="19"/>
      <c r="M3" s="20"/>
      <c r="N3" s="19"/>
      <c r="O3" s="20">
        <f t="shared" ref="O3:O10" si="0">J3+M3</f>
        <v>0</v>
      </c>
      <c r="P3" s="19"/>
      <c r="Q3" s="19">
        <f t="shared" ref="Q3:Q10" si="1">J3*L3+M3*N3+S3</f>
        <v>0</v>
      </c>
      <c r="R3" s="19">
        <f t="shared" ref="R3:R10" si="2">Q3-P3</f>
        <v>0</v>
      </c>
      <c r="S3" s="19"/>
      <c r="T3" s="19"/>
      <c r="U3" s="14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si="0"/>
        <v>0</v>
      </c>
      <c r="P4" s="19"/>
      <c r="Q4" s="19">
        <f t="shared" si="1"/>
        <v>0</v>
      </c>
      <c r="R4" s="19">
        <f t="shared" si="2"/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24"/>
      <c r="B12" s="25"/>
      <c r="C12" s="25"/>
      <c r="D12" s="24"/>
      <c r="E12" s="25"/>
      <c r="F12" s="26"/>
      <c r="G12" s="26"/>
      <c r="H12" s="27"/>
      <c r="I12" s="26"/>
      <c r="J12" s="28"/>
      <c r="K12" s="25"/>
      <c r="L12" s="29"/>
      <c r="M12" s="30"/>
      <c r="N12" s="29"/>
      <c r="O12" s="30">
        <f t="shared" ref="O12:O14" si="3">J12+M12</f>
        <v>0</v>
      </c>
      <c r="P12" s="31"/>
      <c r="Q12" s="31">
        <f t="shared" ref="Q12:Q14" si="4">J12*L12+M12*N12+S12</f>
        <v>0</v>
      </c>
      <c r="R12" s="31">
        <f t="shared" ref="R12:R14" si="5">Q12-P12</f>
        <v>0</v>
      </c>
      <c r="S12" s="31"/>
      <c r="T12" s="31"/>
      <c r="U12" s="26"/>
      <c r="V12" s="2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3"/>
        <v>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31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3"/>
        <v>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/>
      <c r="P15" s="31"/>
      <c r="Q15" s="31"/>
      <c r="R15" s="31"/>
      <c r="S15" s="31"/>
      <c r="T15" s="31"/>
      <c r="U15" s="26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/>
      <c r="P16" s="31"/>
      <c r="Q16" s="31"/>
      <c r="R16" s="31"/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>J17+M17</f>
        <v>0</v>
      </c>
      <c r="P17" s="31"/>
      <c r="Q17" s="31">
        <f>J17*L17+M17*N17+S17</f>
        <v>0</v>
      </c>
      <c r="R17" s="31">
        <f>Q17-P17</f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6">J19+M19</f>
        <v>0</v>
      </c>
      <c r="P19" s="49"/>
      <c r="Q19" s="49">
        <f t="shared" ref="Q19:Q24" si="7">J19*L19+M19*N19+S19</f>
        <v>0</v>
      </c>
      <c r="R19" s="49">
        <f t="shared" ref="R19:R24" si="8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6"/>
        <v>0</v>
      </c>
      <c r="P20" s="49"/>
      <c r="Q20" s="49">
        <f t="shared" si="7"/>
        <v>0</v>
      </c>
      <c r="R20" s="49">
        <f t="shared" si="8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6"/>
        <v>0</v>
      </c>
      <c r="P21" s="49"/>
      <c r="Q21" s="49">
        <f t="shared" si="7"/>
        <v>0</v>
      </c>
      <c r="R21" s="49">
        <f t="shared" si="8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6"/>
        <v>0</v>
      </c>
      <c r="P22" s="49"/>
      <c r="Q22" s="49">
        <f t="shared" si="7"/>
        <v>0</v>
      </c>
      <c r="R22" s="49">
        <f t="shared" si="8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6"/>
        <v>0</v>
      </c>
      <c r="P23" s="49"/>
      <c r="Q23" s="49">
        <f t="shared" si="7"/>
        <v>0</v>
      </c>
      <c r="R23" s="49">
        <f t="shared" si="8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6"/>
        <v>0</v>
      </c>
      <c r="P24" s="49"/>
      <c r="Q24" s="49">
        <f t="shared" si="7"/>
        <v>0</v>
      </c>
      <c r="R24" s="49">
        <f t="shared" si="8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18:V18"/>
  </mergeCells>
  <pageMargins left="0.51180555555555596" right="0.511805555555555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28.5" x14ac:dyDescent="0.25">
      <c r="A3" s="13">
        <v>44911</v>
      </c>
      <c r="B3" s="57" t="s">
        <v>23</v>
      </c>
      <c r="C3" s="14" t="s">
        <v>64</v>
      </c>
      <c r="D3" s="58">
        <v>44971</v>
      </c>
      <c r="E3" s="14" t="s">
        <v>65</v>
      </c>
      <c r="F3" s="21" t="s">
        <v>66</v>
      </c>
      <c r="G3" s="21" t="s">
        <v>67</v>
      </c>
      <c r="H3" s="22" t="s">
        <v>68</v>
      </c>
      <c r="I3" s="21"/>
      <c r="J3" s="16">
        <v>21</v>
      </c>
      <c r="K3" s="14" t="s">
        <v>27</v>
      </c>
      <c r="L3" s="17">
        <v>315</v>
      </c>
      <c r="M3" s="18"/>
      <c r="N3" s="17"/>
      <c r="O3" s="18">
        <v>21</v>
      </c>
      <c r="P3" s="19"/>
      <c r="Q3" s="19">
        <f t="shared" ref="Q3:Q9" si="0">J3*L3+M3*N3+S3</f>
        <v>6930</v>
      </c>
      <c r="R3" s="19">
        <f t="shared" ref="R3:R9" si="1">Q3-P3</f>
        <v>6930</v>
      </c>
      <c r="S3" s="19">
        <v>315</v>
      </c>
      <c r="T3" s="19"/>
      <c r="U3" s="19" t="s">
        <v>69</v>
      </c>
      <c r="V3" s="14" t="s">
        <v>70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28.5" x14ac:dyDescent="0.25">
      <c r="A4" s="13">
        <v>44973</v>
      </c>
      <c r="B4" s="57" t="s">
        <v>23</v>
      </c>
      <c r="C4" s="14" t="s">
        <v>64</v>
      </c>
      <c r="D4" s="58">
        <v>44985</v>
      </c>
      <c r="E4" s="14" t="s">
        <v>71</v>
      </c>
      <c r="F4" s="21" t="s">
        <v>72</v>
      </c>
      <c r="G4" s="21" t="s">
        <v>73</v>
      </c>
      <c r="H4" s="22" t="s">
        <v>74</v>
      </c>
      <c r="I4" s="21"/>
      <c r="J4" s="16">
        <v>30</v>
      </c>
      <c r="K4" s="14" t="s">
        <v>75</v>
      </c>
      <c r="L4" s="17">
        <v>270</v>
      </c>
      <c r="M4" s="18"/>
      <c r="N4" s="17"/>
      <c r="O4" s="18">
        <v>30</v>
      </c>
      <c r="P4" s="19"/>
      <c r="Q4" s="19">
        <f t="shared" si="0"/>
        <v>8100</v>
      </c>
      <c r="R4" s="19">
        <f t="shared" si="1"/>
        <v>8100</v>
      </c>
      <c r="S4" s="19"/>
      <c r="T4" s="19"/>
      <c r="U4" s="19" t="s">
        <v>69</v>
      </c>
      <c r="V4" s="14" t="s">
        <v>70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ref="O5:O9" si="2">J5+M5</f>
        <v>0</v>
      </c>
      <c r="P5" s="19"/>
      <c r="Q5" s="19">
        <f t="shared" si="0"/>
        <v>0</v>
      </c>
      <c r="R5" s="19">
        <f t="shared" si="1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2"/>
        <v>0</v>
      </c>
      <c r="P6" s="19"/>
      <c r="Q6" s="19">
        <f t="shared" si="0"/>
        <v>0</v>
      </c>
      <c r="R6" s="19">
        <f t="shared" si="1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2"/>
        <v>0</v>
      </c>
      <c r="P7" s="19"/>
      <c r="Q7" s="19">
        <f t="shared" si="0"/>
        <v>0</v>
      </c>
      <c r="R7" s="19">
        <f t="shared" si="1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2"/>
        <v>0</v>
      </c>
      <c r="P8" s="19"/>
      <c r="Q8" s="19">
        <f t="shared" si="0"/>
        <v>0</v>
      </c>
      <c r="R8" s="19">
        <f t="shared" si="1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2"/>
        <v>0</v>
      </c>
      <c r="P9" s="19"/>
      <c r="Q9" s="19">
        <f t="shared" si="0"/>
        <v>0</v>
      </c>
      <c r="R9" s="19">
        <f t="shared" si="1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4.25" customHeight="1" x14ac:dyDescent="0.25">
      <c r="A10" s="125" t="s">
        <v>44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x14ac:dyDescent="0.25">
      <c r="A11" s="24" t="s">
        <v>76</v>
      </c>
      <c r="B11" s="59"/>
      <c r="C11" s="25"/>
      <c r="D11" s="60"/>
      <c r="E11" s="25"/>
      <c r="F11" s="26"/>
      <c r="G11" s="26"/>
      <c r="H11" s="27"/>
      <c r="I11" s="26"/>
      <c r="J11" s="28"/>
      <c r="K11" s="25"/>
      <c r="L11" s="29"/>
      <c r="M11" s="30"/>
      <c r="N11" s="29"/>
      <c r="O11" s="30"/>
      <c r="P11" s="31"/>
      <c r="Q11" s="31"/>
      <c r="R11" s="31"/>
      <c r="S11" s="31"/>
      <c r="T11" s="31"/>
      <c r="U11" s="31"/>
      <c r="V11" s="2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24"/>
      <c r="B12" s="59"/>
      <c r="C12" s="25"/>
      <c r="D12" s="60"/>
      <c r="E12" s="25"/>
      <c r="F12" s="26"/>
      <c r="G12" s="26"/>
      <c r="H12" s="27"/>
      <c r="I12" s="26"/>
      <c r="J12" s="28"/>
      <c r="K12" s="25"/>
      <c r="L12" s="29"/>
      <c r="M12" s="30"/>
      <c r="N12" s="29"/>
      <c r="O12" s="30"/>
      <c r="P12" s="31"/>
      <c r="Q12" s="31"/>
      <c r="R12" s="31"/>
      <c r="S12" s="31"/>
      <c r="T12" s="31"/>
      <c r="U12" s="31"/>
      <c r="V12" s="2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59"/>
      <c r="C13" s="25"/>
      <c r="D13" s="60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/>
      <c r="P13" s="31"/>
      <c r="Q13" s="31"/>
      <c r="R13" s="31"/>
      <c r="S13" s="31"/>
      <c r="T13" s="31"/>
      <c r="U13" s="31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59"/>
      <c r="C14" s="25"/>
      <c r="D14" s="60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/>
      <c r="P14" s="31"/>
      <c r="Q14" s="31"/>
      <c r="R14" s="31"/>
      <c r="S14" s="31"/>
      <c r="T14" s="31"/>
      <c r="U14" s="31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>J15+M15</f>
        <v>0</v>
      </c>
      <c r="P15" s="31"/>
      <c r="Q15" s="31">
        <f>J15*L15+M15*N15+S15</f>
        <v>0</v>
      </c>
      <c r="R15" s="31">
        <f>Q15-P15</f>
        <v>0</v>
      </c>
      <c r="S15" s="31"/>
      <c r="T15" s="31"/>
      <c r="U15" s="26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4.25" customHeight="1" x14ac:dyDescent="0.25">
      <c r="A16" s="125" t="s">
        <v>46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42.75" x14ac:dyDescent="0.25">
      <c r="A17" s="32">
        <v>44900</v>
      </c>
      <c r="B17" s="33" t="s">
        <v>47</v>
      </c>
      <c r="C17" s="33" t="s">
        <v>77</v>
      </c>
      <c r="D17" s="32">
        <v>44973</v>
      </c>
      <c r="E17" s="33" t="s">
        <v>65</v>
      </c>
      <c r="F17" s="33"/>
      <c r="G17" s="33" t="s">
        <v>78</v>
      </c>
      <c r="H17" s="61" t="s">
        <v>79</v>
      </c>
      <c r="I17" s="33"/>
      <c r="J17" s="36">
        <v>30</v>
      </c>
      <c r="K17" s="33"/>
      <c r="L17" s="37"/>
      <c r="M17" s="38"/>
      <c r="N17" s="37"/>
      <c r="O17" s="38">
        <f t="shared" ref="O17:O19" si="3">J17+M17</f>
        <v>30</v>
      </c>
      <c r="P17" s="39"/>
      <c r="Q17" s="39">
        <f t="shared" ref="Q17:Q20" si="4">J17*L17+M17*N17+S17</f>
        <v>0</v>
      </c>
      <c r="R17" s="39">
        <f t="shared" ref="R17:R20" si="5">Q17-P17</f>
        <v>0</v>
      </c>
      <c r="S17" s="39"/>
      <c r="T17" s="39"/>
      <c r="U17" s="39"/>
      <c r="V17" s="33" t="s">
        <v>80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42.75" x14ac:dyDescent="0.25">
      <c r="A18" s="62">
        <v>44938</v>
      </c>
      <c r="B18" s="63" t="s">
        <v>47</v>
      </c>
      <c r="C18" s="64" t="s">
        <v>81</v>
      </c>
      <c r="D18" s="62">
        <v>44971</v>
      </c>
      <c r="E18" s="63" t="s">
        <v>53</v>
      </c>
      <c r="F18" s="65" t="s">
        <v>82</v>
      </c>
      <c r="G18" s="65" t="s">
        <v>83</v>
      </c>
      <c r="H18" s="66" t="s">
        <v>84</v>
      </c>
      <c r="I18" s="65"/>
      <c r="J18" s="67">
        <v>24</v>
      </c>
      <c r="K18" s="63"/>
      <c r="L18" s="68"/>
      <c r="M18" s="69"/>
      <c r="N18" s="68"/>
      <c r="O18" s="69">
        <f t="shared" si="3"/>
        <v>24</v>
      </c>
      <c r="P18" s="70"/>
      <c r="Q18" s="70">
        <f t="shared" si="4"/>
        <v>0</v>
      </c>
      <c r="R18" s="70">
        <f t="shared" si="5"/>
        <v>0</v>
      </c>
      <c r="S18" s="70"/>
      <c r="T18" s="70"/>
      <c r="U18" s="65"/>
      <c r="V18" s="63" t="s">
        <v>85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24.75" customHeight="1" x14ac:dyDescent="0.25">
      <c r="A19" s="32">
        <v>44901</v>
      </c>
      <c r="B19" s="33" t="s">
        <v>47</v>
      </c>
      <c r="C19" s="33" t="s">
        <v>86</v>
      </c>
      <c r="D19" s="32">
        <v>44963</v>
      </c>
      <c r="E19" s="33" t="s">
        <v>65</v>
      </c>
      <c r="F19" s="34" t="s">
        <v>87</v>
      </c>
      <c r="G19" s="34" t="s">
        <v>88</v>
      </c>
      <c r="H19" s="35" t="s">
        <v>89</v>
      </c>
      <c r="I19" s="34"/>
      <c r="J19" s="36">
        <v>16</v>
      </c>
      <c r="K19" s="33"/>
      <c r="L19" s="37"/>
      <c r="M19" s="38"/>
      <c r="N19" s="37"/>
      <c r="O19" s="38">
        <f t="shared" si="3"/>
        <v>16</v>
      </c>
      <c r="P19" s="39"/>
      <c r="Q19" s="39">
        <f t="shared" si="4"/>
        <v>0</v>
      </c>
      <c r="R19" s="39">
        <f t="shared" si="5"/>
        <v>0</v>
      </c>
      <c r="S19" s="39"/>
      <c r="T19" s="39"/>
      <c r="U19" s="34"/>
      <c r="V19" s="33" t="s">
        <v>90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30" customHeight="1" x14ac:dyDescent="0.25">
      <c r="A20" s="32" t="s">
        <v>91</v>
      </c>
      <c r="B20" s="63" t="s">
        <v>47</v>
      </c>
      <c r="C20" s="63" t="s">
        <v>92</v>
      </c>
      <c r="D20" s="62">
        <v>44966</v>
      </c>
      <c r="E20" s="33" t="s">
        <v>70</v>
      </c>
      <c r="F20" s="34" t="s">
        <v>93</v>
      </c>
      <c r="G20" s="34" t="s">
        <v>94</v>
      </c>
      <c r="H20" s="35" t="s">
        <v>95</v>
      </c>
      <c r="I20" s="34"/>
      <c r="J20" s="36">
        <v>8</v>
      </c>
      <c r="K20" s="33"/>
      <c r="L20" s="37"/>
      <c r="M20" s="38"/>
      <c r="N20" s="37"/>
      <c r="O20" s="38">
        <v>8</v>
      </c>
      <c r="P20" s="39"/>
      <c r="Q20" s="39">
        <f t="shared" si="4"/>
        <v>0</v>
      </c>
      <c r="R20" s="39">
        <f t="shared" si="5"/>
        <v>0</v>
      </c>
      <c r="S20" s="39"/>
      <c r="T20" s="39"/>
      <c r="U20" s="39"/>
      <c r="V20" s="33" t="s">
        <v>70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57.75" customHeight="1" x14ac:dyDescent="0.25">
      <c r="A21" s="32">
        <v>44958</v>
      </c>
      <c r="B21" s="63" t="s">
        <v>47</v>
      </c>
      <c r="C21" s="64" t="s">
        <v>81</v>
      </c>
      <c r="D21" s="62">
        <v>44985</v>
      </c>
      <c r="E21" s="33" t="s">
        <v>53</v>
      </c>
      <c r="F21" s="34" t="s">
        <v>96</v>
      </c>
      <c r="G21" s="34" t="s">
        <v>96</v>
      </c>
      <c r="H21" s="35" t="s">
        <v>97</v>
      </c>
      <c r="I21" s="34"/>
      <c r="J21" s="36">
        <v>30</v>
      </c>
      <c r="K21" s="33"/>
      <c r="L21" s="37"/>
      <c r="M21" s="38"/>
      <c r="N21" s="37"/>
      <c r="O21" s="38">
        <v>30</v>
      </c>
      <c r="P21" s="39"/>
      <c r="Q21" s="39"/>
      <c r="R21" s="39"/>
      <c r="S21" s="39"/>
      <c r="T21" s="39"/>
      <c r="U21" s="39"/>
      <c r="V21" s="33" t="s">
        <v>98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>J22+M22</f>
        <v>0</v>
      </c>
      <c r="P22" s="49"/>
      <c r="Q22" s="49">
        <f>J22*L22+M22*N22+S22</f>
        <v>0</v>
      </c>
      <c r="R22" s="49">
        <f>Q22-P22</f>
        <v>0</v>
      </c>
      <c r="S22" s="49"/>
      <c r="T22" s="49"/>
      <c r="U22" s="44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50"/>
      <c r="B23" s="12"/>
      <c r="C23" s="12"/>
      <c r="D23" s="50"/>
      <c r="E23" s="12"/>
      <c r="F23" s="12"/>
      <c r="G23" s="12"/>
      <c r="H23" s="51"/>
      <c r="I23" s="12"/>
      <c r="J23" s="52"/>
      <c r="K23" s="12"/>
      <c r="L23" s="53"/>
      <c r="M23" s="54"/>
      <c r="N23" s="53"/>
      <c r="O23" s="54"/>
      <c r="P23" s="53"/>
      <c r="Q23" s="53"/>
      <c r="R23" s="53"/>
      <c r="S23" s="53"/>
      <c r="T23" s="53"/>
      <c r="U23" s="53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50"/>
      <c r="B24" s="12"/>
      <c r="C24" s="12"/>
      <c r="D24" s="50"/>
      <c r="E24" s="12"/>
      <c r="F24" s="12"/>
      <c r="G24" s="12"/>
      <c r="H24" s="51"/>
      <c r="I24" s="12"/>
      <c r="J24" s="52"/>
      <c r="K24" s="12"/>
      <c r="L24" s="53"/>
      <c r="M24" s="54"/>
      <c r="N24" s="53"/>
      <c r="O24" s="54"/>
      <c r="P24" s="53"/>
      <c r="Q24" s="53"/>
      <c r="R24" s="53"/>
      <c r="S24" s="53"/>
      <c r="T24" s="53"/>
      <c r="U24" s="53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5"/>
      <c r="O220" s="55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5"/>
      <c r="O221" s="55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H222" s="56"/>
    </row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0:V10"/>
    <mergeCell ref="A16:V16"/>
  </mergeCells>
  <pageMargins left="0.51180555555555596" right="0.51180555555555596" top="0.78749999999999998" bottom="0.7874999999999999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1"/>
  <sheetViews>
    <sheetView showGridLines="0" tabSelected="1" workbookViewId="0">
      <pane ySplit="1" topLeftCell="A5" activePane="bottomLeft" state="frozen"/>
      <selection pane="bottomLeft" activeCell="B9" sqref="B9"/>
    </sheetView>
  </sheetViews>
  <sheetFormatPr defaultColWidth="14.42578125" defaultRowHeight="15" customHeight="1" x14ac:dyDescent="0.25"/>
  <cols>
    <col min="1" max="1" width="14.5703125" customWidth="1"/>
    <col min="2" max="2" width="13.28515625" customWidth="1"/>
    <col min="3" max="3" width="18.28515625" customWidth="1"/>
    <col min="4" max="4" width="14" bestFit="1" customWidth="1"/>
    <col min="5" max="5" width="15.42578125" customWidth="1"/>
    <col min="6" max="6" width="42.28515625" customWidth="1"/>
    <col min="7" max="7" width="21.7109375" customWidth="1"/>
    <col min="8" max="8" width="18.42578125" customWidth="1"/>
    <col min="9" max="9" width="29.570312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0" width="15.42578125" customWidth="1"/>
    <col min="21" max="21" width="27.14062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28.5" x14ac:dyDescent="0.25">
      <c r="A3" s="13">
        <v>44967</v>
      </c>
      <c r="B3" s="77" t="s">
        <v>23</v>
      </c>
      <c r="C3" s="93" t="s">
        <v>23</v>
      </c>
      <c r="D3" s="13">
        <v>45002</v>
      </c>
      <c r="E3" s="14" t="s">
        <v>101</v>
      </c>
      <c r="F3" s="21" t="s">
        <v>102</v>
      </c>
      <c r="G3" s="21" t="s">
        <v>102</v>
      </c>
      <c r="H3" s="22" t="s">
        <v>103</v>
      </c>
      <c r="I3" s="21"/>
      <c r="J3" s="16">
        <v>42</v>
      </c>
      <c r="K3" s="14" t="s">
        <v>104</v>
      </c>
      <c r="L3" s="17">
        <v>225</v>
      </c>
      <c r="M3" s="18"/>
      <c r="N3" s="17"/>
      <c r="O3" s="18">
        <f>J3+M3</f>
        <v>42</v>
      </c>
      <c r="P3" s="19"/>
      <c r="Q3" s="19">
        <v>10690</v>
      </c>
      <c r="R3" s="19">
        <f t="shared" ref="R3:R11" si="0">Q3-P3</f>
        <v>10690</v>
      </c>
      <c r="S3" s="19">
        <v>1240.7</v>
      </c>
      <c r="T3" s="19"/>
      <c r="U3" s="14" t="s">
        <v>105</v>
      </c>
      <c r="V3" s="14" t="s">
        <v>106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28.5" x14ac:dyDescent="0.25">
      <c r="A4" s="13">
        <v>44963</v>
      </c>
      <c r="B4" s="77" t="s">
        <v>23</v>
      </c>
      <c r="C4" s="14" t="s">
        <v>23</v>
      </c>
      <c r="D4" s="13">
        <v>44994</v>
      </c>
      <c r="E4" s="14" t="s">
        <v>107</v>
      </c>
      <c r="F4" s="21" t="s">
        <v>108</v>
      </c>
      <c r="G4" s="21" t="s">
        <v>109</v>
      </c>
      <c r="H4" s="22" t="s">
        <v>110</v>
      </c>
      <c r="I4" s="21"/>
      <c r="J4" s="16">
        <v>36</v>
      </c>
      <c r="K4" s="14" t="s">
        <v>111</v>
      </c>
      <c r="L4" s="17">
        <v>300</v>
      </c>
      <c r="M4" s="18"/>
      <c r="N4" s="17"/>
      <c r="O4" s="18">
        <v>36</v>
      </c>
      <c r="P4" s="19"/>
      <c r="Q4" s="19">
        <f t="shared" ref="Q4:Q11" si="1">J4*L4+M4*N4+S4</f>
        <v>10800</v>
      </c>
      <c r="R4" s="19">
        <f t="shared" si="0"/>
        <v>10800</v>
      </c>
      <c r="S4" s="19"/>
      <c r="T4" s="19"/>
      <c r="U4" s="14" t="s">
        <v>112</v>
      </c>
      <c r="V4" s="14" t="s">
        <v>113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28.5" x14ac:dyDescent="0.25">
      <c r="A5" s="13">
        <v>44967</v>
      </c>
      <c r="B5" s="77" t="s">
        <v>23</v>
      </c>
      <c r="C5" s="14" t="s">
        <v>23</v>
      </c>
      <c r="D5" s="13">
        <v>45001</v>
      </c>
      <c r="E5" s="14" t="s">
        <v>70</v>
      </c>
      <c r="F5" s="21" t="s">
        <v>114</v>
      </c>
      <c r="G5" s="21" t="s">
        <v>115</v>
      </c>
      <c r="H5" s="22" t="s">
        <v>116</v>
      </c>
      <c r="I5" s="21"/>
      <c r="J5" s="16">
        <v>30</v>
      </c>
      <c r="K5" s="14" t="s">
        <v>104</v>
      </c>
      <c r="L5" s="17">
        <v>225</v>
      </c>
      <c r="M5" s="18"/>
      <c r="N5" s="17"/>
      <c r="O5" s="18">
        <v>28</v>
      </c>
      <c r="P5" s="19"/>
      <c r="Q5" s="19">
        <f t="shared" si="1"/>
        <v>6750</v>
      </c>
      <c r="R5" s="19">
        <f t="shared" si="0"/>
        <v>6750</v>
      </c>
      <c r="S5" s="19"/>
      <c r="T5" s="19"/>
      <c r="U5" s="71" t="s">
        <v>105</v>
      </c>
      <c r="V5" s="14" t="s">
        <v>70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28.5" x14ac:dyDescent="0.25">
      <c r="A6" s="13">
        <v>44911</v>
      </c>
      <c r="B6" s="77" t="s">
        <v>23</v>
      </c>
      <c r="C6" s="93" t="s">
        <v>23</v>
      </c>
      <c r="D6" s="13">
        <v>45008</v>
      </c>
      <c r="E6" s="14" t="s">
        <v>71</v>
      </c>
      <c r="F6" s="21" t="s">
        <v>66</v>
      </c>
      <c r="G6" s="21" t="s">
        <v>67</v>
      </c>
      <c r="H6" s="22" t="s">
        <v>68</v>
      </c>
      <c r="I6" s="21"/>
      <c r="J6" s="16">
        <v>22</v>
      </c>
      <c r="K6" s="14" t="s">
        <v>111</v>
      </c>
      <c r="L6" s="17">
        <v>270</v>
      </c>
      <c r="M6" s="18"/>
      <c r="N6" s="17"/>
      <c r="O6" s="18">
        <f t="shared" ref="O6:O9" si="2">J6+M6</f>
        <v>22</v>
      </c>
      <c r="P6" s="19"/>
      <c r="Q6" s="19">
        <f t="shared" si="1"/>
        <v>6160</v>
      </c>
      <c r="R6" s="19">
        <f t="shared" si="0"/>
        <v>6160</v>
      </c>
      <c r="S6" s="19">
        <v>220</v>
      </c>
      <c r="T6" s="19"/>
      <c r="U6" s="19" t="s">
        <v>112</v>
      </c>
      <c r="V6" s="14" t="s">
        <v>70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28.5" x14ac:dyDescent="0.25">
      <c r="A7" s="81">
        <v>45002</v>
      </c>
      <c r="B7" s="83" t="s">
        <v>23</v>
      </c>
      <c r="C7" s="84" t="s">
        <v>23</v>
      </c>
      <c r="D7" s="92">
        <v>45013</v>
      </c>
      <c r="E7" s="84" t="s">
        <v>260</v>
      </c>
      <c r="F7" s="85" t="s">
        <v>261</v>
      </c>
      <c r="G7" s="85" t="s">
        <v>273</v>
      </c>
      <c r="H7" s="86" t="s">
        <v>262</v>
      </c>
      <c r="I7" s="87"/>
      <c r="J7" s="88">
        <v>20</v>
      </c>
      <c r="K7" s="82" t="s">
        <v>268</v>
      </c>
      <c r="L7" s="89">
        <v>255</v>
      </c>
      <c r="M7" s="90"/>
      <c r="N7" s="89"/>
      <c r="O7" s="90">
        <v>20</v>
      </c>
      <c r="P7" s="91"/>
      <c r="Q7" s="19">
        <f t="shared" si="1"/>
        <v>5397</v>
      </c>
      <c r="R7" s="91">
        <f>Q7-P7</f>
        <v>5397</v>
      </c>
      <c r="S7" s="91">
        <v>297</v>
      </c>
      <c r="T7" s="91"/>
      <c r="U7" s="19" t="s">
        <v>112</v>
      </c>
      <c r="V7" s="84" t="s">
        <v>260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71.25" x14ac:dyDescent="0.25">
      <c r="A8" s="13">
        <v>44971</v>
      </c>
      <c r="B8" s="14" t="s">
        <v>23</v>
      </c>
      <c r="C8" s="14" t="s">
        <v>100</v>
      </c>
      <c r="D8" s="13">
        <v>45014</v>
      </c>
      <c r="E8" s="14" t="s">
        <v>70</v>
      </c>
      <c r="F8" s="21" t="s">
        <v>117</v>
      </c>
      <c r="G8" s="21" t="s">
        <v>118</v>
      </c>
      <c r="H8" s="22" t="s">
        <v>119</v>
      </c>
      <c r="I8" s="21"/>
      <c r="J8" s="16">
        <v>18</v>
      </c>
      <c r="K8" s="14" t="s">
        <v>111</v>
      </c>
      <c r="L8" s="17">
        <v>270</v>
      </c>
      <c r="M8" s="18"/>
      <c r="N8" s="17"/>
      <c r="O8" s="18">
        <f t="shared" si="2"/>
        <v>18</v>
      </c>
      <c r="P8" s="19"/>
      <c r="Q8" s="19">
        <f t="shared" si="1"/>
        <v>4860</v>
      </c>
      <c r="R8" s="19">
        <f t="shared" si="0"/>
        <v>4860</v>
      </c>
      <c r="S8" s="19"/>
      <c r="T8" s="19"/>
      <c r="U8" s="14" t="s">
        <v>120</v>
      </c>
      <c r="V8" s="14" t="s">
        <v>70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28.5" x14ac:dyDescent="0.25">
      <c r="A9" s="13">
        <v>44986</v>
      </c>
      <c r="B9" s="77" t="s">
        <v>23</v>
      </c>
      <c r="C9" s="93" t="s">
        <v>100</v>
      </c>
      <c r="D9" s="13">
        <v>45007</v>
      </c>
      <c r="E9" s="14" t="s">
        <v>70</v>
      </c>
      <c r="F9" s="14" t="s">
        <v>121</v>
      </c>
      <c r="G9" s="14" t="s">
        <v>122</v>
      </c>
      <c r="H9" s="15" t="s">
        <v>123</v>
      </c>
      <c r="I9" s="14"/>
      <c r="J9" s="16">
        <v>30</v>
      </c>
      <c r="K9" s="14" t="s">
        <v>124</v>
      </c>
      <c r="L9" s="19">
        <v>225</v>
      </c>
      <c r="M9" s="20"/>
      <c r="N9" s="17"/>
      <c r="O9" s="20">
        <f t="shared" si="2"/>
        <v>30</v>
      </c>
      <c r="P9" s="19"/>
      <c r="Q9" s="19">
        <f t="shared" si="1"/>
        <v>6750</v>
      </c>
      <c r="R9" s="19">
        <f t="shared" si="0"/>
        <v>6750</v>
      </c>
      <c r="S9" s="19"/>
      <c r="T9" s="19"/>
      <c r="U9" s="19" t="s">
        <v>125</v>
      </c>
      <c r="V9" s="14" t="s">
        <v>70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57" x14ac:dyDescent="0.25">
      <c r="A10" s="13">
        <v>44974</v>
      </c>
      <c r="B10" s="14" t="s">
        <v>23</v>
      </c>
      <c r="C10" s="14" t="s">
        <v>126</v>
      </c>
      <c r="D10" s="13">
        <v>45016</v>
      </c>
      <c r="E10" s="14" t="s">
        <v>127</v>
      </c>
      <c r="F10" s="14" t="s">
        <v>128</v>
      </c>
      <c r="G10" s="14" t="s">
        <v>128</v>
      </c>
      <c r="H10" s="22" t="s">
        <v>129</v>
      </c>
      <c r="I10" s="21"/>
      <c r="J10" s="16">
        <v>88</v>
      </c>
      <c r="K10" s="14" t="s">
        <v>130</v>
      </c>
      <c r="L10" s="17">
        <v>90</v>
      </c>
      <c r="M10" s="18"/>
      <c r="N10" s="17"/>
      <c r="O10" s="18">
        <v>88</v>
      </c>
      <c r="P10" s="19"/>
      <c r="Q10" s="19">
        <f t="shared" si="1"/>
        <v>8048</v>
      </c>
      <c r="R10" s="19">
        <f t="shared" si="0"/>
        <v>8048</v>
      </c>
      <c r="S10" s="19">
        <v>128</v>
      </c>
      <c r="T10" s="19"/>
      <c r="U10" s="14" t="s">
        <v>131</v>
      </c>
      <c r="V10" s="14" t="s">
        <v>311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71.25" x14ac:dyDescent="0.25">
      <c r="A11" s="13">
        <v>44980</v>
      </c>
      <c r="B11" s="14" t="s">
        <v>23</v>
      </c>
      <c r="C11" s="14" t="s">
        <v>100</v>
      </c>
      <c r="D11" s="13">
        <v>45015</v>
      </c>
      <c r="E11" s="14" t="s">
        <v>132</v>
      </c>
      <c r="F11" s="21" t="s">
        <v>133</v>
      </c>
      <c r="G11" s="21" t="s">
        <v>134</v>
      </c>
      <c r="H11" s="22" t="s">
        <v>135</v>
      </c>
      <c r="I11" s="21"/>
      <c r="J11" s="16">
        <v>15</v>
      </c>
      <c r="K11" s="14" t="s">
        <v>76</v>
      </c>
      <c r="L11" s="17"/>
      <c r="M11" s="18"/>
      <c r="N11" s="17"/>
      <c r="O11" s="18">
        <f>J11+M11</f>
        <v>15</v>
      </c>
      <c r="P11" s="19"/>
      <c r="Q11" s="19">
        <f t="shared" si="1"/>
        <v>623</v>
      </c>
      <c r="R11" s="19">
        <f t="shared" si="0"/>
        <v>623</v>
      </c>
      <c r="S11" s="19">
        <v>623</v>
      </c>
      <c r="T11" s="19"/>
      <c r="U11" s="93" t="s">
        <v>318</v>
      </c>
      <c r="V11" s="14" t="s">
        <v>136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13"/>
      <c r="B12" s="14"/>
      <c r="C12" s="14"/>
      <c r="D12" s="13"/>
      <c r="E12" s="14"/>
      <c r="F12" s="14"/>
      <c r="G12" s="14"/>
      <c r="H12" s="15"/>
      <c r="I12" s="14"/>
      <c r="J12" s="16"/>
      <c r="K12" s="14"/>
      <c r="L12" s="19"/>
      <c r="M12" s="20"/>
      <c r="N12" s="17"/>
      <c r="O12" s="20"/>
      <c r="P12" s="19"/>
      <c r="Q12" s="19"/>
      <c r="R12" s="19"/>
      <c r="S12" s="19"/>
      <c r="T12" s="19"/>
      <c r="U12" s="19"/>
      <c r="V12" s="14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13"/>
      <c r="B13" s="14"/>
      <c r="C13" s="14"/>
      <c r="D13" s="13"/>
      <c r="E13" s="14"/>
      <c r="F13" s="14"/>
      <c r="G13" s="14"/>
      <c r="H13" s="15"/>
      <c r="I13" s="14"/>
      <c r="J13" s="16"/>
      <c r="K13" s="14"/>
      <c r="L13" s="19"/>
      <c r="M13" s="20"/>
      <c r="N13" s="17"/>
      <c r="O13" s="20"/>
      <c r="P13" s="19"/>
      <c r="Q13" s="19"/>
      <c r="R13" s="19"/>
      <c r="S13" s="19"/>
      <c r="T13" s="19"/>
      <c r="U13" s="19"/>
      <c r="V13" s="1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13"/>
      <c r="B14" s="14"/>
      <c r="C14" s="14"/>
      <c r="D14" s="13"/>
      <c r="E14" s="14"/>
      <c r="F14" s="14"/>
      <c r="G14" s="14"/>
      <c r="H14" s="15"/>
      <c r="I14" s="14"/>
      <c r="J14" s="16"/>
      <c r="K14" s="14"/>
      <c r="L14" s="19"/>
      <c r="M14" s="20"/>
      <c r="N14" s="17"/>
      <c r="O14" s="20">
        <f>J14+M14</f>
        <v>0</v>
      </c>
      <c r="P14" s="19"/>
      <c r="Q14" s="19">
        <f>J14*L14+M14*N14+S14</f>
        <v>0</v>
      </c>
      <c r="R14" s="19">
        <f>Q14-P14</f>
        <v>0</v>
      </c>
      <c r="S14" s="19"/>
      <c r="T14" s="19"/>
      <c r="U14" s="19"/>
      <c r="V14" s="1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4.25" customHeight="1" x14ac:dyDescent="0.25">
      <c r="A15" s="125" t="s">
        <v>44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28.5" x14ac:dyDescent="0.25">
      <c r="A16" s="24">
        <v>45009</v>
      </c>
      <c r="B16" s="25" t="s">
        <v>137</v>
      </c>
      <c r="C16" s="118" t="s">
        <v>64</v>
      </c>
      <c r="D16" s="122">
        <v>45274</v>
      </c>
      <c r="E16" s="78" t="s">
        <v>53</v>
      </c>
      <c r="F16" s="79" t="s">
        <v>292</v>
      </c>
      <c r="G16" s="79" t="s">
        <v>292</v>
      </c>
      <c r="H16" s="27"/>
      <c r="I16" s="112" t="s">
        <v>293</v>
      </c>
      <c r="J16" s="28">
        <v>120</v>
      </c>
      <c r="K16" s="25"/>
      <c r="L16" s="29"/>
      <c r="M16" s="30"/>
      <c r="N16" s="29"/>
      <c r="O16" s="30">
        <v>120</v>
      </c>
      <c r="P16" s="31"/>
      <c r="Q16" s="31"/>
      <c r="R16" s="31"/>
      <c r="S16" s="31"/>
      <c r="T16" s="31"/>
      <c r="U16" s="25"/>
      <c r="V16" s="78" t="s">
        <v>53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s="111" customFormat="1" ht="28.5" x14ac:dyDescent="0.25">
      <c r="A17" s="24">
        <v>44995</v>
      </c>
      <c r="B17" s="25" t="s">
        <v>137</v>
      </c>
      <c r="C17" s="118" t="s">
        <v>64</v>
      </c>
      <c r="D17" s="122">
        <v>45310</v>
      </c>
      <c r="E17" s="78" t="s">
        <v>223</v>
      </c>
      <c r="F17" s="79" t="s">
        <v>313</v>
      </c>
      <c r="G17" s="79" t="s">
        <v>314</v>
      </c>
      <c r="H17" s="123" t="s">
        <v>315</v>
      </c>
      <c r="I17" s="26"/>
      <c r="J17" s="28">
        <v>30</v>
      </c>
      <c r="K17" s="25"/>
      <c r="L17" s="29"/>
      <c r="M17" s="30"/>
      <c r="N17" s="29"/>
      <c r="O17" s="30">
        <v>30</v>
      </c>
      <c r="P17" s="31"/>
      <c r="Q17" s="31"/>
      <c r="R17" s="31"/>
      <c r="S17" s="31"/>
      <c r="T17" s="31"/>
      <c r="U17" s="25"/>
      <c r="V17" s="78" t="s">
        <v>316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5.75" customHeight="1" x14ac:dyDescent="0.25">
      <c r="A18" s="24"/>
      <c r="B18" s="25"/>
      <c r="C18" s="25"/>
      <c r="D18" s="121"/>
      <c r="E18" s="25"/>
      <c r="F18" s="26"/>
      <c r="G18" s="26"/>
      <c r="H18" s="27"/>
      <c r="I18" s="26"/>
      <c r="J18" s="28"/>
      <c r="K18" s="25"/>
      <c r="L18" s="29"/>
      <c r="M18" s="30"/>
      <c r="N18" s="29"/>
      <c r="O18" s="30">
        <f>J18+M18</f>
        <v>0</v>
      </c>
      <c r="P18" s="31"/>
      <c r="Q18" s="31">
        <f>J18*L18+M18*N18+S18</f>
        <v>0</v>
      </c>
      <c r="R18" s="31">
        <f>Q18-P18</f>
        <v>0</v>
      </c>
      <c r="S18" s="31"/>
      <c r="T18" s="31"/>
      <c r="U18" s="25"/>
      <c r="V18" s="25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4.25" customHeight="1" x14ac:dyDescent="0.25">
      <c r="A19" s="125" t="s">
        <v>46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27" customHeight="1" x14ac:dyDescent="0.25">
      <c r="A20" s="32">
        <v>44963</v>
      </c>
      <c r="B20" s="33" t="s">
        <v>47</v>
      </c>
      <c r="C20" s="105" t="s">
        <v>138</v>
      </c>
      <c r="D20" s="32">
        <v>45012</v>
      </c>
      <c r="E20" s="33" t="s">
        <v>139</v>
      </c>
      <c r="F20" s="34" t="s">
        <v>140</v>
      </c>
      <c r="G20" s="34" t="s">
        <v>141</v>
      </c>
      <c r="H20" s="35" t="s">
        <v>142</v>
      </c>
      <c r="I20" s="34"/>
      <c r="J20" s="36">
        <v>25</v>
      </c>
      <c r="K20" s="33"/>
      <c r="L20" s="37"/>
      <c r="M20" s="38"/>
      <c r="N20" s="37"/>
      <c r="O20" s="38">
        <f>J20+M20</f>
        <v>25</v>
      </c>
      <c r="P20" s="39"/>
      <c r="Q20" s="39">
        <f t="shared" ref="Q20:Q27" si="3">J20*L20+M20*N20+S20</f>
        <v>0</v>
      </c>
      <c r="R20" s="39">
        <f t="shared" ref="R20:R27" si="4">Q20-P20</f>
        <v>0</v>
      </c>
      <c r="S20" s="39"/>
      <c r="T20" s="39"/>
      <c r="U20" s="33"/>
      <c r="V20" s="33" t="s">
        <v>143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27" customHeight="1" x14ac:dyDescent="0.25">
      <c r="A21" s="32">
        <v>44994</v>
      </c>
      <c r="B21" s="33" t="s">
        <v>47</v>
      </c>
      <c r="C21" s="72" t="s">
        <v>144</v>
      </c>
      <c r="D21" s="73">
        <v>45015</v>
      </c>
      <c r="E21" s="33" t="s">
        <v>58</v>
      </c>
      <c r="F21" s="34" t="s">
        <v>145</v>
      </c>
      <c r="G21" s="34" t="s">
        <v>145</v>
      </c>
      <c r="H21" s="35" t="s">
        <v>146</v>
      </c>
      <c r="I21" s="34"/>
      <c r="J21" s="36">
        <v>40</v>
      </c>
      <c r="K21" s="33"/>
      <c r="L21" s="37"/>
      <c r="M21" s="38"/>
      <c r="N21" s="37"/>
      <c r="O21" s="38">
        <v>40</v>
      </c>
      <c r="P21" s="39"/>
      <c r="Q21" s="39">
        <f t="shared" si="3"/>
        <v>0</v>
      </c>
      <c r="R21" s="39">
        <f t="shared" si="4"/>
        <v>0</v>
      </c>
      <c r="S21" s="39"/>
      <c r="T21" s="39"/>
      <c r="U21" s="33"/>
      <c r="V21" s="33" t="s">
        <v>147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27.75" customHeight="1" x14ac:dyDescent="0.25">
      <c r="A22" s="32">
        <v>44958</v>
      </c>
      <c r="B22" s="33" t="s">
        <v>47</v>
      </c>
      <c r="C22" s="72" t="s">
        <v>148</v>
      </c>
      <c r="D22" s="73">
        <v>45015</v>
      </c>
      <c r="E22" s="33" t="s">
        <v>149</v>
      </c>
      <c r="F22" s="34" t="s">
        <v>150</v>
      </c>
      <c r="G22" s="34" t="s">
        <v>151</v>
      </c>
      <c r="H22" s="35" t="s">
        <v>152</v>
      </c>
      <c r="I22" s="34"/>
      <c r="J22" s="36">
        <v>30</v>
      </c>
      <c r="K22" s="33" t="s">
        <v>76</v>
      </c>
      <c r="L22" s="37"/>
      <c r="M22" s="38"/>
      <c r="N22" s="37"/>
      <c r="O22" s="38">
        <f t="shared" ref="O22:O23" si="5">J22+M22</f>
        <v>30</v>
      </c>
      <c r="P22" s="39"/>
      <c r="Q22" s="39">
        <f t="shared" si="3"/>
        <v>0</v>
      </c>
      <c r="R22" s="39">
        <f t="shared" si="4"/>
        <v>0</v>
      </c>
      <c r="S22" s="39"/>
      <c r="T22" s="39"/>
      <c r="U22" s="33"/>
      <c r="V22" s="33" t="s">
        <v>153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27.75" customHeight="1" x14ac:dyDescent="0.25">
      <c r="A23" s="32">
        <v>44938</v>
      </c>
      <c r="B23" s="33" t="s">
        <v>47</v>
      </c>
      <c r="C23" s="33" t="s">
        <v>154</v>
      </c>
      <c r="D23" s="32">
        <v>44990</v>
      </c>
      <c r="E23" s="33" t="s">
        <v>132</v>
      </c>
      <c r="F23" s="34" t="s">
        <v>155</v>
      </c>
      <c r="G23" s="34" t="s">
        <v>156</v>
      </c>
      <c r="H23" s="35" t="s">
        <v>76</v>
      </c>
      <c r="I23" s="34"/>
      <c r="J23" s="36">
        <v>30</v>
      </c>
      <c r="K23" s="33" t="s">
        <v>157</v>
      </c>
      <c r="L23" s="37">
        <v>180</v>
      </c>
      <c r="M23" s="38"/>
      <c r="N23" s="37"/>
      <c r="O23" s="38">
        <f t="shared" si="5"/>
        <v>30</v>
      </c>
      <c r="P23" s="39"/>
      <c r="Q23" s="39">
        <f t="shared" si="3"/>
        <v>5400</v>
      </c>
      <c r="R23" s="39">
        <f t="shared" si="4"/>
        <v>5400</v>
      </c>
      <c r="S23" s="39"/>
      <c r="T23" s="39"/>
      <c r="U23" s="33"/>
      <c r="V23" s="33" t="s">
        <v>158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30.75" customHeight="1" x14ac:dyDescent="0.25">
      <c r="A24" s="32">
        <v>45008</v>
      </c>
      <c r="B24" s="33" t="s">
        <v>47</v>
      </c>
      <c r="C24" s="33" t="s">
        <v>159</v>
      </c>
      <c r="D24" s="32">
        <v>45003</v>
      </c>
      <c r="E24" s="33" t="s">
        <v>160</v>
      </c>
      <c r="F24" s="34" t="s">
        <v>161</v>
      </c>
      <c r="G24" s="34" t="s">
        <v>161</v>
      </c>
      <c r="H24" s="35" t="s">
        <v>162</v>
      </c>
      <c r="I24" s="34"/>
      <c r="J24" s="36">
        <v>30</v>
      </c>
      <c r="K24" s="33"/>
      <c r="L24" s="37"/>
      <c r="M24" s="38"/>
      <c r="N24" s="37"/>
      <c r="O24" s="38">
        <v>30</v>
      </c>
      <c r="P24" s="39"/>
      <c r="Q24" s="39">
        <f t="shared" si="3"/>
        <v>0</v>
      </c>
      <c r="R24" s="39">
        <f t="shared" si="4"/>
        <v>0</v>
      </c>
      <c r="S24" s="39"/>
      <c r="T24" s="39"/>
      <c r="U24" s="33"/>
      <c r="V24" s="33" t="s">
        <v>160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30.75" customHeight="1" x14ac:dyDescent="0.25">
      <c r="A25" s="32">
        <v>44987</v>
      </c>
      <c r="B25" s="33" t="s">
        <v>47</v>
      </c>
      <c r="C25" s="33" t="s">
        <v>163</v>
      </c>
      <c r="D25" s="73"/>
      <c r="E25" s="33" t="s">
        <v>58</v>
      </c>
      <c r="F25" s="34" t="s">
        <v>164</v>
      </c>
      <c r="G25" s="34" t="s">
        <v>164</v>
      </c>
      <c r="H25" s="35" t="s">
        <v>165</v>
      </c>
      <c r="I25" s="34"/>
      <c r="J25" s="36">
        <v>25</v>
      </c>
      <c r="K25" s="33"/>
      <c r="L25" s="37"/>
      <c r="M25" s="38"/>
      <c r="N25" s="37"/>
      <c r="O25" s="38">
        <v>25</v>
      </c>
      <c r="P25" s="39"/>
      <c r="Q25" s="39">
        <f t="shared" si="3"/>
        <v>0</v>
      </c>
      <c r="R25" s="39">
        <f t="shared" si="4"/>
        <v>0</v>
      </c>
      <c r="S25" s="39"/>
      <c r="T25" s="39"/>
      <c r="U25" s="33"/>
      <c r="V25" s="33" t="s">
        <v>147</v>
      </c>
      <c r="W25" s="33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s="114" customFormat="1" ht="30.75" customHeight="1" x14ac:dyDescent="0.25">
      <c r="A26" s="32">
        <v>45010</v>
      </c>
      <c r="B26" s="33" t="s">
        <v>47</v>
      </c>
      <c r="C26" s="72" t="s">
        <v>148</v>
      </c>
      <c r="D26" s="116">
        <v>45016</v>
      </c>
      <c r="E26" s="33" t="s">
        <v>299</v>
      </c>
      <c r="F26" s="34" t="s">
        <v>300</v>
      </c>
      <c r="G26" s="34" t="s">
        <v>300</v>
      </c>
      <c r="H26" s="35" t="s">
        <v>301</v>
      </c>
      <c r="I26" s="34"/>
      <c r="J26" s="36">
        <v>25</v>
      </c>
      <c r="K26" s="33"/>
      <c r="L26" s="37"/>
      <c r="M26" s="38"/>
      <c r="N26" s="37"/>
      <c r="O26" s="38">
        <v>25</v>
      </c>
      <c r="P26" s="39"/>
      <c r="Q26" s="39">
        <f t="shared" si="3"/>
        <v>0</v>
      </c>
      <c r="R26" s="39">
        <f t="shared" si="4"/>
        <v>0</v>
      </c>
      <c r="S26" s="39"/>
      <c r="T26" s="39"/>
      <c r="U26" s="33"/>
      <c r="V26" s="33" t="s">
        <v>289</v>
      </c>
      <c r="W26" s="115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55.5" customHeight="1" x14ac:dyDescent="0.25">
      <c r="A27" s="32">
        <v>44992</v>
      </c>
      <c r="B27" s="33" t="s">
        <v>47</v>
      </c>
      <c r="C27" s="105" t="s">
        <v>166</v>
      </c>
      <c r="D27" s="32">
        <v>44993</v>
      </c>
      <c r="E27" s="33" t="s">
        <v>58</v>
      </c>
      <c r="F27" s="34" t="s">
        <v>167</v>
      </c>
      <c r="G27" s="34" t="s">
        <v>168</v>
      </c>
      <c r="H27" s="35" t="s">
        <v>169</v>
      </c>
      <c r="I27" s="34"/>
      <c r="J27" s="36">
        <v>23</v>
      </c>
      <c r="K27" s="33"/>
      <c r="L27" s="37"/>
      <c r="M27" s="38"/>
      <c r="N27" s="37"/>
      <c r="O27" s="38">
        <v>23</v>
      </c>
      <c r="P27" s="39"/>
      <c r="Q27" s="39">
        <f t="shared" si="3"/>
        <v>0</v>
      </c>
      <c r="R27" s="39">
        <f t="shared" si="4"/>
        <v>0</v>
      </c>
      <c r="S27" s="39"/>
      <c r="T27" s="39"/>
      <c r="U27" s="33"/>
      <c r="V27" s="33" t="s">
        <v>147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4"/>
      <c r="N222" s="53"/>
      <c r="O222" s="54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4"/>
      <c r="N223" s="53"/>
      <c r="O223" s="54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A224" s="50"/>
      <c r="B224" s="12"/>
      <c r="C224" s="12"/>
      <c r="D224" s="50"/>
      <c r="E224" s="12"/>
      <c r="F224" s="12"/>
      <c r="G224" s="12"/>
      <c r="H224" s="51"/>
      <c r="I224" s="12"/>
      <c r="J224" s="52"/>
      <c r="K224" s="12"/>
      <c r="L224" s="53"/>
      <c r="M224" s="54"/>
      <c r="N224" s="53"/>
      <c r="O224" s="54"/>
      <c r="P224" s="53"/>
      <c r="Q224" s="53"/>
      <c r="R224" s="53"/>
      <c r="S224" s="53"/>
      <c r="T224" s="53"/>
      <c r="U224" s="5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2" ht="15.75" customHeight="1" x14ac:dyDescent="0.25">
      <c r="A225" s="50"/>
      <c r="B225" s="12"/>
      <c r="C225" s="12"/>
      <c r="D225" s="50"/>
      <c r="E225" s="12"/>
      <c r="F225" s="12"/>
      <c r="G225" s="12"/>
      <c r="H225" s="51"/>
      <c r="I225" s="12"/>
      <c r="J225" s="52"/>
      <c r="K225" s="12"/>
      <c r="L225" s="53"/>
      <c r="M225" s="55"/>
      <c r="O225" s="55"/>
      <c r="P225" s="53"/>
      <c r="Q225" s="53"/>
      <c r="R225" s="53"/>
      <c r="S225" s="53"/>
      <c r="T225" s="53"/>
      <c r="U225" s="5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ht="15.75" customHeight="1" x14ac:dyDescent="0.25">
      <c r="A226" s="50"/>
      <c r="B226" s="12"/>
      <c r="C226" s="12"/>
      <c r="D226" s="50"/>
      <c r="E226" s="12"/>
      <c r="F226" s="12"/>
      <c r="G226" s="12"/>
      <c r="H226" s="51"/>
      <c r="I226" s="12"/>
      <c r="J226" s="52"/>
      <c r="K226" s="12"/>
      <c r="L226" s="53"/>
      <c r="M226" s="55"/>
      <c r="O226" s="55"/>
      <c r="P226" s="53"/>
      <c r="Q226" s="53"/>
      <c r="R226" s="53"/>
      <c r="S226" s="53"/>
      <c r="T226" s="53"/>
      <c r="U226" s="5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2" ht="15.75" customHeight="1" x14ac:dyDescent="0.25">
      <c r="H227" s="56"/>
      <c r="U227" s="74"/>
    </row>
    <row r="228" spans="1:42" ht="15.75" customHeight="1" x14ac:dyDescent="0.25"/>
    <row r="229" spans="1:42" ht="15.75" customHeight="1" x14ac:dyDescent="0.25"/>
    <row r="230" spans="1:42" ht="15.75" customHeight="1" x14ac:dyDescent="0.25"/>
    <row r="231" spans="1:42" ht="15.75" customHeight="1" x14ac:dyDescent="0.25"/>
    <row r="232" spans="1:42" ht="15.75" customHeight="1" x14ac:dyDescent="0.25"/>
    <row r="233" spans="1:42" ht="15.75" customHeight="1" x14ac:dyDescent="0.25"/>
    <row r="234" spans="1:42" ht="15.75" customHeight="1" x14ac:dyDescent="0.25"/>
    <row r="235" spans="1:42" ht="15.75" customHeight="1" x14ac:dyDescent="0.25"/>
    <row r="236" spans="1:42" ht="15.75" customHeight="1" x14ac:dyDescent="0.25"/>
    <row r="237" spans="1:42" ht="15.75" customHeight="1" x14ac:dyDescent="0.25"/>
    <row r="238" spans="1:42" ht="15.75" customHeight="1" x14ac:dyDescent="0.25"/>
    <row r="239" spans="1:42" ht="15.75" customHeight="1" x14ac:dyDescent="0.25"/>
    <row r="240" spans="1:4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">
    <mergeCell ref="A2:V2"/>
    <mergeCell ref="A15:V15"/>
    <mergeCell ref="A19:V19"/>
  </mergeCells>
  <hyperlinks>
    <hyperlink ref="I16" r:id="rId1"/>
  </hyperlinks>
  <pageMargins left="0.51180555555555596" right="0.51180555555555596" top="0.78749999999999998" bottom="0.78749999999999998" header="0" footer="0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2"/>
  <sheetViews>
    <sheetView showGridLines="0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0" width="18.85546875" customWidth="1"/>
    <col min="21" max="21" width="28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28.5" x14ac:dyDescent="0.25">
      <c r="A3" s="13">
        <v>44987</v>
      </c>
      <c r="B3" s="14" t="s">
        <v>99</v>
      </c>
      <c r="C3" s="14" t="s">
        <v>100</v>
      </c>
      <c r="D3" s="13">
        <v>45035</v>
      </c>
      <c r="E3" s="14" t="s">
        <v>70</v>
      </c>
      <c r="F3" s="21" t="s">
        <v>170</v>
      </c>
      <c r="G3" s="21" t="s">
        <v>171</v>
      </c>
      <c r="H3" s="22" t="s">
        <v>172</v>
      </c>
      <c r="I3" s="21"/>
      <c r="J3" s="16">
        <v>15</v>
      </c>
      <c r="K3" s="14" t="s">
        <v>111</v>
      </c>
      <c r="L3" s="17">
        <v>270</v>
      </c>
      <c r="M3" s="18"/>
      <c r="N3" s="17"/>
      <c r="O3" s="18">
        <f t="shared" ref="O3:O14" si="0">J3+M3</f>
        <v>15</v>
      </c>
      <c r="P3" s="19"/>
      <c r="Q3" s="19">
        <v>4050</v>
      </c>
      <c r="R3" s="19">
        <v>4050</v>
      </c>
      <c r="S3" s="19"/>
      <c r="T3" s="19"/>
      <c r="U3" s="19" t="s">
        <v>173</v>
      </c>
      <c r="V3" s="14" t="s">
        <v>58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42.75" x14ac:dyDescent="0.25">
      <c r="A4" s="13">
        <v>44991</v>
      </c>
      <c r="B4" s="14" t="s">
        <v>99</v>
      </c>
      <c r="C4" s="14" t="s">
        <v>174</v>
      </c>
      <c r="D4" s="13">
        <v>45029</v>
      </c>
      <c r="E4" s="14" t="s">
        <v>70</v>
      </c>
      <c r="F4" s="21" t="s">
        <v>175</v>
      </c>
      <c r="G4" s="21" t="s">
        <v>176</v>
      </c>
      <c r="H4" s="22" t="s">
        <v>177</v>
      </c>
      <c r="I4" s="21"/>
      <c r="J4" s="16">
        <v>20</v>
      </c>
      <c r="K4" s="14" t="s">
        <v>111</v>
      </c>
      <c r="L4" s="17">
        <v>270</v>
      </c>
      <c r="M4" s="18"/>
      <c r="N4" s="17"/>
      <c r="O4" s="18">
        <f t="shared" si="0"/>
        <v>20</v>
      </c>
      <c r="P4" s="19"/>
      <c r="Q4" s="19">
        <f t="shared" ref="Q4:Q14" si="1">J4*L4+M4*N4+S4</f>
        <v>5400</v>
      </c>
      <c r="R4" s="19">
        <f t="shared" ref="R4:R14" si="2">Q4-P4</f>
        <v>5400</v>
      </c>
      <c r="S4" s="19"/>
      <c r="T4" s="19"/>
      <c r="U4" s="21" t="s">
        <v>178</v>
      </c>
      <c r="V4" s="14" t="s">
        <v>58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28.5" x14ac:dyDescent="0.25">
      <c r="A5" s="81">
        <v>45000</v>
      </c>
      <c r="B5" s="82" t="s">
        <v>99</v>
      </c>
      <c r="C5" s="84" t="s">
        <v>100</v>
      </c>
      <c r="D5" s="92">
        <v>45043</v>
      </c>
      <c r="E5" s="82" t="s">
        <v>70</v>
      </c>
      <c r="F5" s="87" t="s">
        <v>190</v>
      </c>
      <c r="G5" s="87" t="s">
        <v>191</v>
      </c>
      <c r="H5" s="94" t="s">
        <v>192</v>
      </c>
      <c r="I5" s="87"/>
      <c r="J5" s="88">
        <v>9</v>
      </c>
      <c r="K5" s="82" t="s">
        <v>104</v>
      </c>
      <c r="L5" s="89">
        <v>230</v>
      </c>
      <c r="M5" s="90"/>
      <c r="N5" s="89"/>
      <c r="O5" s="90">
        <v>20</v>
      </c>
      <c r="P5" s="91"/>
      <c r="Q5" s="91">
        <f t="shared" si="1"/>
        <v>2070</v>
      </c>
      <c r="R5" s="91">
        <f t="shared" si="2"/>
        <v>2070</v>
      </c>
      <c r="S5" s="91"/>
      <c r="T5" s="91"/>
      <c r="U5" s="82" t="s">
        <v>275</v>
      </c>
      <c r="V5" s="82" t="s">
        <v>186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s="106" customFormat="1" ht="45.75" customHeight="1" x14ac:dyDescent="0.25">
      <c r="A6" s="81">
        <v>45000</v>
      </c>
      <c r="B6" s="82" t="s">
        <v>99</v>
      </c>
      <c r="C6" s="84" t="s">
        <v>272</v>
      </c>
      <c r="D6" s="92">
        <v>45034</v>
      </c>
      <c r="E6" s="82" t="s">
        <v>70</v>
      </c>
      <c r="F6" s="87" t="s">
        <v>187</v>
      </c>
      <c r="G6" s="87" t="s">
        <v>188</v>
      </c>
      <c r="H6" s="94" t="s">
        <v>189</v>
      </c>
      <c r="I6" s="87"/>
      <c r="J6" s="88">
        <v>22</v>
      </c>
      <c r="K6" s="82" t="s">
        <v>104</v>
      </c>
      <c r="L6" s="89">
        <v>220</v>
      </c>
      <c r="M6" s="90"/>
      <c r="N6" s="89"/>
      <c r="O6" s="90">
        <v>22</v>
      </c>
      <c r="P6" s="91"/>
      <c r="Q6" s="91">
        <f t="shared" si="1"/>
        <v>4840</v>
      </c>
      <c r="R6" s="91">
        <f t="shared" si="2"/>
        <v>4840</v>
      </c>
      <c r="S6" s="91"/>
      <c r="T6" s="91"/>
      <c r="U6" s="82" t="s">
        <v>275</v>
      </c>
      <c r="V6" s="82" t="s">
        <v>186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42.75" x14ac:dyDescent="0.25">
      <c r="A7" s="81">
        <v>44986</v>
      </c>
      <c r="B7" s="82" t="s">
        <v>99</v>
      </c>
      <c r="C7" s="84" t="s">
        <v>272</v>
      </c>
      <c r="D7" s="81">
        <v>45033</v>
      </c>
      <c r="E7" s="82" t="s">
        <v>70</v>
      </c>
      <c r="F7" s="87" t="s">
        <v>140</v>
      </c>
      <c r="G7" s="87" t="s">
        <v>182</v>
      </c>
      <c r="H7" s="94" t="s">
        <v>183</v>
      </c>
      <c r="I7" s="87"/>
      <c r="J7" s="88">
        <v>29</v>
      </c>
      <c r="K7" s="82" t="s">
        <v>104</v>
      </c>
      <c r="L7" s="89">
        <v>225</v>
      </c>
      <c r="M7" s="90"/>
      <c r="N7" s="89"/>
      <c r="O7" s="90">
        <v>29</v>
      </c>
      <c r="P7" s="91"/>
      <c r="Q7" s="91">
        <f t="shared" si="1"/>
        <v>6525</v>
      </c>
      <c r="R7" s="91">
        <f t="shared" si="2"/>
        <v>6525</v>
      </c>
      <c r="S7" s="91"/>
      <c r="T7" s="91"/>
      <c r="U7" s="82" t="s">
        <v>274</v>
      </c>
      <c r="V7" s="82" t="s">
        <v>58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28.5" x14ac:dyDescent="0.25">
      <c r="A8" s="13">
        <v>45005</v>
      </c>
      <c r="B8" s="77" t="s">
        <v>23</v>
      </c>
      <c r="C8" s="77" t="s">
        <v>23</v>
      </c>
      <c r="D8" s="13">
        <v>45017</v>
      </c>
      <c r="E8" s="93" t="s">
        <v>289</v>
      </c>
      <c r="F8" s="93" t="s">
        <v>290</v>
      </c>
      <c r="G8" s="93" t="s">
        <v>290</v>
      </c>
      <c r="H8" s="110" t="s">
        <v>291</v>
      </c>
      <c r="I8" s="14"/>
      <c r="J8" s="16">
        <v>16</v>
      </c>
      <c r="K8" s="14" t="s">
        <v>312</v>
      </c>
      <c r="L8" s="19">
        <v>180</v>
      </c>
      <c r="M8" s="20"/>
      <c r="N8" s="17"/>
      <c r="O8" s="20">
        <f t="shared" si="0"/>
        <v>16</v>
      </c>
      <c r="P8" s="19"/>
      <c r="Q8" s="91">
        <f t="shared" si="1"/>
        <v>2880</v>
      </c>
      <c r="R8" s="19">
        <f t="shared" si="2"/>
        <v>2880</v>
      </c>
      <c r="S8" s="19"/>
      <c r="T8" s="19"/>
      <c r="U8" s="82" t="s">
        <v>275</v>
      </c>
      <c r="V8" s="93" t="s">
        <v>289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42.75" x14ac:dyDescent="0.25">
      <c r="A9" s="81">
        <v>45006</v>
      </c>
      <c r="B9" s="82" t="s">
        <v>99</v>
      </c>
      <c r="C9" s="84" t="s">
        <v>272</v>
      </c>
      <c r="D9" s="92">
        <v>45042</v>
      </c>
      <c r="E9" s="82" t="s">
        <v>70</v>
      </c>
      <c r="F9" s="87" t="s">
        <v>278</v>
      </c>
      <c r="G9" s="87" t="s">
        <v>325</v>
      </c>
      <c r="H9" s="94" t="s">
        <v>279</v>
      </c>
      <c r="I9" s="87"/>
      <c r="J9" s="88">
        <v>15</v>
      </c>
      <c r="K9" s="82" t="s">
        <v>111</v>
      </c>
      <c r="L9" s="89">
        <v>270</v>
      </c>
      <c r="M9" s="90"/>
      <c r="N9" s="89"/>
      <c r="O9" s="90">
        <v>15</v>
      </c>
      <c r="P9" s="91"/>
      <c r="Q9" s="91">
        <f t="shared" si="1"/>
        <v>4050</v>
      </c>
      <c r="R9" s="91">
        <f t="shared" si="2"/>
        <v>4050</v>
      </c>
      <c r="S9" s="91"/>
      <c r="T9" s="91"/>
      <c r="U9" s="82" t="s">
        <v>275</v>
      </c>
      <c r="V9" s="82" t="s">
        <v>70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s="120" customFormat="1" ht="57" x14ac:dyDescent="0.25">
      <c r="A10" s="81">
        <v>45005</v>
      </c>
      <c r="B10" s="82" t="s">
        <v>99</v>
      </c>
      <c r="C10" s="82" t="s">
        <v>310</v>
      </c>
      <c r="D10" s="92">
        <v>45045</v>
      </c>
      <c r="E10" s="84" t="s">
        <v>270</v>
      </c>
      <c r="F10" s="85" t="s">
        <v>269</v>
      </c>
      <c r="G10" s="87" t="s">
        <v>269</v>
      </c>
      <c r="H10" s="94" t="s">
        <v>288</v>
      </c>
      <c r="I10" s="87"/>
      <c r="J10" s="88">
        <v>50</v>
      </c>
      <c r="K10" s="82" t="s">
        <v>111</v>
      </c>
      <c r="L10" s="89">
        <v>270</v>
      </c>
      <c r="M10" s="90"/>
      <c r="N10" s="89"/>
      <c r="O10" s="90">
        <v>50</v>
      </c>
      <c r="P10" s="91"/>
      <c r="Q10" s="91">
        <f t="shared" si="1"/>
        <v>13500</v>
      </c>
      <c r="R10" s="91">
        <f t="shared" si="2"/>
        <v>13500</v>
      </c>
      <c r="S10" s="91"/>
      <c r="T10" s="91"/>
      <c r="U10" s="87"/>
      <c r="V10" s="84" t="s">
        <v>270</v>
      </c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</row>
    <row r="11" spans="1:42" s="120" customFormat="1" x14ac:dyDescent="0.25">
      <c r="A11" s="81"/>
      <c r="B11" s="82"/>
      <c r="C11" s="82"/>
      <c r="D11" s="92"/>
      <c r="E11" s="84"/>
      <c r="F11" s="85"/>
      <c r="G11" s="87"/>
      <c r="H11" s="94"/>
      <c r="I11" s="87"/>
      <c r="J11" s="88"/>
      <c r="K11" s="82"/>
      <c r="L11" s="89"/>
      <c r="M11" s="90"/>
      <c r="N11" s="89"/>
      <c r="O11" s="90"/>
      <c r="P11" s="91"/>
      <c r="Q11" s="91"/>
      <c r="R11" s="91"/>
      <c r="S11" s="91"/>
      <c r="T11" s="91"/>
      <c r="U11" s="87"/>
      <c r="V11" s="84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</row>
    <row r="12" spans="1:42" s="120" customFormat="1" x14ac:dyDescent="0.25">
      <c r="A12" s="81"/>
      <c r="B12" s="82"/>
      <c r="C12" s="82"/>
      <c r="D12" s="92"/>
      <c r="E12" s="84"/>
      <c r="F12" s="85"/>
      <c r="G12" s="87"/>
      <c r="H12" s="94"/>
      <c r="I12" s="87"/>
      <c r="J12" s="88"/>
      <c r="K12" s="82"/>
      <c r="L12" s="89"/>
      <c r="M12" s="90"/>
      <c r="N12" s="89"/>
      <c r="O12" s="90"/>
      <c r="P12" s="91"/>
      <c r="Q12" s="91"/>
      <c r="R12" s="91"/>
      <c r="S12" s="91"/>
      <c r="T12" s="91"/>
      <c r="U12" s="87"/>
      <c r="V12" s="84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</row>
    <row r="13" spans="1:42" s="120" customFormat="1" x14ac:dyDescent="0.25">
      <c r="A13" s="81"/>
      <c r="B13" s="82"/>
      <c r="C13" s="82"/>
      <c r="D13" s="92"/>
      <c r="E13" s="84"/>
      <c r="F13" s="85"/>
      <c r="G13" s="87"/>
      <c r="H13" s="94"/>
      <c r="I13" s="87"/>
      <c r="J13" s="88"/>
      <c r="K13" s="82"/>
      <c r="L13" s="89"/>
      <c r="M13" s="90"/>
      <c r="N13" s="89"/>
      <c r="O13" s="90"/>
      <c r="P13" s="91"/>
      <c r="Q13" s="91"/>
      <c r="R13" s="91"/>
      <c r="S13" s="91"/>
      <c r="T13" s="91"/>
      <c r="U13" s="87"/>
      <c r="V13" s="84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</row>
    <row r="14" spans="1:42" x14ac:dyDescent="0.25">
      <c r="A14" s="13"/>
      <c r="B14" s="14"/>
      <c r="C14" s="14"/>
      <c r="D14" s="13"/>
      <c r="E14" s="14"/>
      <c r="F14" s="14"/>
      <c r="G14" s="14"/>
      <c r="H14" s="15"/>
      <c r="I14" s="14"/>
      <c r="J14" s="16"/>
      <c r="K14" s="14"/>
      <c r="L14" s="19"/>
      <c r="M14" s="20"/>
      <c r="N14" s="17"/>
      <c r="O14" s="20">
        <f t="shared" si="0"/>
        <v>0</v>
      </c>
      <c r="P14" s="19"/>
      <c r="Q14" s="19">
        <f t="shared" si="1"/>
        <v>0</v>
      </c>
      <c r="R14" s="19">
        <f t="shared" si="2"/>
        <v>0</v>
      </c>
      <c r="S14" s="19"/>
      <c r="T14" s="19"/>
      <c r="U14" s="19"/>
      <c r="V14" s="14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4.25" customHeight="1" x14ac:dyDescent="0.25">
      <c r="A15" s="125" t="s">
        <v>44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109" customFormat="1" ht="114" x14ac:dyDescent="0.25">
      <c r="A16" s="24" t="s">
        <v>76</v>
      </c>
      <c r="B16" s="25" t="s">
        <v>137</v>
      </c>
      <c r="C16" s="118" t="s">
        <v>309</v>
      </c>
      <c r="D16" s="117">
        <v>45041</v>
      </c>
      <c r="E16" s="25" t="s">
        <v>70</v>
      </c>
      <c r="F16" s="79" t="s">
        <v>307</v>
      </c>
      <c r="G16" s="26" t="s">
        <v>327</v>
      </c>
      <c r="H16" s="27" t="s">
        <v>308</v>
      </c>
      <c r="I16" s="26"/>
      <c r="J16" s="28">
        <v>25</v>
      </c>
      <c r="K16" s="25"/>
      <c r="L16" s="29"/>
      <c r="M16" s="30"/>
      <c r="N16" s="29"/>
      <c r="O16" s="30">
        <v>25</v>
      </c>
      <c r="P16" s="31"/>
      <c r="Q16" s="31">
        <f t="shared" ref="Q16:Q19" si="3">J16*L16+M16*N16+S16</f>
        <v>0</v>
      </c>
      <c r="R16" s="31">
        <f t="shared" ref="R16" si="4">Q16-P16</f>
        <v>0</v>
      </c>
      <c r="S16" s="31"/>
      <c r="T16" s="31"/>
      <c r="U16" s="26"/>
      <c r="V16" s="82" t="s">
        <v>70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s="109" customFormat="1" ht="28.5" x14ac:dyDescent="0.25">
      <c r="A17" s="24">
        <v>45019</v>
      </c>
      <c r="B17" s="25" t="s">
        <v>137</v>
      </c>
      <c r="C17" s="78" t="s">
        <v>64</v>
      </c>
      <c r="D17" s="80" t="s">
        <v>319</v>
      </c>
      <c r="E17" s="78" t="s">
        <v>323</v>
      </c>
      <c r="F17" s="79" t="s">
        <v>320</v>
      </c>
      <c r="G17" s="26" t="s">
        <v>321</v>
      </c>
      <c r="H17" s="27" t="s">
        <v>322</v>
      </c>
      <c r="I17" s="26"/>
      <c r="J17" s="28">
        <v>57</v>
      </c>
      <c r="K17" s="25"/>
      <c r="L17" s="29"/>
      <c r="M17" s="30"/>
      <c r="N17" s="29"/>
      <c r="O17" s="30">
        <v>57</v>
      </c>
      <c r="P17" s="31"/>
      <c r="Q17" s="31"/>
      <c r="R17" s="31"/>
      <c r="S17" s="31"/>
      <c r="T17" s="31"/>
      <c r="U17" s="26"/>
      <c r="V17" s="78" t="s">
        <v>324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s="109" customFormat="1" x14ac:dyDescent="0.25">
      <c r="A18" s="24"/>
      <c r="B18" s="25"/>
      <c r="C18" s="25"/>
      <c r="D18" s="80"/>
      <c r="E18" s="78"/>
      <c r="F18" s="79"/>
      <c r="G18" s="26"/>
      <c r="H18" s="27"/>
      <c r="I18" s="26"/>
      <c r="J18" s="28"/>
      <c r="K18" s="25"/>
      <c r="L18" s="29"/>
      <c r="M18" s="30"/>
      <c r="N18" s="29"/>
      <c r="O18" s="30"/>
      <c r="P18" s="31"/>
      <c r="Q18" s="31"/>
      <c r="R18" s="31"/>
      <c r="S18" s="31"/>
      <c r="T18" s="31"/>
      <c r="U18" s="26"/>
      <c r="V18" s="78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24"/>
      <c r="B19" s="25"/>
      <c r="C19" s="25"/>
      <c r="D19" s="24"/>
      <c r="E19" s="25"/>
      <c r="F19" s="26"/>
      <c r="G19" s="26"/>
      <c r="H19" s="27"/>
      <c r="I19" s="26"/>
      <c r="J19" s="28"/>
      <c r="K19" s="25"/>
      <c r="L19" s="29"/>
      <c r="M19" s="30"/>
      <c r="N19" s="29"/>
      <c r="O19" s="30">
        <f>J19+M19</f>
        <v>0</v>
      </c>
      <c r="P19" s="31"/>
      <c r="Q19" s="31">
        <f t="shared" si="3"/>
        <v>0</v>
      </c>
      <c r="R19" s="31">
        <f>Q19-P19</f>
        <v>0</v>
      </c>
      <c r="S19" s="31"/>
      <c r="T19" s="31"/>
      <c r="U19" s="26"/>
      <c r="V19" s="2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4.25" customHeight="1" x14ac:dyDescent="0.25">
      <c r="A20" s="125" t="s">
        <v>46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28.5" x14ac:dyDescent="0.25">
      <c r="A21" s="32">
        <v>44953</v>
      </c>
      <c r="B21" s="33" t="s">
        <v>47</v>
      </c>
      <c r="C21" s="107" t="s">
        <v>193</v>
      </c>
      <c r="D21" s="32">
        <v>45029</v>
      </c>
      <c r="E21" s="33" t="s">
        <v>58</v>
      </c>
      <c r="F21" s="33" t="s">
        <v>194</v>
      </c>
      <c r="G21" s="33" t="s">
        <v>195</v>
      </c>
      <c r="H21" s="61" t="s">
        <v>196</v>
      </c>
      <c r="I21" s="33"/>
      <c r="J21" s="36">
        <v>30</v>
      </c>
      <c r="K21" s="33"/>
      <c r="L21" s="37"/>
      <c r="M21" s="38"/>
      <c r="N21" s="37"/>
      <c r="O21" s="38">
        <f>J21+M21</f>
        <v>30</v>
      </c>
      <c r="P21" s="39"/>
      <c r="Q21" s="39">
        <f t="shared" ref="Q21:Q26" si="5">J21*L21+M21*N21+S21</f>
        <v>0</v>
      </c>
      <c r="R21" s="39">
        <f t="shared" ref="R21:R26" si="6">Q21-P21</f>
        <v>0</v>
      </c>
      <c r="S21" s="39"/>
      <c r="T21" s="39"/>
      <c r="U21" s="39"/>
      <c r="V21" s="33" t="s">
        <v>70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99.75" x14ac:dyDescent="0.25">
      <c r="A22" s="32">
        <v>44991</v>
      </c>
      <c r="B22" s="33" t="s">
        <v>47</v>
      </c>
      <c r="C22" s="105" t="s">
        <v>197</v>
      </c>
      <c r="D22" s="32">
        <v>45020</v>
      </c>
      <c r="E22" s="33" t="s">
        <v>70</v>
      </c>
      <c r="F22" s="34" t="s">
        <v>190</v>
      </c>
      <c r="G22" s="34" t="s">
        <v>198</v>
      </c>
      <c r="H22" s="35" t="s">
        <v>199</v>
      </c>
      <c r="I22" s="34"/>
      <c r="J22" s="36">
        <v>70</v>
      </c>
      <c r="K22" s="33"/>
      <c r="L22" s="37"/>
      <c r="M22" s="38"/>
      <c r="N22" s="37"/>
      <c r="O22" s="38">
        <v>70</v>
      </c>
      <c r="P22" s="39"/>
      <c r="Q22" s="39">
        <f t="shared" si="5"/>
        <v>0</v>
      </c>
      <c r="R22" s="39">
        <f t="shared" si="6"/>
        <v>0</v>
      </c>
      <c r="S22" s="39"/>
      <c r="T22" s="39"/>
      <c r="U22" s="33"/>
      <c r="V22" s="33" t="s">
        <v>186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57" customHeight="1" x14ac:dyDescent="0.25">
      <c r="A23" s="95">
        <v>44971</v>
      </c>
      <c r="B23" s="103" t="s">
        <v>47</v>
      </c>
      <c r="C23" s="104" t="s">
        <v>271</v>
      </c>
      <c r="D23" s="95">
        <v>45027</v>
      </c>
      <c r="E23" s="96" t="s">
        <v>70</v>
      </c>
      <c r="F23" s="97" t="s">
        <v>179</v>
      </c>
      <c r="G23" s="97" t="s">
        <v>180</v>
      </c>
      <c r="H23" s="98" t="s">
        <v>181</v>
      </c>
      <c r="I23" s="97"/>
      <c r="J23" s="99">
        <v>60</v>
      </c>
      <c r="K23" s="96"/>
      <c r="L23" s="100"/>
      <c r="M23" s="101"/>
      <c r="N23" s="100"/>
      <c r="O23" s="101">
        <f>J23+M23</f>
        <v>60</v>
      </c>
      <c r="P23" s="102"/>
      <c r="Q23" s="102">
        <f t="shared" si="5"/>
        <v>0</v>
      </c>
      <c r="R23" s="102">
        <f t="shared" si="6"/>
        <v>0</v>
      </c>
      <c r="S23" s="102"/>
      <c r="T23" s="102"/>
      <c r="U23" s="96"/>
      <c r="V23" s="96" t="s">
        <v>70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30" customHeight="1" x14ac:dyDescent="0.25">
      <c r="A24" s="95">
        <v>44995</v>
      </c>
      <c r="B24" s="103" t="s">
        <v>47</v>
      </c>
      <c r="C24" s="33" t="s">
        <v>193</v>
      </c>
      <c r="D24" s="95">
        <v>45034</v>
      </c>
      <c r="E24" s="96" t="s">
        <v>70</v>
      </c>
      <c r="F24" s="97" t="s">
        <v>175</v>
      </c>
      <c r="G24" s="97" t="s">
        <v>184</v>
      </c>
      <c r="H24" s="98" t="s">
        <v>185</v>
      </c>
      <c r="I24" s="97"/>
      <c r="J24" s="99">
        <v>50</v>
      </c>
      <c r="K24" s="96"/>
      <c r="L24" s="100"/>
      <c r="M24" s="101"/>
      <c r="N24" s="100"/>
      <c r="O24" s="101">
        <v>50</v>
      </c>
      <c r="P24" s="102"/>
      <c r="Q24" s="102">
        <f t="shared" si="5"/>
        <v>0</v>
      </c>
      <c r="R24" s="102">
        <f t="shared" si="6"/>
        <v>0</v>
      </c>
      <c r="S24" s="102"/>
      <c r="T24" s="102"/>
      <c r="U24" s="97"/>
      <c r="V24" s="96" t="s">
        <v>186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24" customHeight="1" x14ac:dyDescent="0.25">
      <c r="A25" s="95">
        <v>45005</v>
      </c>
      <c r="B25" s="103" t="s">
        <v>47</v>
      </c>
      <c r="C25" s="103" t="s">
        <v>317</v>
      </c>
      <c r="D25" s="124">
        <v>45038</v>
      </c>
      <c r="E25" s="96" t="s">
        <v>207</v>
      </c>
      <c r="F25" s="97" t="s">
        <v>266</v>
      </c>
      <c r="G25" s="97" t="s">
        <v>266</v>
      </c>
      <c r="H25" s="98" t="s">
        <v>267</v>
      </c>
      <c r="I25" s="97"/>
      <c r="J25" s="99">
        <v>50</v>
      </c>
      <c r="K25" s="96"/>
      <c r="L25" s="100"/>
      <c r="M25" s="101"/>
      <c r="N25" s="100"/>
      <c r="O25" s="101">
        <v>50</v>
      </c>
      <c r="P25" s="102"/>
      <c r="Q25" s="102">
        <f t="shared" si="5"/>
        <v>0</v>
      </c>
      <c r="R25" s="102">
        <f t="shared" si="6"/>
        <v>0</v>
      </c>
      <c r="S25" s="102"/>
      <c r="T25" s="102"/>
      <c r="U25" s="97"/>
      <c r="V25" s="96" t="s">
        <v>207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42"/>
      <c r="B26" s="43"/>
      <c r="C26" s="43"/>
      <c r="D26" s="42"/>
      <c r="E26" s="43"/>
      <c r="F26" s="44"/>
      <c r="G26" s="44"/>
      <c r="H26" s="45"/>
      <c r="I26" s="44"/>
      <c r="J26" s="46"/>
      <c r="K26" s="43"/>
      <c r="L26" s="47"/>
      <c r="M26" s="48"/>
      <c r="N26" s="47"/>
      <c r="O26" s="48">
        <f t="shared" ref="O26" si="7">J26+M26</f>
        <v>0</v>
      </c>
      <c r="P26" s="49"/>
      <c r="Q26" s="49">
        <f t="shared" si="5"/>
        <v>0</v>
      </c>
      <c r="R26" s="49">
        <f t="shared" si="6"/>
        <v>0</v>
      </c>
      <c r="S26" s="49"/>
      <c r="T26" s="49"/>
      <c r="U26" s="44"/>
      <c r="V26" s="43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4"/>
      <c r="N222" s="53"/>
      <c r="O222" s="54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4"/>
      <c r="N223" s="53"/>
      <c r="O223" s="54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A224" s="50"/>
      <c r="B224" s="12"/>
      <c r="C224" s="12"/>
      <c r="D224" s="50"/>
      <c r="E224" s="12"/>
      <c r="F224" s="12"/>
      <c r="G224" s="12"/>
      <c r="H224" s="51"/>
      <c r="I224" s="12"/>
      <c r="J224" s="52"/>
      <c r="K224" s="12"/>
      <c r="L224" s="53"/>
      <c r="M224" s="55"/>
      <c r="O224" s="55"/>
      <c r="P224" s="53"/>
      <c r="Q224" s="53"/>
      <c r="R224" s="53"/>
      <c r="S224" s="53"/>
      <c r="T224" s="53"/>
      <c r="U224" s="5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2" ht="15.75" customHeight="1" x14ac:dyDescent="0.25">
      <c r="A225" s="50"/>
      <c r="B225" s="12"/>
      <c r="C225" s="12"/>
      <c r="D225" s="50"/>
      <c r="E225" s="12"/>
      <c r="F225" s="12"/>
      <c r="G225" s="12"/>
      <c r="H225" s="51"/>
      <c r="I225" s="12"/>
      <c r="J225" s="52"/>
      <c r="K225" s="12"/>
      <c r="L225" s="53"/>
      <c r="M225" s="55"/>
      <c r="O225" s="55"/>
      <c r="P225" s="53"/>
      <c r="Q225" s="53"/>
      <c r="R225" s="53"/>
      <c r="S225" s="53"/>
      <c r="T225" s="53"/>
      <c r="U225" s="5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ht="15.75" customHeight="1" x14ac:dyDescent="0.25">
      <c r="H226" s="56"/>
    </row>
    <row r="227" spans="1:42" ht="15.75" customHeight="1" x14ac:dyDescent="0.25"/>
    <row r="228" spans="1:42" ht="15.75" customHeight="1" x14ac:dyDescent="0.25"/>
    <row r="229" spans="1:42" ht="15.75" customHeight="1" x14ac:dyDescent="0.25"/>
    <row r="230" spans="1:42" ht="15.75" customHeight="1" x14ac:dyDescent="0.25"/>
    <row r="231" spans="1:42" ht="15.75" customHeight="1" x14ac:dyDescent="0.25"/>
    <row r="232" spans="1:42" ht="15.75" customHeight="1" x14ac:dyDescent="0.25"/>
    <row r="233" spans="1:42" ht="15.75" customHeight="1" x14ac:dyDescent="0.25"/>
    <row r="234" spans="1:42" ht="15.75" customHeight="1" x14ac:dyDescent="0.25"/>
    <row r="235" spans="1:42" ht="15.75" customHeight="1" x14ac:dyDescent="0.25"/>
    <row r="236" spans="1:42" ht="15.75" customHeight="1" x14ac:dyDescent="0.25"/>
    <row r="237" spans="1:42" ht="15.75" customHeight="1" x14ac:dyDescent="0.25"/>
    <row r="238" spans="1:42" ht="15.75" customHeight="1" x14ac:dyDescent="0.25"/>
    <row r="239" spans="1:42" ht="15.75" customHeight="1" x14ac:dyDescent="0.25"/>
    <row r="240" spans="1:4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3">
    <mergeCell ref="A2:V2"/>
    <mergeCell ref="A15:V15"/>
    <mergeCell ref="A20:V20"/>
  </mergeCells>
  <pageMargins left="0.51180555555555596" right="0.51180555555555596" top="0.78749999999999998" bottom="0.78749999999999998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9"/>
  <sheetViews>
    <sheetView showGridLines="0" topLeftCell="L1" workbookViewId="0">
      <pane ySplit="1" topLeftCell="A2" activePane="bottomLeft" state="frozen"/>
      <selection pane="bottomLeft" activeCell="R3" sqref="R3:R6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28.5" x14ac:dyDescent="0.25">
      <c r="A3" s="13">
        <v>44973</v>
      </c>
      <c r="B3" s="14" t="s">
        <v>99</v>
      </c>
      <c r="C3" s="14" t="s">
        <v>100</v>
      </c>
      <c r="D3" s="13">
        <v>45057</v>
      </c>
      <c r="E3" s="14" t="s">
        <v>58</v>
      </c>
      <c r="F3" s="21" t="s">
        <v>200</v>
      </c>
      <c r="G3" s="21" t="s">
        <v>201</v>
      </c>
      <c r="H3" s="22" t="s">
        <v>202</v>
      </c>
      <c r="I3" s="21"/>
      <c r="J3" s="16">
        <v>18</v>
      </c>
      <c r="K3" s="14" t="s">
        <v>203</v>
      </c>
      <c r="L3" s="17">
        <v>270</v>
      </c>
      <c r="M3" s="18"/>
      <c r="N3" s="17"/>
      <c r="O3" s="18">
        <f t="shared" ref="O3:O10" si="0">J3+M3</f>
        <v>18</v>
      </c>
      <c r="P3" s="19"/>
      <c r="Q3" s="19">
        <f t="shared" ref="Q3:Q10" si="1">J3*L3+M3*N3+S3</f>
        <v>4860</v>
      </c>
      <c r="R3" s="19">
        <f t="shared" ref="R3:R10" si="2">Q3-P3</f>
        <v>4860</v>
      </c>
      <c r="S3" s="19"/>
      <c r="T3" s="19"/>
      <c r="U3" s="21"/>
      <c r="V3" s="14" t="s">
        <v>70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28.5" x14ac:dyDescent="0.25">
      <c r="A4" s="13">
        <v>44991</v>
      </c>
      <c r="B4" s="14" t="s">
        <v>99</v>
      </c>
      <c r="C4" s="14" t="s">
        <v>100</v>
      </c>
      <c r="D4" s="13">
        <v>45055</v>
      </c>
      <c r="E4" s="14" t="s">
        <v>58</v>
      </c>
      <c r="F4" s="21" t="s">
        <v>204</v>
      </c>
      <c r="G4" s="21" t="s">
        <v>204</v>
      </c>
      <c r="H4" s="22" t="s">
        <v>205</v>
      </c>
      <c r="I4" s="21"/>
      <c r="J4" s="16">
        <v>20</v>
      </c>
      <c r="K4" s="14" t="s">
        <v>206</v>
      </c>
      <c r="L4" s="17">
        <v>255</v>
      </c>
      <c r="M4" s="18"/>
      <c r="N4" s="17"/>
      <c r="O4" s="18">
        <f t="shared" si="0"/>
        <v>20</v>
      </c>
      <c r="P4" s="19"/>
      <c r="Q4" s="19">
        <f t="shared" si="1"/>
        <v>5100</v>
      </c>
      <c r="R4" s="19">
        <f t="shared" si="2"/>
        <v>5100</v>
      </c>
      <c r="S4" s="19"/>
      <c r="T4" s="19"/>
      <c r="U4" s="19"/>
      <c r="V4" s="14" t="s">
        <v>70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28.5" x14ac:dyDescent="0.25">
      <c r="A5" s="81">
        <v>45008</v>
      </c>
      <c r="B5" s="82" t="s">
        <v>99</v>
      </c>
      <c r="C5" s="83" t="s">
        <v>100</v>
      </c>
      <c r="D5" s="81">
        <v>45056</v>
      </c>
      <c r="E5" s="82" t="s">
        <v>58</v>
      </c>
      <c r="F5" s="87" t="s">
        <v>282</v>
      </c>
      <c r="G5" s="87" t="s">
        <v>285</v>
      </c>
      <c r="H5" s="94" t="s">
        <v>286</v>
      </c>
      <c r="I5" s="87"/>
      <c r="J5" s="88">
        <v>25</v>
      </c>
      <c r="K5" s="82" t="s">
        <v>303</v>
      </c>
      <c r="L5" s="89">
        <v>300</v>
      </c>
      <c r="M5" s="90"/>
      <c r="N5" s="89"/>
      <c r="O5" s="90">
        <v>25</v>
      </c>
      <c r="P5" s="91"/>
      <c r="Q5" s="91">
        <f t="shared" si="1"/>
        <v>7500</v>
      </c>
      <c r="R5" s="91">
        <f t="shared" si="2"/>
        <v>7500</v>
      </c>
      <c r="S5" s="91"/>
      <c r="T5" s="91"/>
      <c r="U5" s="82" t="s">
        <v>287</v>
      </c>
      <c r="V5" s="82" t="s">
        <v>70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57" x14ac:dyDescent="0.25">
      <c r="A6" s="81">
        <v>45008</v>
      </c>
      <c r="B6" s="82" t="s">
        <v>99</v>
      </c>
      <c r="C6" s="83" t="s">
        <v>272</v>
      </c>
      <c r="D6" s="81">
        <v>45069</v>
      </c>
      <c r="E6" s="82" t="s">
        <v>58</v>
      </c>
      <c r="F6" s="87" t="s">
        <v>282</v>
      </c>
      <c r="G6" s="87" t="s">
        <v>283</v>
      </c>
      <c r="H6" s="94" t="s">
        <v>284</v>
      </c>
      <c r="I6" s="87"/>
      <c r="J6" s="88">
        <v>25</v>
      </c>
      <c r="K6" s="82" t="s">
        <v>326</v>
      </c>
      <c r="L6" s="89">
        <v>300</v>
      </c>
      <c r="M6" s="90"/>
      <c r="N6" s="89"/>
      <c r="O6" s="90">
        <v>25</v>
      </c>
      <c r="P6" s="91"/>
      <c r="Q6" s="91">
        <f t="shared" si="1"/>
        <v>7500</v>
      </c>
      <c r="R6" s="91">
        <f t="shared" si="2"/>
        <v>7500</v>
      </c>
      <c r="S6" s="91"/>
      <c r="T6" s="91"/>
      <c r="U6" s="82" t="s">
        <v>287</v>
      </c>
      <c r="V6" s="82" t="s">
        <v>70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30" x14ac:dyDescent="0.25">
      <c r="A12" s="24">
        <v>44963</v>
      </c>
      <c r="B12" s="25" t="s">
        <v>137</v>
      </c>
      <c r="C12" s="25" t="s">
        <v>64</v>
      </c>
      <c r="D12" s="24">
        <v>45076</v>
      </c>
      <c r="E12" s="25" t="s">
        <v>207</v>
      </c>
      <c r="F12" s="25" t="s">
        <v>208</v>
      </c>
      <c r="G12" s="25" t="s">
        <v>208</v>
      </c>
      <c r="H12" s="75"/>
      <c r="I12" s="76" t="s">
        <v>209</v>
      </c>
      <c r="J12" s="28">
        <v>40</v>
      </c>
      <c r="K12" s="25"/>
      <c r="L12" s="29"/>
      <c r="M12" s="30"/>
      <c r="N12" s="29"/>
      <c r="O12" s="30">
        <f t="shared" ref="O12:O13" si="3">J12+M12</f>
        <v>40</v>
      </c>
      <c r="P12" s="31"/>
      <c r="Q12" s="31">
        <f t="shared" ref="Q12:Q14" si="4">J12*L12+M12*N12+S12</f>
        <v>0</v>
      </c>
      <c r="R12" s="31">
        <f t="shared" ref="R12:R14" si="5">Q12-P12</f>
        <v>0</v>
      </c>
      <c r="S12" s="31"/>
      <c r="T12" s="31"/>
      <c r="U12" s="31"/>
      <c r="V12" s="25" t="s">
        <v>207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28.5" x14ac:dyDescent="0.25">
      <c r="A13" s="24">
        <v>44972</v>
      </c>
      <c r="B13" s="25" t="s">
        <v>137</v>
      </c>
      <c r="C13" s="78" t="s">
        <v>317</v>
      </c>
      <c r="D13" s="24">
        <v>45064</v>
      </c>
      <c r="E13" s="25" t="s">
        <v>58</v>
      </c>
      <c r="F13" s="26" t="s">
        <v>210</v>
      </c>
      <c r="G13" s="26" t="s">
        <v>211</v>
      </c>
      <c r="H13" s="27"/>
      <c r="I13" s="26"/>
      <c r="J13" s="28">
        <v>30</v>
      </c>
      <c r="K13" s="25"/>
      <c r="L13" s="29"/>
      <c r="M13" s="30"/>
      <c r="N13" s="29"/>
      <c r="O13" s="30">
        <f t="shared" si="3"/>
        <v>30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26"/>
      <c r="V13" s="25" t="s">
        <v>212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s="113" customFormat="1" ht="28.5" x14ac:dyDescent="0.25">
      <c r="A14" s="24">
        <v>45008</v>
      </c>
      <c r="B14" s="25" t="s">
        <v>137</v>
      </c>
      <c r="C14" s="25" t="s">
        <v>64</v>
      </c>
      <c r="D14" s="24">
        <v>45047</v>
      </c>
      <c r="E14" s="25" t="s">
        <v>294</v>
      </c>
      <c r="F14" s="26" t="s">
        <v>295</v>
      </c>
      <c r="G14" s="26" t="s">
        <v>296</v>
      </c>
      <c r="H14" s="27" t="s">
        <v>298</v>
      </c>
      <c r="I14" s="26"/>
      <c r="J14" s="28">
        <v>10</v>
      </c>
      <c r="K14" s="25"/>
      <c r="L14" s="29"/>
      <c r="M14" s="30"/>
      <c r="N14" s="29"/>
      <c r="O14" s="30">
        <v>10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 t="s">
        <v>297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s="113" customFormat="1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/>
      <c r="P15" s="31"/>
      <c r="Q15" s="31"/>
      <c r="R15" s="31"/>
      <c r="S15" s="31"/>
      <c r="T15" s="31"/>
      <c r="U15" s="26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>
        <f t="shared" ref="O16:O17" si="6">J16+M16</f>
        <v>0</v>
      </c>
      <c r="P16" s="31"/>
      <c r="Q16" s="31">
        <f t="shared" ref="Q16:Q17" si="7">J16*L16+M16*N16+S16</f>
        <v>0</v>
      </c>
      <c r="R16" s="31">
        <f t="shared" ref="R16:R17" si="8">Q16-P16</f>
        <v>0</v>
      </c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 t="shared" si="6"/>
        <v>0</v>
      </c>
      <c r="P17" s="31"/>
      <c r="Q17" s="31">
        <f t="shared" si="7"/>
        <v>0</v>
      </c>
      <c r="R17" s="31">
        <f t="shared" si="8"/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9">J19+M19</f>
        <v>0</v>
      </c>
      <c r="P19" s="49"/>
      <c r="Q19" s="49">
        <f t="shared" ref="Q19:Q24" si="10">J19*L19+M19*N19+S19</f>
        <v>0</v>
      </c>
      <c r="R19" s="49">
        <f t="shared" ref="R19:R24" si="11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5.75" customHeight="1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9"/>
        <v>0</v>
      </c>
      <c r="P20" s="49"/>
      <c r="Q20" s="49">
        <f t="shared" si="10"/>
        <v>0</v>
      </c>
      <c r="R20" s="49">
        <f t="shared" si="11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9"/>
        <v>0</v>
      </c>
      <c r="P21" s="49"/>
      <c r="Q21" s="49">
        <f t="shared" si="10"/>
        <v>0</v>
      </c>
      <c r="R21" s="49">
        <f t="shared" si="11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9"/>
        <v>0</v>
      </c>
      <c r="P22" s="49"/>
      <c r="Q22" s="49">
        <f t="shared" si="10"/>
        <v>0</v>
      </c>
      <c r="R22" s="49">
        <f t="shared" si="11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9"/>
        <v>0</v>
      </c>
      <c r="P23" s="49"/>
      <c r="Q23" s="49">
        <f t="shared" si="10"/>
        <v>0</v>
      </c>
      <c r="R23" s="49">
        <f t="shared" si="11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9"/>
        <v>0</v>
      </c>
      <c r="P24" s="49"/>
      <c r="Q24" s="49">
        <f t="shared" si="10"/>
        <v>0</v>
      </c>
      <c r="R24" s="49">
        <f t="shared" si="11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3">
    <mergeCell ref="A2:V2"/>
    <mergeCell ref="A11:V11"/>
    <mergeCell ref="A18:V18"/>
  </mergeCells>
  <hyperlinks>
    <hyperlink ref="I12" r:id="rId1"/>
  </hyperlinks>
  <pageMargins left="0.51180555555555596" right="0.51180555555555596" top="0.78749999999999998" bottom="0.78749999999999998" header="0" footer="0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98"/>
  <sheetViews>
    <sheetView showGridLines="0" topLeftCell="G1" workbookViewId="0">
      <pane ySplit="1" topLeftCell="A2" activePane="bottomLeft" state="frozen"/>
      <selection pane="bottomLeft" activeCell="J3" sqref="J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28.5" x14ac:dyDescent="0.25">
      <c r="A3" s="81">
        <v>44991</v>
      </c>
      <c r="B3" s="82" t="s">
        <v>99</v>
      </c>
      <c r="C3" s="82" t="s">
        <v>302</v>
      </c>
      <c r="D3" s="81">
        <v>45094</v>
      </c>
      <c r="E3" s="82" t="s">
        <v>207</v>
      </c>
      <c r="F3" s="87" t="s">
        <v>217</v>
      </c>
      <c r="G3" s="85" t="s">
        <v>217</v>
      </c>
      <c r="H3" s="94" t="s">
        <v>280</v>
      </c>
      <c r="I3" s="87"/>
      <c r="J3" s="88">
        <v>35</v>
      </c>
      <c r="K3" s="82" t="s">
        <v>268</v>
      </c>
      <c r="L3" s="89">
        <v>255</v>
      </c>
      <c r="M3" s="90">
        <v>10</v>
      </c>
      <c r="N3" s="89">
        <v>75</v>
      </c>
      <c r="O3" s="90">
        <f t="shared" ref="O3" si="0">J3+M3</f>
        <v>45</v>
      </c>
      <c r="P3" s="91"/>
      <c r="Q3" s="91">
        <f t="shared" ref="Q3" si="1">J3*L3+M3*N3+S3</f>
        <v>9675</v>
      </c>
      <c r="R3" s="91">
        <f t="shared" ref="R3" si="2">Q3-P3</f>
        <v>9675</v>
      </c>
      <c r="S3" s="91"/>
      <c r="T3" s="91"/>
      <c r="U3" s="87"/>
      <c r="V3" s="82" t="s">
        <v>281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ref="O4:O10" si="3">J4+M4</f>
        <v>0</v>
      </c>
      <c r="P4" s="19"/>
      <c r="Q4" s="19">
        <f t="shared" ref="Q4:Q10" si="4">J4*L4+M4*N4+S4</f>
        <v>0</v>
      </c>
      <c r="R4" s="19">
        <f t="shared" ref="R4:R10" si="5">Q4-P4</f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3"/>
        <v>0</v>
      </c>
      <c r="P5" s="19"/>
      <c r="Q5" s="19">
        <f t="shared" si="4"/>
        <v>0</v>
      </c>
      <c r="R5" s="19">
        <f t="shared" si="5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3"/>
        <v>0</v>
      </c>
      <c r="P6" s="19"/>
      <c r="Q6" s="19">
        <f t="shared" si="4"/>
        <v>0</v>
      </c>
      <c r="R6" s="19">
        <f t="shared" si="5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3"/>
        <v>0</v>
      </c>
      <c r="P7" s="19"/>
      <c r="Q7" s="19">
        <f t="shared" si="4"/>
        <v>0</v>
      </c>
      <c r="R7" s="19">
        <f t="shared" si="5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3"/>
        <v>0</v>
      </c>
      <c r="P8" s="19"/>
      <c r="Q8" s="19">
        <f t="shared" si="4"/>
        <v>0</v>
      </c>
      <c r="R8" s="19">
        <f t="shared" si="5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3"/>
        <v>0</v>
      </c>
      <c r="P9" s="19"/>
      <c r="Q9" s="19">
        <f t="shared" si="4"/>
        <v>0</v>
      </c>
      <c r="R9" s="19">
        <f t="shared" si="5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3"/>
        <v>0</v>
      </c>
      <c r="P10" s="19"/>
      <c r="Q10" s="19">
        <f t="shared" si="4"/>
        <v>0</v>
      </c>
      <c r="R10" s="19">
        <f t="shared" si="5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x14ac:dyDescent="0.25">
      <c r="A12" s="24"/>
      <c r="B12" s="25"/>
      <c r="C12" s="25"/>
      <c r="D12" s="24"/>
      <c r="E12" s="25"/>
      <c r="F12" s="26"/>
      <c r="G12" s="26"/>
      <c r="H12" s="27"/>
      <c r="I12" s="26"/>
      <c r="J12" s="28"/>
      <c r="K12" s="25"/>
      <c r="L12" s="29"/>
      <c r="M12" s="30"/>
      <c r="N12" s="29"/>
      <c r="O12" s="30">
        <f t="shared" ref="O12:O15" si="6">J12+M12</f>
        <v>0</v>
      </c>
      <c r="P12" s="31"/>
      <c r="Q12" s="31">
        <f t="shared" ref="Q12:Q15" si="7">J12*L12+M12*N12+S12</f>
        <v>0</v>
      </c>
      <c r="R12" s="31">
        <f t="shared" ref="R12:R15" si="8">Q12-P12</f>
        <v>0</v>
      </c>
      <c r="S12" s="31"/>
      <c r="T12" s="31"/>
      <c r="U12" s="26"/>
      <c r="V12" s="2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6"/>
        <v>0</v>
      </c>
      <c r="P13" s="31"/>
      <c r="Q13" s="31">
        <f t="shared" si="7"/>
        <v>0</v>
      </c>
      <c r="R13" s="31">
        <f t="shared" si="8"/>
        <v>0</v>
      </c>
      <c r="S13" s="31"/>
      <c r="T13" s="31"/>
      <c r="U13" s="31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6"/>
        <v>0</v>
      </c>
      <c r="P14" s="31"/>
      <c r="Q14" s="31">
        <f t="shared" si="7"/>
        <v>0</v>
      </c>
      <c r="R14" s="31">
        <f t="shared" si="8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 t="shared" si="6"/>
        <v>0</v>
      </c>
      <c r="P15" s="31"/>
      <c r="Q15" s="31">
        <f t="shared" si="7"/>
        <v>0</v>
      </c>
      <c r="R15" s="31">
        <f t="shared" si="8"/>
        <v>0</v>
      </c>
      <c r="S15" s="31"/>
      <c r="T15" s="31"/>
      <c r="U15" s="26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4.25" customHeight="1" x14ac:dyDescent="0.25">
      <c r="A16" s="125" t="s">
        <v>46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28.5" x14ac:dyDescent="0.25">
      <c r="A17" s="95">
        <v>44963</v>
      </c>
      <c r="B17" s="96" t="s">
        <v>47</v>
      </c>
      <c r="C17" s="103" t="s">
        <v>148</v>
      </c>
      <c r="D17" s="95">
        <v>45094</v>
      </c>
      <c r="E17" s="96" t="s">
        <v>213</v>
      </c>
      <c r="F17" s="96" t="s">
        <v>214</v>
      </c>
      <c r="G17" s="96" t="s">
        <v>214</v>
      </c>
      <c r="H17" s="108" t="s">
        <v>215</v>
      </c>
      <c r="I17" s="96"/>
      <c r="J17" s="99">
        <v>15</v>
      </c>
      <c r="K17" s="96"/>
      <c r="L17" s="100"/>
      <c r="M17" s="101"/>
      <c r="N17" s="100"/>
      <c r="O17" s="101">
        <f t="shared" ref="O17" si="9">J17+M17</f>
        <v>15</v>
      </c>
      <c r="P17" s="102"/>
      <c r="Q17" s="102">
        <f t="shared" ref="Q17" si="10">J17*L17+M17*N17+S17</f>
        <v>0</v>
      </c>
      <c r="R17" s="102">
        <f t="shared" ref="R17" si="11">Q17-P17</f>
        <v>0</v>
      </c>
      <c r="S17" s="102"/>
      <c r="T17" s="102"/>
      <c r="U17" s="102"/>
      <c r="V17" s="96" t="s">
        <v>216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25">
      <c r="A18" s="42"/>
      <c r="B18" s="43"/>
      <c r="C18" s="43"/>
      <c r="D18" s="42"/>
      <c r="E18" s="43"/>
      <c r="F18" s="44"/>
      <c r="G18" s="44"/>
      <c r="H18" s="45"/>
      <c r="I18" s="44"/>
      <c r="J18" s="46"/>
      <c r="K18" s="43"/>
      <c r="L18" s="47"/>
      <c r="M18" s="48"/>
      <c r="N18" s="47"/>
      <c r="O18" s="48">
        <f t="shared" ref="O18:O22" si="12">J18+M18</f>
        <v>0</v>
      </c>
      <c r="P18" s="49"/>
      <c r="Q18" s="49">
        <f t="shared" ref="Q18:Q22" si="13">J18*L18+M18*N18+S18</f>
        <v>0</v>
      </c>
      <c r="R18" s="49">
        <f t="shared" ref="R18:R22" si="14">Q18-P18</f>
        <v>0</v>
      </c>
      <c r="S18" s="49"/>
      <c r="T18" s="49"/>
      <c r="U18" s="44"/>
      <c r="V18" s="43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5.75" customHeight="1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si="12"/>
        <v>0</v>
      </c>
      <c r="P19" s="49"/>
      <c r="Q19" s="49">
        <f t="shared" si="13"/>
        <v>0</v>
      </c>
      <c r="R19" s="49">
        <f t="shared" si="14"/>
        <v>0</v>
      </c>
      <c r="S19" s="49"/>
      <c r="T19" s="49"/>
      <c r="U19" s="44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5.75" customHeight="1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12"/>
        <v>0</v>
      </c>
      <c r="P20" s="49"/>
      <c r="Q20" s="49">
        <f t="shared" si="13"/>
        <v>0</v>
      </c>
      <c r="R20" s="49">
        <f t="shared" si="14"/>
        <v>0</v>
      </c>
      <c r="S20" s="49"/>
      <c r="T20" s="49"/>
      <c r="U20" s="49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12"/>
        <v>0</v>
      </c>
      <c r="P21" s="49"/>
      <c r="Q21" s="49">
        <f t="shared" si="13"/>
        <v>0</v>
      </c>
      <c r="R21" s="49">
        <f t="shared" si="14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12"/>
        <v>0</v>
      </c>
      <c r="P22" s="49"/>
      <c r="Q22" s="49">
        <f t="shared" si="13"/>
        <v>0</v>
      </c>
      <c r="R22" s="49">
        <f t="shared" si="14"/>
        <v>0</v>
      </c>
      <c r="S22" s="49"/>
      <c r="T22" s="49"/>
      <c r="U22" s="44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50"/>
      <c r="B23" s="12"/>
      <c r="C23" s="12"/>
      <c r="D23" s="50"/>
      <c r="E23" s="12"/>
      <c r="F23" s="12"/>
      <c r="G23" s="12"/>
      <c r="H23" s="51"/>
      <c r="I23" s="12"/>
      <c r="J23" s="52"/>
      <c r="K23" s="12"/>
      <c r="L23" s="53"/>
      <c r="M23" s="54"/>
      <c r="N23" s="53"/>
      <c r="O23" s="54"/>
      <c r="P23" s="53"/>
      <c r="Q23" s="53"/>
      <c r="R23" s="53"/>
      <c r="S23" s="53"/>
      <c r="T23" s="53"/>
      <c r="U23" s="53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50"/>
      <c r="B24" s="12"/>
      <c r="C24" s="12"/>
      <c r="D24" s="50"/>
      <c r="E24" s="12"/>
      <c r="F24" s="12"/>
      <c r="G24" s="12"/>
      <c r="H24" s="51"/>
      <c r="I24" s="12"/>
      <c r="J24" s="52"/>
      <c r="K24" s="12"/>
      <c r="L24" s="53"/>
      <c r="M24" s="54"/>
      <c r="N24" s="53"/>
      <c r="O24" s="54"/>
      <c r="P24" s="53"/>
      <c r="Q24" s="53"/>
      <c r="R24" s="53"/>
      <c r="S24" s="53"/>
      <c r="T24" s="53"/>
      <c r="U24" s="53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5"/>
      <c r="O220" s="55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5"/>
      <c r="O221" s="55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H222" s="56"/>
    </row>
    <row r="223" spans="1:42" ht="15.75" customHeight="1" x14ac:dyDescent="0.25"/>
    <row r="224" spans="1:4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2:V2"/>
    <mergeCell ref="A11:V11"/>
    <mergeCell ref="A16:V16"/>
  </mergeCells>
  <pageMargins left="0.51180555555555596" right="0.51180555555555596" top="0.78749999999999998" bottom="0.78749999999999998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A12" sqref="A12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25">
      <c r="A3" s="13"/>
      <c r="B3" s="14"/>
      <c r="C3" s="14"/>
      <c r="D3" s="13"/>
      <c r="E3" s="14"/>
      <c r="F3" s="14"/>
      <c r="G3" s="14"/>
      <c r="H3" s="15"/>
      <c r="I3" s="14"/>
      <c r="J3" s="16"/>
      <c r="K3" s="14"/>
      <c r="L3" s="19"/>
      <c r="M3" s="20"/>
      <c r="N3" s="19"/>
      <c r="O3" s="20">
        <f t="shared" ref="O3:O10" si="0">J3+M3</f>
        <v>0</v>
      </c>
      <c r="P3" s="19"/>
      <c r="Q3" s="19">
        <f t="shared" ref="Q3:Q10" si="1">J3*L3+M3*N3+S3</f>
        <v>0</v>
      </c>
      <c r="R3" s="19">
        <f t="shared" ref="R3:R10" si="2">Q3-P3</f>
        <v>0</v>
      </c>
      <c r="S3" s="19"/>
      <c r="T3" s="19"/>
      <c r="U3" s="14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si="0"/>
        <v>0</v>
      </c>
      <c r="P4" s="19"/>
      <c r="Q4" s="19">
        <f t="shared" si="1"/>
        <v>0</v>
      </c>
      <c r="R4" s="19">
        <f t="shared" si="2"/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28.5" x14ac:dyDescent="0.25">
      <c r="A12" s="24">
        <v>45005</v>
      </c>
      <c r="B12" s="25" t="s">
        <v>137</v>
      </c>
      <c r="C12" s="25" t="s">
        <v>64</v>
      </c>
      <c r="D12" s="24" t="s">
        <v>263</v>
      </c>
      <c r="E12" s="25" t="s">
        <v>223</v>
      </c>
      <c r="F12" s="25" t="s">
        <v>264</v>
      </c>
      <c r="G12" s="25" t="s">
        <v>264</v>
      </c>
      <c r="H12" s="75" t="s">
        <v>265</v>
      </c>
      <c r="I12" s="25"/>
      <c r="J12" s="28">
        <v>90</v>
      </c>
      <c r="K12" s="25"/>
      <c r="L12" s="29"/>
      <c r="M12" s="30"/>
      <c r="N12" s="29"/>
      <c r="O12" s="30">
        <f t="shared" ref="O12:O17" si="3">J12+M12</f>
        <v>90</v>
      </c>
      <c r="P12" s="31"/>
      <c r="Q12" s="31">
        <f t="shared" ref="Q12:Q17" si="4">J12*L12+M12*N12+S12</f>
        <v>0</v>
      </c>
      <c r="R12" s="31">
        <f t="shared" ref="R12:R17" si="5">Q12-P12</f>
        <v>0</v>
      </c>
      <c r="S12" s="31"/>
      <c r="T12" s="31"/>
      <c r="U12" s="31"/>
      <c r="V12" s="25" t="s">
        <v>223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3"/>
        <v>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26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3"/>
        <v>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 t="shared" si="3"/>
        <v>0</v>
      </c>
      <c r="P15" s="31"/>
      <c r="Q15" s="31">
        <f t="shared" si="4"/>
        <v>0</v>
      </c>
      <c r="R15" s="31">
        <f t="shared" si="5"/>
        <v>0</v>
      </c>
      <c r="S15" s="31"/>
      <c r="T15" s="31"/>
      <c r="U15" s="31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>
        <f t="shared" si="3"/>
        <v>0</v>
      </c>
      <c r="P16" s="31"/>
      <c r="Q16" s="31">
        <f t="shared" si="4"/>
        <v>0</v>
      </c>
      <c r="R16" s="31">
        <f t="shared" si="5"/>
        <v>0</v>
      </c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 t="shared" si="3"/>
        <v>0</v>
      </c>
      <c r="P17" s="31"/>
      <c r="Q17" s="31">
        <f t="shared" si="4"/>
        <v>0</v>
      </c>
      <c r="R17" s="31">
        <f t="shared" si="5"/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6">J19+M19</f>
        <v>0</v>
      </c>
      <c r="P19" s="49"/>
      <c r="Q19" s="49">
        <f t="shared" ref="Q19:Q24" si="7">J19*L19+M19*N19+S19</f>
        <v>0</v>
      </c>
      <c r="R19" s="49">
        <f t="shared" ref="R19:R24" si="8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6"/>
        <v>0</v>
      </c>
      <c r="P20" s="49"/>
      <c r="Q20" s="49">
        <f t="shared" si="7"/>
        <v>0</v>
      </c>
      <c r="R20" s="49">
        <f t="shared" si="8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6"/>
        <v>0</v>
      </c>
      <c r="P21" s="49"/>
      <c r="Q21" s="49">
        <f t="shared" si="7"/>
        <v>0</v>
      </c>
      <c r="R21" s="49">
        <f t="shared" si="8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6"/>
        <v>0</v>
      </c>
      <c r="P22" s="49"/>
      <c r="Q22" s="49">
        <f t="shared" si="7"/>
        <v>0</v>
      </c>
      <c r="R22" s="49">
        <f t="shared" si="8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6"/>
        <v>0</v>
      </c>
      <c r="P23" s="49"/>
      <c r="Q23" s="49">
        <f t="shared" si="7"/>
        <v>0</v>
      </c>
      <c r="R23" s="49">
        <f t="shared" si="8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6"/>
        <v>0</v>
      </c>
      <c r="P24" s="49"/>
      <c r="Q24" s="49">
        <f t="shared" si="7"/>
        <v>0</v>
      </c>
      <c r="R24" s="49">
        <f t="shared" si="8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18:V18"/>
  </mergeCells>
  <pageMargins left="0.51180555555555596" right="0.51180555555555596" top="0.78749999999999998" bottom="0.7874999999999999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opLeftCell="B1" workbookViewId="0">
      <pane ySplit="1" topLeftCell="A2" activePane="bottomLeft" state="frozen"/>
      <selection pane="bottomLeft" activeCell="R13" sqref="R1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7" width="25.42578125" customWidth="1"/>
    <col min="8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ht="71.25" x14ac:dyDescent="0.25">
      <c r="A3" s="81">
        <v>44991</v>
      </c>
      <c r="B3" s="82" t="s">
        <v>99</v>
      </c>
      <c r="C3" s="82" t="s">
        <v>276</v>
      </c>
      <c r="D3" s="81">
        <v>45143</v>
      </c>
      <c r="E3" s="82" t="s">
        <v>230</v>
      </c>
      <c r="F3" s="87" t="s">
        <v>306</v>
      </c>
      <c r="G3" s="87" t="s">
        <v>231</v>
      </c>
      <c r="H3" s="94" t="s">
        <v>233</v>
      </c>
      <c r="I3" s="87"/>
      <c r="J3" s="88">
        <v>40</v>
      </c>
      <c r="K3" s="82" t="s">
        <v>277</v>
      </c>
      <c r="L3" s="89">
        <v>255</v>
      </c>
      <c r="M3" s="90"/>
      <c r="N3" s="89"/>
      <c r="O3" s="90">
        <f>J3+M3</f>
        <v>40</v>
      </c>
      <c r="P3" s="91"/>
      <c r="Q3" s="91">
        <f>J3*L3+M3*N3+S3</f>
        <v>10200</v>
      </c>
      <c r="R3" s="91">
        <f>Q3-P3</f>
        <v>10200</v>
      </c>
      <c r="S3" s="91"/>
      <c r="T3" s="91"/>
      <c r="U3" s="82" t="s">
        <v>304</v>
      </c>
      <c r="V3" s="82" t="s">
        <v>305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ref="O4:O10" si="0">J4+M4</f>
        <v>0</v>
      </c>
      <c r="P4" s="19"/>
      <c r="Q4" s="19">
        <f t="shared" ref="Q4:Q10" si="1">J4*L4+M4*N4+S4</f>
        <v>0</v>
      </c>
      <c r="R4" s="19">
        <f t="shared" ref="R4:R10" si="2">Q4-P4</f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57" x14ac:dyDescent="0.25">
      <c r="A12" s="24">
        <v>44935</v>
      </c>
      <c r="B12" s="25" t="s">
        <v>137</v>
      </c>
      <c r="C12" s="25" t="s">
        <v>218</v>
      </c>
      <c r="D12" s="24">
        <v>45153</v>
      </c>
      <c r="E12" s="25" t="s">
        <v>219</v>
      </c>
      <c r="F12" s="25" t="s">
        <v>220</v>
      </c>
      <c r="G12" s="25" t="s">
        <v>220</v>
      </c>
      <c r="H12" s="75"/>
      <c r="I12" s="76" t="s">
        <v>221</v>
      </c>
      <c r="J12" s="28">
        <v>100</v>
      </c>
      <c r="K12" s="25"/>
      <c r="L12" s="29"/>
      <c r="M12" s="30"/>
      <c r="N12" s="29"/>
      <c r="O12" s="30">
        <f t="shared" ref="O12:O13" si="3">J12+M12</f>
        <v>100</v>
      </c>
      <c r="P12" s="31"/>
      <c r="Q12" s="31">
        <f t="shared" ref="Q12:Q13" si="4">J12*L12+M12*N12+S12</f>
        <v>0</v>
      </c>
      <c r="R12" s="31">
        <f t="shared" ref="R12:R13" si="5">Q12-P12</f>
        <v>0</v>
      </c>
      <c r="S12" s="31"/>
      <c r="T12" s="31"/>
      <c r="U12" s="31"/>
      <c r="V12" s="25" t="s">
        <v>222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42.75" x14ac:dyDescent="0.25">
      <c r="A13" s="24">
        <v>44991</v>
      </c>
      <c r="B13" s="118" t="s">
        <v>137</v>
      </c>
      <c r="C13" s="25" t="s">
        <v>218</v>
      </c>
      <c r="D13" s="24">
        <v>45150</v>
      </c>
      <c r="E13" s="25" t="s">
        <v>223</v>
      </c>
      <c r="F13" s="26" t="s">
        <v>224</v>
      </c>
      <c r="G13" s="26" t="s">
        <v>224</v>
      </c>
      <c r="H13" s="27" t="s">
        <v>225</v>
      </c>
      <c r="I13" s="26"/>
      <c r="J13" s="28">
        <v>90</v>
      </c>
      <c r="K13" s="25"/>
      <c r="L13" s="29"/>
      <c r="M13" s="30"/>
      <c r="N13" s="29"/>
      <c r="O13" s="30">
        <f t="shared" si="3"/>
        <v>90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31"/>
      <c r="V13" s="25" t="s">
        <v>226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/>
      <c r="P14" s="31"/>
      <c r="Q14" s="31"/>
      <c r="R14" s="31"/>
      <c r="S14" s="31"/>
      <c r="T14" s="31"/>
      <c r="U14" s="31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28.5" x14ac:dyDescent="0.25">
      <c r="A15" s="24">
        <v>44998</v>
      </c>
      <c r="B15" s="25" t="s">
        <v>137</v>
      </c>
      <c r="C15" s="25" t="s">
        <v>218</v>
      </c>
      <c r="D15" s="24" t="s">
        <v>227</v>
      </c>
      <c r="E15" s="25" t="s">
        <v>223</v>
      </c>
      <c r="F15" s="26" t="s">
        <v>228</v>
      </c>
      <c r="G15" s="26" t="s">
        <v>228</v>
      </c>
      <c r="H15" s="27" t="s">
        <v>229</v>
      </c>
      <c r="I15" s="26"/>
      <c r="J15" s="28">
        <v>80</v>
      </c>
      <c r="K15" s="25"/>
      <c r="L15" s="29"/>
      <c r="M15" s="30"/>
      <c r="N15" s="29"/>
      <c r="O15" s="30">
        <v>80</v>
      </c>
      <c r="P15" s="31"/>
      <c r="Q15" s="31"/>
      <c r="R15" s="31"/>
      <c r="S15" s="31"/>
      <c r="T15" s="31"/>
      <c r="U15" s="31"/>
      <c r="V15" s="25" t="s">
        <v>223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28.5" x14ac:dyDescent="0.25">
      <c r="A16" s="24">
        <v>44991</v>
      </c>
      <c r="B16" s="25" t="s">
        <v>137</v>
      </c>
      <c r="C16" s="25" t="s">
        <v>218</v>
      </c>
      <c r="D16" s="24">
        <v>45143</v>
      </c>
      <c r="E16" s="25" t="s">
        <v>230</v>
      </c>
      <c r="F16" s="26" t="s">
        <v>231</v>
      </c>
      <c r="G16" s="26" t="s">
        <v>232</v>
      </c>
      <c r="H16" s="27" t="s">
        <v>233</v>
      </c>
      <c r="I16" s="26"/>
      <c r="J16" s="28">
        <v>50</v>
      </c>
      <c r="K16" s="25"/>
      <c r="L16" s="29"/>
      <c r="M16" s="30"/>
      <c r="N16" s="29"/>
      <c r="O16" s="30">
        <f>J16+M16</f>
        <v>50</v>
      </c>
      <c r="P16" s="31"/>
      <c r="Q16" s="31">
        <f>J16*L16+M16*N16+S16</f>
        <v>0</v>
      </c>
      <c r="R16" s="31">
        <f>Q16-P16</f>
        <v>0</v>
      </c>
      <c r="S16" s="31"/>
      <c r="T16" s="31"/>
      <c r="U16" s="26"/>
      <c r="V16" s="25" t="s">
        <v>234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28.5" x14ac:dyDescent="0.25">
      <c r="A17" s="24">
        <v>44998</v>
      </c>
      <c r="B17" s="25" t="s">
        <v>137</v>
      </c>
      <c r="C17" s="25" t="s">
        <v>218</v>
      </c>
      <c r="D17" s="24">
        <v>45150</v>
      </c>
      <c r="E17" s="25" t="s">
        <v>235</v>
      </c>
      <c r="F17" s="26" t="s">
        <v>236</v>
      </c>
      <c r="G17" s="26" t="s">
        <v>236</v>
      </c>
      <c r="H17" s="27" t="s">
        <v>237</v>
      </c>
      <c r="I17" s="26"/>
      <c r="J17" s="28">
        <v>60</v>
      </c>
      <c r="K17" s="25"/>
      <c r="L17" s="29"/>
      <c r="M17" s="30"/>
      <c r="N17" s="29"/>
      <c r="O17" s="30">
        <v>60</v>
      </c>
      <c r="P17" s="31"/>
      <c r="Q17" s="31"/>
      <c r="R17" s="31"/>
      <c r="S17" s="31"/>
      <c r="T17" s="31"/>
      <c r="U17" s="26"/>
      <c r="V17" s="25" t="s">
        <v>238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28.5" x14ac:dyDescent="0.25">
      <c r="A18" s="24">
        <v>45002</v>
      </c>
      <c r="B18" s="25" t="s">
        <v>137</v>
      </c>
      <c r="C18" s="25" t="s">
        <v>218</v>
      </c>
      <c r="D18" s="24">
        <v>45146</v>
      </c>
      <c r="E18" s="25" t="s">
        <v>239</v>
      </c>
      <c r="F18" s="26" t="s">
        <v>240</v>
      </c>
      <c r="G18" s="26" t="s">
        <v>240</v>
      </c>
      <c r="H18" s="27" t="s">
        <v>241</v>
      </c>
      <c r="I18" s="26"/>
      <c r="J18" s="28">
        <v>90</v>
      </c>
      <c r="K18" s="25"/>
      <c r="L18" s="29"/>
      <c r="M18" s="30"/>
      <c r="N18" s="29"/>
      <c r="O18" s="30">
        <v>90</v>
      </c>
      <c r="P18" s="31"/>
      <c r="Q18" s="31"/>
      <c r="R18" s="31"/>
      <c r="S18" s="31"/>
      <c r="T18" s="31"/>
      <c r="U18" s="26"/>
      <c r="V18" s="25" t="s">
        <v>242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24"/>
      <c r="B19" s="25"/>
      <c r="C19" s="25"/>
      <c r="D19" s="24"/>
      <c r="E19" s="25"/>
      <c r="F19" s="26"/>
      <c r="G19" s="26"/>
      <c r="H19" s="27"/>
      <c r="I19" s="26"/>
      <c r="J19" s="28"/>
      <c r="K19" s="25"/>
      <c r="L19" s="29"/>
      <c r="M19" s="30"/>
      <c r="N19" s="29"/>
      <c r="O19" s="30"/>
      <c r="P19" s="31"/>
      <c r="Q19" s="31"/>
      <c r="R19" s="31"/>
      <c r="S19" s="31"/>
      <c r="T19" s="31"/>
      <c r="U19" s="26"/>
      <c r="V19" s="25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24"/>
      <c r="B20" s="25"/>
      <c r="C20" s="25"/>
      <c r="D20" s="24"/>
      <c r="E20" s="25"/>
      <c r="F20" s="26"/>
      <c r="G20" s="26"/>
      <c r="H20" s="27"/>
      <c r="I20" s="26"/>
      <c r="J20" s="28"/>
      <c r="K20" s="25"/>
      <c r="L20" s="29"/>
      <c r="M20" s="30"/>
      <c r="N20" s="29"/>
      <c r="O20" s="30"/>
      <c r="P20" s="31"/>
      <c r="Q20" s="31"/>
      <c r="R20" s="31"/>
      <c r="S20" s="31"/>
      <c r="T20" s="31"/>
      <c r="U20" s="26"/>
      <c r="V20" s="2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24"/>
      <c r="B21" s="25"/>
      <c r="C21" s="25"/>
      <c r="D21" s="24"/>
      <c r="E21" s="25"/>
      <c r="F21" s="26"/>
      <c r="G21" s="26"/>
      <c r="H21" s="27"/>
      <c r="I21" s="26"/>
      <c r="J21" s="28"/>
      <c r="K21" s="25"/>
      <c r="L21" s="29"/>
      <c r="M21" s="30"/>
      <c r="N21" s="29"/>
      <c r="O21" s="30">
        <f>J21+M21</f>
        <v>0</v>
      </c>
      <c r="P21" s="31"/>
      <c r="Q21" s="31">
        <f>J21*L21+M21*N21+S21</f>
        <v>0</v>
      </c>
      <c r="R21" s="31">
        <f>Q21-P21</f>
        <v>0</v>
      </c>
      <c r="S21" s="31"/>
      <c r="T21" s="31"/>
      <c r="U21" s="26"/>
      <c r="V21" s="25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4.25" customHeight="1" x14ac:dyDescent="0.25">
      <c r="A22" s="125" t="s">
        <v>46</v>
      </c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32">
        <v>44950</v>
      </c>
      <c r="B23" s="33" t="s">
        <v>47</v>
      </c>
      <c r="C23" s="33" t="s">
        <v>243</v>
      </c>
      <c r="D23" s="32">
        <v>45150</v>
      </c>
      <c r="E23" s="33" t="s">
        <v>223</v>
      </c>
      <c r="F23" s="34" t="s">
        <v>244</v>
      </c>
      <c r="G23" s="34"/>
      <c r="H23" s="35" t="s">
        <v>245</v>
      </c>
      <c r="I23" s="34"/>
      <c r="J23" s="36">
        <v>50</v>
      </c>
      <c r="K23" s="33"/>
      <c r="L23" s="37"/>
      <c r="M23" s="38"/>
      <c r="N23" s="37"/>
      <c r="O23" s="38">
        <f t="shared" ref="O23:O28" si="6">J23+M23</f>
        <v>50</v>
      </c>
      <c r="P23" s="39"/>
      <c r="Q23" s="39">
        <f t="shared" ref="Q23:Q28" si="7">J23*L23+M23*N23+S23</f>
        <v>0</v>
      </c>
      <c r="R23" s="39">
        <f t="shared" ref="R23:R28" si="8">Q23-P23</f>
        <v>0</v>
      </c>
      <c r="S23" s="39"/>
      <c r="T23" s="39"/>
      <c r="U23" s="34"/>
      <c r="V23" s="33" t="s">
        <v>223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32">
        <v>44957</v>
      </c>
      <c r="B24" s="33" t="s">
        <v>47</v>
      </c>
      <c r="C24" s="33" t="s">
        <v>246</v>
      </c>
      <c r="D24" s="32">
        <v>45148</v>
      </c>
      <c r="E24" s="33" t="s">
        <v>247</v>
      </c>
      <c r="F24" s="34" t="s">
        <v>248</v>
      </c>
      <c r="G24" s="34" t="s">
        <v>249</v>
      </c>
      <c r="H24" s="35" t="s">
        <v>250</v>
      </c>
      <c r="I24" s="34"/>
      <c r="J24" s="36">
        <v>100</v>
      </c>
      <c r="K24" s="33"/>
      <c r="L24" s="37"/>
      <c r="M24" s="38"/>
      <c r="N24" s="37"/>
      <c r="O24" s="38">
        <f t="shared" si="6"/>
        <v>100</v>
      </c>
      <c r="P24" s="39"/>
      <c r="Q24" s="39">
        <f t="shared" si="7"/>
        <v>0</v>
      </c>
      <c r="R24" s="39">
        <f t="shared" si="8"/>
        <v>0</v>
      </c>
      <c r="S24" s="39"/>
      <c r="T24" s="39"/>
      <c r="U24" s="34"/>
      <c r="V24" s="33" t="s">
        <v>251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42"/>
      <c r="B25" s="43"/>
      <c r="C25" s="43"/>
      <c r="D25" s="42"/>
      <c r="E25" s="43"/>
      <c r="F25" s="44"/>
      <c r="G25" s="44"/>
      <c r="H25" s="45"/>
      <c r="I25" s="44"/>
      <c r="J25" s="46"/>
      <c r="K25" s="43"/>
      <c r="L25" s="47"/>
      <c r="M25" s="48"/>
      <c r="N25" s="47"/>
      <c r="O25" s="48">
        <f t="shared" si="6"/>
        <v>0</v>
      </c>
      <c r="P25" s="49"/>
      <c r="Q25" s="49">
        <f t="shared" si="7"/>
        <v>0</v>
      </c>
      <c r="R25" s="49">
        <f t="shared" si="8"/>
        <v>0</v>
      </c>
      <c r="S25" s="49"/>
      <c r="T25" s="49"/>
      <c r="U25" s="44"/>
      <c r="V25" s="43" t="s">
        <v>76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42"/>
      <c r="B26" s="43"/>
      <c r="C26" s="43"/>
      <c r="D26" s="42"/>
      <c r="E26" s="43"/>
      <c r="F26" s="44"/>
      <c r="G26" s="44"/>
      <c r="H26" s="45"/>
      <c r="I26" s="44"/>
      <c r="J26" s="46"/>
      <c r="K26" s="43"/>
      <c r="L26" s="47"/>
      <c r="M26" s="48"/>
      <c r="N26" s="47"/>
      <c r="O26" s="48">
        <f t="shared" si="6"/>
        <v>0</v>
      </c>
      <c r="P26" s="49"/>
      <c r="Q26" s="49">
        <f t="shared" si="7"/>
        <v>0</v>
      </c>
      <c r="R26" s="49">
        <f t="shared" si="8"/>
        <v>0</v>
      </c>
      <c r="S26" s="49"/>
      <c r="T26" s="49"/>
      <c r="U26" s="49"/>
      <c r="V26" s="43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42"/>
      <c r="B27" s="43"/>
      <c r="C27" s="43"/>
      <c r="D27" s="42"/>
      <c r="E27" s="43"/>
      <c r="F27" s="44"/>
      <c r="G27" s="44"/>
      <c r="H27" s="45"/>
      <c r="I27" s="44"/>
      <c r="J27" s="46"/>
      <c r="K27" s="43"/>
      <c r="L27" s="47"/>
      <c r="M27" s="48"/>
      <c r="N27" s="47"/>
      <c r="O27" s="48">
        <f t="shared" si="6"/>
        <v>0</v>
      </c>
      <c r="P27" s="49"/>
      <c r="Q27" s="49">
        <f t="shared" si="7"/>
        <v>0</v>
      </c>
      <c r="R27" s="49">
        <f t="shared" si="8"/>
        <v>0</v>
      </c>
      <c r="S27" s="49"/>
      <c r="T27" s="49"/>
      <c r="U27" s="44"/>
      <c r="V27" s="43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42"/>
      <c r="B28" s="43"/>
      <c r="C28" s="43"/>
      <c r="D28" s="42"/>
      <c r="E28" s="43"/>
      <c r="F28" s="44"/>
      <c r="G28" s="44"/>
      <c r="H28" s="45"/>
      <c r="I28" s="44"/>
      <c r="J28" s="46"/>
      <c r="K28" s="43"/>
      <c r="L28" s="47"/>
      <c r="M28" s="48"/>
      <c r="N28" s="47"/>
      <c r="O28" s="48">
        <f t="shared" si="6"/>
        <v>0</v>
      </c>
      <c r="P28" s="49"/>
      <c r="Q28" s="49">
        <f t="shared" si="7"/>
        <v>0</v>
      </c>
      <c r="R28" s="49">
        <f t="shared" si="8"/>
        <v>0</v>
      </c>
      <c r="S28" s="49"/>
      <c r="T28" s="49"/>
      <c r="U28" s="44"/>
      <c r="V28" s="43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4"/>
      <c r="N222" s="53"/>
      <c r="O222" s="54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4"/>
      <c r="N223" s="53"/>
      <c r="O223" s="54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A224" s="50"/>
      <c r="B224" s="12"/>
      <c r="C224" s="12"/>
      <c r="D224" s="50"/>
      <c r="E224" s="12"/>
      <c r="F224" s="12"/>
      <c r="G224" s="12"/>
      <c r="H224" s="51"/>
      <c r="I224" s="12"/>
      <c r="J224" s="52"/>
      <c r="K224" s="12"/>
      <c r="L224" s="53"/>
      <c r="M224" s="54"/>
      <c r="N224" s="53"/>
      <c r="O224" s="54"/>
      <c r="P224" s="53"/>
      <c r="Q224" s="53"/>
      <c r="R224" s="53"/>
      <c r="S224" s="53"/>
      <c r="T224" s="53"/>
      <c r="U224" s="5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1:42" ht="15.75" customHeight="1" x14ac:dyDescent="0.25">
      <c r="A225" s="50"/>
      <c r="B225" s="12"/>
      <c r="C225" s="12"/>
      <c r="D225" s="50"/>
      <c r="E225" s="12"/>
      <c r="F225" s="12"/>
      <c r="G225" s="12"/>
      <c r="H225" s="51"/>
      <c r="I225" s="12"/>
      <c r="J225" s="52"/>
      <c r="K225" s="12"/>
      <c r="L225" s="53"/>
      <c r="M225" s="54"/>
      <c r="N225" s="53"/>
      <c r="O225" s="54"/>
      <c r="P225" s="53"/>
      <c r="Q225" s="53"/>
      <c r="R225" s="53"/>
      <c r="S225" s="53"/>
      <c r="T225" s="53"/>
      <c r="U225" s="5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1:42" ht="15.75" customHeight="1" x14ac:dyDescent="0.25">
      <c r="A226" s="50"/>
      <c r="B226" s="12"/>
      <c r="C226" s="12"/>
      <c r="D226" s="50"/>
      <c r="E226" s="12"/>
      <c r="F226" s="12"/>
      <c r="G226" s="12"/>
      <c r="H226" s="51"/>
      <c r="I226" s="12"/>
      <c r="J226" s="52"/>
      <c r="K226" s="12"/>
      <c r="L226" s="53"/>
      <c r="M226" s="55"/>
      <c r="O226" s="55"/>
      <c r="P226" s="53"/>
      <c r="Q226" s="53"/>
      <c r="R226" s="53"/>
      <c r="S226" s="53"/>
      <c r="T226" s="53"/>
      <c r="U226" s="5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1:42" ht="15.75" customHeight="1" x14ac:dyDescent="0.25">
      <c r="A227" s="50"/>
      <c r="B227" s="12"/>
      <c r="C227" s="12"/>
      <c r="D227" s="50"/>
      <c r="E227" s="12"/>
      <c r="F227" s="12"/>
      <c r="G227" s="12"/>
      <c r="H227" s="51"/>
      <c r="I227" s="12"/>
      <c r="J227" s="52"/>
      <c r="K227" s="12"/>
      <c r="L227" s="53"/>
      <c r="M227" s="55"/>
      <c r="O227" s="55"/>
      <c r="P227" s="53"/>
      <c r="Q227" s="53"/>
      <c r="R227" s="53"/>
      <c r="S227" s="53"/>
      <c r="T227" s="53"/>
      <c r="U227" s="53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1:42" ht="15.75" customHeight="1" x14ac:dyDescent="0.25">
      <c r="H228" s="56"/>
    </row>
    <row r="229" spans="1:42" ht="15.75" customHeight="1" x14ac:dyDescent="0.25"/>
    <row r="230" spans="1:42" ht="15.75" customHeight="1" x14ac:dyDescent="0.25"/>
    <row r="231" spans="1:42" ht="15.75" customHeight="1" x14ac:dyDescent="0.25"/>
    <row r="232" spans="1:42" ht="15.75" customHeight="1" x14ac:dyDescent="0.25"/>
    <row r="233" spans="1:42" ht="15.75" customHeight="1" x14ac:dyDescent="0.25"/>
    <row r="234" spans="1:42" ht="15.75" customHeight="1" x14ac:dyDescent="0.25"/>
    <row r="235" spans="1:42" ht="15.75" customHeight="1" x14ac:dyDescent="0.25"/>
    <row r="236" spans="1:42" ht="15.75" customHeight="1" x14ac:dyDescent="0.25"/>
    <row r="237" spans="1:42" ht="15.75" customHeight="1" x14ac:dyDescent="0.25"/>
    <row r="238" spans="1:42" ht="15.75" customHeight="1" x14ac:dyDescent="0.25"/>
    <row r="239" spans="1:42" ht="15.75" customHeight="1" x14ac:dyDescent="0.25"/>
    <row r="240" spans="1:4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22:V22"/>
  </mergeCells>
  <hyperlinks>
    <hyperlink ref="I12" r:id="rId1"/>
  </hyperlinks>
  <pageMargins left="0.51180555555555596" right="0.51180555555555596" top="0.78749999999999998" bottom="0.78749999999999998" header="0" footer="0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4.5703125" customWidth="1"/>
    <col min="2" max="4" width="13.28515625" customWidth="1"/>
    <col min="5" max="5" width="15.42578125" customWidth="1"/>
    <col min="6" max="6" width="26.5703125" customWidth="1"/>
    <col min="7" max="9" width="21.7109375" customWidth="1"/>
    <col min="10" max="10" width="15.140625" customWidth="1"/>
    <col min="11" max="11" width="15.42578125" customWidth="1"/>
    <col min="12" max="12" width="15.140625" customWidth="1"/>
    <col min="13" max="16" width="14.85546875" customWidth="1"/>
    <col min="17" max="17" width="15.140625" customWidth="1"/>
    <col min="18" max="18" width="16.5703125" customWidth="1"/>
    <col min="19" max="19" width="15" customWidth="1"/>
    <col min="20" max="21" width="18.85546875" customWidth="1"/>
    <col min="22" max="22" width="64.5703125" customWidth="1"/>
    <col min="23" max="42" width="8.5703125" customWidth="1"/>
  </cols>
  <sheetData>
    <row r="1" spans="1:42" ht="31.5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2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8" t="s">
        <v>19</v>
      </c>
      <c r="U1" s="9" t="s">
        <v>20</v>
      </c>
      <c r="V1" s="10" t="s">
        <v>21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25">
      <c r="A2" s="125" t="s">
        <v>22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25">
      <c r="A3" s="13"/>
      <c r="B3" s="14"/>
      <c r="C3" s="14"/>
      <c r="D3" s="13"/>
      <c r="E3" s="14"/>
      <c r="F3" s="14"/>
      <c r="G3" s="14"/>
      <c r="H3" s="15"/>
      <c r="I3" s="14"/>
      <c r="J3" s="16"/>
      <c r="K3" s="14"/>
      <c r="L3" s="19"/>
      <c r="M3" s="20"/>
      <c r="N3" s="19"/>
      <c r="O3" s="20">
        <f t="shared" ref="O3:O10" si="0">J3+M3</f>
        <v>0</v>
      </c>
      <c r="P3" s="19"/>
      <c r="Q3" s="19">
        <f t="shared" ref="Q3:Q10" si="1">J3*L3+M3*N3+S3</f>
        <v>0</v>
      </c>
      <c r="R3" s="19">
        <f t="shared" ref="R3:R10" si="2">Q3-P3</f>
        <v>0</v>
      </c>
      <c r="S3" s="19"/>
      <c r="T3" s="19"/>
      <c r="U3" s="14"/>
      <c r="V3" s="1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5">
      <c r="A4" s="13"/>
      <c r="B4" s="14"/>
      <c r="C4" s="14"/>
      <c r="D4" s="13"/>
      <c r="E4" s="14"/>
      <c r="F4" s="14"/>
      <c r="G4" s="14"/>
      <c r="H4" s="15"/>
      <c r="I4" s="14"/>
      <c r="J4" s="16"/>
      <c r="K4" s="14"/>
      <c r="L4" s="19"/>
      <c r="M4" s="20"/>
      <c r="N4" s="17"/>
      <c r="O4" s="20">
        <f t="shared" si="0"/>
        <v>0</v>
      </c>
      <c r="P4" s="19"/>
      <c r="Q4" s="19">
        <f t="shared" si="1"/>
        <v>0</v>
      </c>
      <c r="R4" s="19">
        <f t="shared" si="2"/>
        <v>0</v>
      </c>
      <c r="S4" s="19"/>
      <c r="T4" s="19"/>
      <c r="U4" s="14"/>
      <c r="V4" s="14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25">
      <c r="A5" s="13"/>
      <c r="B5" s="14"/>
      <c r="C5" s="14"/>
      <c r="D5" s="13"/>
      <c r="E5" s="14"/>
      <c r="F5" s="14"/>
      <c r="G5" s="14"/>
      <c r="H5" s="15"/>
      <c r="I5" s="14"/>
      <c r="J5" s="16"/>
      <c r="K5" s="14"/>
      <c r="L5" s="19"/>
      <c r="M5" s="20"/>
      <c r="N5" s="17"/>
      <c r="O5" s="20">
        <f t="shared" si="0"/>
        <v>0</v>
      </c>
      <c r="P5" s="19"/>
      <c r="Q5" s="19">
        <f t="shared" si="1"/>
        <v>0</v>
      </c>
      <c r="R5" s="19">
        <f t="shared" si="2"/>
        <v>0</v>
      </c>
      <c r="S5" s="19"/>
      <c r="T5" s="19"/>
      <c r="U5" s="19"/>
      <c r="V5" s="14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25">
      <c r="A6" s="13"/>
      <c r="B6" s="14"/>
      <c r="C6" s="14"/>
      <c r="D6" s="13"/>
      <c r="E6" s="14"/>
      <c r="F6" s="14"/>
      <c r="G6" s="14"/>
      <c r="H6" s="15"/>
      <c r="I6" s="14"/>
      <c r="J6" s="16"/>
      <c r="K6" s="14"/>
      <c r="L6" s="19"/>
      <c r="M6" s="20"/>
      <c r="N6" s="17"/>
      <c r="O6" s="20">
        <f t="shared" si="0"/>
        <v>0</v>
      </c>
      <c r="P6" s="19"/>
      <c r="Q6" s="19">
        <f t="shared" si="1"/>
        <v>0</v>
      </c>
      <c r="R6" s="19">
        <f t="shared" si="2"/>
        <v>0</v>
      </c>
      <c r="S6" s="19"/>
      <c r="T6" s="19"/>
      <c r="U6" s="19"/>
      <c r="V6" s="14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25">
      <c r="A7" s="13"/>
      <c r="B7" s="14"/>
      <c r="C7" s="14"/>
      <c r="D7" s="13"/>
      <c r="E7" s="14"/>
      <c r="F7" s="14"/>
      <c r="G7" s="14"/>
      <c r="H7" s="15"/>
      <c r="I7" s="14"/>
      <c r="J7" s="16"/>
      <c r="K7" s="14"/>
      <c r="L7" s="19"/>
      <c r="M7" s="20"/>
      <c r="N7" s="17"/>
      <c r="O7" s="20">
        <f t="shared" si="0"/>
        <v>0</v>
      </c>
      <c r="P7" s="19"/>
      <c r="Q7" s="19">
        <f t="shared" si="1"/>
        <v>0</v>
      </c>
      <c r="R7" s="19">
        <f t="shared" si="2"/>
        <v>0</v>
      </c>
      <c r="S7" s="19"/>
      <c r="T7" s="19"/>
      <c r="U7" s="19"/>
      <c r="V7" s="14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x14ac:dyDescent="0.25">
      <c r="A8" s="13"/>
      <c r="B8" s="14"/>
      <c r="C8" s="14"/>
      <c r="D8" s="13"/>
      <c r="E8" s="14"/>
      <c r="F8" s="14"/>
      <c r="G8" s="14"/>
      <c r="H8" s="15"/>
      <c r="I8" s="14"/>
      <c r="J8" s="16"/>
      <c r="K8" s="14"/>
      <c r="L8" s="19"/>
      <c r="M8" s="20"/>
      <c r="N8" s="17"/>
      <c r="O8" s="20">
        <f t="shared" si="0"/>
        <v>0</v>
      </c>
      <c r="P8" s="19"/>
      <c r="Q8" s="19">
        <f t="shared" si="1"/>
        <v>0</v>
      </c>
      <c r="R8" s="19">
        <f t="shared" si="2"/>
        <v>0</v>
      </c>
      <c r="S8" s="19"/>
      <c r="T8" s="19"/>
      <c r="U8" s="19"/>
      <c r="V8" s="14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x14ac:dyDescent="0.25">
      <c r="A9" s="13"/>
      <c r="B9" s="14"/>
      <c r="C9" s="14"/>
      <c r="D9" s="13"/>
      <c r="E9" s="14"/>
      <c r="F9" s="14"/>
      <c r="G9" s="14"/>
      <c r="H9" s="15"/>
      <c r="I9" s="14"/>
      <c r="J9" s="16"/>
      <c r="K9" s="14"/>
      <c r="L9" s="19"/>
      <c r="M9" s="20"/>
      <c r="N9" s="17"/>
      <c r="O9" s="20">
        <f t="shared" si="0"/>
        <v>0</v>
      </c>
      <c r="P9" s="19"/>
      <c r="Q9" s="19">
        <f t="shared" si="1"/>
        <v>0</v>
      </c>
      <c r="R9" s="19">
        <f t="shared" si="2"/>
        <v>0</v>
      </c>
      <c r="S9" s="19"/>
      <c r="T9" s="19"/>
      <c r="U9" s="19"/>
      <c r="V9" s="14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13"/>
      <c r="B10" s="14"/>
      <c r="C10" s="14"/>
      <c r="D10" s="13"/>
      <c r="E10" s="14"/>
      <c r="F10" s="14"/>
      <c r="G10" s="14"/>
      <c r="H10" s="15"/>
      <c r="I10" s="14"/>
      <c r="J10" s="16"/>
      <c r="K10" s="14"/>
      <c r="L10" s="19"/>
      <c r="M10" s="20"/>
      <c r="N10" s="17"/>
      <c r="O10" s="20">
        <f t="shared" si="0"/>
        <v>0</v>
      </c>
      <c r="P10" s="19"/>
      <c r="Q10" s="19">
        <f t="shared" si="1"/>
        <v>0</v>
      </c>
      <c r="R10" s="19">
        <f t="shared" si="2"/>
        <v>0</v>
      </c>
      <c r="S10" s="19"/>
      <c r="T10" s="19"/>
      <c r="U10" s="19"/>
      <c r="V10" s="14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4.25" customHeight="1" x14ac:dyDescent="0.25">
      <c r="A11" s="125" t="s">
        <v>44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28.5" x14ac:dyDescent="0.25">
      <c r="A12" s="24">
        <v>44987</v>
      </c>
      <c r="B12" s="25" t="s">
        <v>137</v>
      </c>
      <c r="C12" s="25"/>
      <c r="D12" s="24">
        <v>45192</v>
      </c>
      <c r="E12" s="25" t="s">
        <v>252</v>
      </c>
      <c r="F12" s="25" t="s">
        <v>253</v>
      </c>
      <c r="G12" s="25" t="s">
        <v>253</v>
      </c>
      <c r="H12" s="75" t="s">
        <v>254</v>
      </c>
      <c r="I12" s="25"/>
      <c r="J12" s="28">
        <v>50</v>
      </c>
      <c r="K12" s="25"/>
      <c r="L12" s="29"/>
      <c r="M12" s="30"/>
      <c r="N12" s="29"/>
      <c r="O12" s="30">
        <f t="shared" ref="O12:O17" si="3">J12+M12</f>
        <v>50</v>
      </c>
      <c r="P12" s="31"/>
      <c r="Q12" s="31">
        <f t="shared" ref="Q12:Q17" si="4">J12*L12+M12*N12+S12</f>
        <v>0</v>
      </c>
      <c r="R12" s="31">
        <f t="shared" ref="R12:R17" si="5">Q12-P12</f>
        <v>0</v>
      </c>
      <c r="S12" s="31"/>
      <c r="T12" s="31"/>
      <c r="U12" s="31"/>
      <c r="V12" s="25" t="s">
        <v>255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 s="24"/>
      <c r="B13" s="25"/>
      <c r="C13" s="25"/>
      <c r="D13" s="24"/>
      <c r="E13" s="25"/>
      <c r="F13" s="26"/>
      <c r="G13" s="26"/>
      <c r="H13" s="27"/>
      <c r="I13" s="26"/>
      <c r="J13" s="28"/>
      <c r="K13" s="25"/>
      <c r="L13" s="29"/>
      <c r="M13" s="30"/>
      <c r="N13" s="29"/>
      <c r="O13" s="30">
        <f t="shared" si="3"/>
        <v>0</v>
      </c>
      <c r="P13" s="31"/>
      <c r="Q13" s="31">
        <f t="shared" si="4"/>
        <v>0</v>
      </c>
      <c r="R13" s="31">
        <f t="shared" si="5"/>
        <v>0</v>
      </c>
      <c r="S13" s="31"/>
      <c r="T13" s="31"/>
      <c r="U13" s="26"/>
      <c r="V13" s="2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x14ac:dyDescent="0.25">
      <c r="A14" s="24"/>
      <c r="B14" s="25"/>
      <c r="C14" s="25"/>
      <c r="D14" s="24"/>
      <c r="E14" s="25"/>
      <c r="F14" s="26"/>
      <c r="G14" s="26"/>
      <c r="H14" s="27"/>
      <c r="I14" s="26"/>
      <c r="J14" s="28"/>
      <c r="K14" s="25"/>
      <c r="L14" s="29"/>
      <c r="M14" s="30"/>
      <c r="N14" s="29"/>
      <c r="O14" s="30">
        <f t="shared" si="3"/>
        <v>0</v>
      </c>
      <c r="P14" s="31"/>
      <c r="Q14" s="31">
        <f t="shared" si="4"/>
        <v>0</v>
      </c>
      <c r="R14" s="31">
        <f t="shared" si="5"/>
        <v>0</v>
      </c>
      <c r="S14" s="31"/>
      <c r="T14" s="31"/>
      <c r="U14" s="26"/>
      <c r="V14" s="2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 s="24"/>
      <c r="B15" s="25"/>
      <c r="C15" s="25"/>
      <c r="D15" s="24"/>
      <c r="E15" s="25"/>
      <c r="F15" s="26"/>
      <c r="G15" s="26"/>
      <c r="H15" s="27"/>
      <c r="I15" s="26"/>
      <c r="J15" s="28"/>
      <c r="K15" s="25"/>
      <c r="L15" s="29"/>
      <c r="M15" s="30"/>
      <c r="N15" s="29"/>
      <c r="O15" s="30">
        <f t="shared" si="3"/>
        <v>0</v>
      </c>
      <c r="P15" s="31"/>
      <c r="Q15" s="31">
        <f t="shared" si="4"/>
        <v>0</v>
      </c>
      <c r="R15" s="31">
        <f t="shared" si="5"/>
        <v>0</v>
      </c>
      <c r="S15" s="31"/>
      <c r="T15" s="31"/>
      <c r="U15" s="31"/>
      <c r="V15" s="2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x14ac:dyDescent="0.25">
      <c r="A16" s="24"/>
      <c r="B16" s="25"/>
      <c r="C16" s="25"/>
      <c r="D16" s="24"/>
      <c r="E16" s="25"/>
      <c r="F16" s="26"/>
      <c r="G16" s="26"/>
      <c r="H16" s="27"/>
      <c r="I16" s="26"/>
      <c r="J16" s="28"/>
      <c r="K16" s="25"/>
      <c r="L16" s="29"/>
      <c r="M16" s="30"/>
      <c r="N16" s="29"/>
      <c r="O16" s="30">
        <f t="shared" si="3"/>
        <v>0</v>
      </c>
      <c r="P16" s="31"/>
      <c r="Q16" s="31">
        <f t="shared" si="4"/>
        <v>0</v>
      </c>
      <c r="R16" s="31">
        <f t="shared" si="5"/>
        <v>0</v>
      </c>
      <c r="S16" s="31"/>
      <c r="T16" s="31"/>
      <c r="U16" s="26"/>
      <c r="V16" s="2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24"/>
      <c r="B17" s="25"/>
      <c r="C17" s="25"/>
      <c r="D17" s="24"/>
      <c r="E17" s="25"/>
      <c r="F17" s="26"/>
      <c r="G17" s="26"/>
      <c r="H17" s="27"/>
      <c r="I17" s="26"/>
      <c r="J17" s="28"/>
      <c r="K17" s="25"/>
      <c r="L17" s="29"/>
      <c r="M17" s="30"/>
      <c r="N17" s="29"/>
      <c r="O17" s="30">
        <f t="shared" si="3"/>
        <v>0</v>
      </c>
      <c r="P17" s="31"/>
      <c r="Q17" s="31">
        <f t="shared" si="4"/>
        <v>0</v>
      </c>
      <c r="R17" s="31">
        <f t="shared" si="5"/>
        <v>0</v>
      </c>
      <c r="S17" s="31"/>
      <c r="T17" s="31"/>
      <c r="U17" s="26"/>
      <c r="V17" s="2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4.25" customHeight="1" x14ac:dyDescent="0.25">
      <c r="A18" s="125" t="s">
        <v>46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42"/>
      <c r="B19" s="43"/>
      <c r="C19" s="43"/>
      <c r="D19" s="42"/>
      <c r="E19" s="43"/>
      <c r="F19" s="44"/>
      <c r="G19" s="44"/>
      <c r="H19" s="45"/>
      <c r="I19" s="44"/>
      <c r="J19" s="46"/>
      <c r="K19" s="43"/>
      <c r="L19" s="47"/>
      <c r="M19" s="48"/>
      <c r="N19" s="47"/>
      <c r="O19" s="48">
        <f t="shared" ref="O19:O24" si="6">J19+M19</f>
        <v>0</v>
      </c>
      <c r="P19" s="49"/>
      <c r="Q19" s="49">
        <f t="shared" ref="Q19:Q24" si="7">J19*L19+M19*N19+S19</f>
        <v>0</v>
      </c>
      <c r="R19" s="49">
        <f t="shared" ref="R19:R24" si="8">Q19-P19</f>
        <v>0</v>
      </c>
      <c r="S19" s="49"/>
      <c r="T19" s="49"/>
      <c r="U19" s="49"/>
      <c r="V19" s="43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42"/>
      <c r="B20" s="43"/>
      <c r="C20" s="43"/>
      <c r="D20" s="42"/>
      <c r="E20" s="43"/>
      <c r="F20" s="44"/>
      <c r="G20" s="44"/>
      <c r="H20" s="45"/>
      <c r="I20" s="44"/>
      <c r="J20" s="46"/>
      <c r="K20" s="43"/>
      <c r="L20" s="47"/>
      <c r="M20" s="48"/>
      <c r="N20" s="47"/>
      <c r="O20" s="48">
        <f t="shared" si="6"/>
        <v>0</v>
      </c>
      <c r="P20" s="49"/>
      <c r="Q20" s="49">
        <f t="shared" si="7"/>
        <v>0</v>
      </c>
      <c r="R20" s="49">
        <f t="shared" si="8"/>
        <v>0</v>
      </c>
      <c r="S20" s="49"/>
      <c r="T20" s="49"/>
      <c r="U20" s="44"/>
      <c r="V20" s="43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5.75" customHeight="1" x14ac:dyDescent="0.25">
      <c r="A21" s="42"/>
      <c r="B21" s="43"/>
      <c r="C21" s="43"/>
      <c r="D21" s="42"/>
      <c r="E21" s="43"/>
      <c r="F21" s="44"/>
      <c r="G21" s="44"/>
      <c r="H21" s="45"/>
      <c r="I21" s="44"/>
      <c r="J21" s="46"/>
      <c r="K21" s="43"/>
      <c r="L21" s="47"/>
      <c r="M21" s="48"/>
      <c r="N21" s="47"/>
      <c r="O21" s="48">
        <f t="shared" si="6"/>
        <v>0</v>
      </c>
      <c r="P21" s="49"/>
      <c r="Q21" s="49">
        <f t="shared" si="7"/>
        <v>0</v>
      </c>
      <c r="R21" s="49">
        <f t="shared" si="8"/>
        <v>0</v>
      </c>
      <c r="S21" s="49"/>
      <c r="T21" s="49"/>
      <c r="U21" s="44"/>
      <c r="V21" s="43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ht="15.75" customHeight="1" x14ac:dyDescent="0.25">
      <c r="A22" s="42"/>
      <c r="B22" s="43"/>
      <c r="C22" s="43"/>
      <c r="D22" s="42"/>
      <c r="E22" s="43"/>
      <c r="F22" s="44"/>
      <c r="G22" s="44"/>
      <c r="H22" s="45"/>
      <c r="I22" s="44"/>
      <c r="J22" s="46"/>
      <c r="K22" s="43"/>
      <c r="L22" s="47"/>
      <c r="M22" s="48"/>
      <c r="N22" s="47"/>
      <c r="O22" s="48">
        <f t="shared" si="6"/>
        <v>0</v>
      </c>
      <c r="P22" s="49"/>
      <c r="Q22" s="49">
        <f t="shared" si="7"/>
        <v>0</v>
      </c>
      <c r="R22" s="49">
        <f t="shared" si="8"/>
        <v>0</v>
      </c>
      <c r="S22" s="49"/>
      <c r="T22" s="49"/>
      <c r="U22" s="49"/>
      <c r="V22" s="43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5.75" customHeight="1" x14ac:dyDescent="0.25">
      <c r="A23" s="42"/>
      <c r="B23" s="43"/>
      <c r="C23" s="43"/>
      <c r="D23" s="42"/>
      <c r="E23" s="43"/>
      <c r="F23" s="44"/>
      <c r="G23" s="44"/>
      <c r="H23" s="45"/>
      <c r="I23" s="44"/>
      <c r="J23" s="46"/>
      <c r="K23" s="43"/>
      <c r="L23" s="47"/>
      <c r="M23" s="48"/>
      <c r="N23" s="47"/>
      <c r="O23" s="48">
        <f t="shared" si="6"/>
        <v>0</v>
      </c>
      <c r="P23" s="49"/>
      <c r="Q23" s="49">
        <f t="shared" si="7"/>
        <v>0</v>
      </c>
      <c r="R23" s="49">
        <f t="shared" si="8"/>
        <v>0</v>
      </c>
      <c r="S23" s="49"/>
      <c r="T23" s="49"/>
      <c r="U23" s="44"/>
      <c r="V23" s="43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5.75" customHeight="1" x14ac:dyDescent="0.25">
      <c r="A24" s="42"/>
      <c r="B24" s="43"/>
      <c r="C24" s="43"/>
      <c r="D24" s="42"/>
      <c r="E24" s="43"/>
      <c r="F24" s="44"/>
      <c r="G24" s="44"/>
      <c r="H24" s="45"/>
      <c r="I24" s="44"/>
      <c r="J24" s="46"/>
      <c r="K24" s="43"/>
      <c r="L24" s="47"/>
      <c r="M24" s="48"/>
      <c r="N24" s="47"/>
      <c r="O24" s="48">
        <f t="shared" si="6"/>
        <v>0</v>
      </c>
      <c r="P24" s="49"/>
      <c r="Q24" s="49">
        <f t="shared" si="7"/>
        <v>0</v>
      </c>
      <c r="R24" s="49">
        <f t="shared" si="8"/>
        <v>0</v>
      </c>
      <c r="S24" s="49"/>
      <c r="T24" s="49"/>
      <c r="U24" s="44"/>
      <c r="V24" s="43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5.75" customHeight="1" x14ac:dyDescent="0.25">
      <c r="A25" s="50"/>
      <c r="B25" s="12"/>
      <c r="C25" s="12"/>
      <c r="D25" s="50"/>
      <c r="E25" s="12"/>
      <c r="F25" s="12"/>
      <c r="G25" s="12"/>
      <c r="H25" s="51"/>
      <c r="I25" s="12"/>
      <c r="J25" s="52"/>
      <c r="K25" s="12"/>
      <c r="L25" s="53"/>
      <c r="M25" s="54"/>
      <c r="N25" s="53"/>
      <c r="O25" s="54"/>
      <c r="P25" s="53"/>
      <c r="Q25" s="53"/>
      <c r="R25" s="53"/>
      <c r="S25" s="53"/>
      <c r="T25" s="53"/>
      <c r="U25" s="5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5.75" customHeight="1" x14ac:dyDescent="0.25">
      <c r="A26" s="50"/>
      <c r="B26" s="12"/>
      <c r="C26" s="12"/>
      <c r="D26" s="50"/>
      <c r="E26" s="12"/>
      <c r="F26" s="12"/>
      <c r="G26" s="12"/>
      <c r="H26" s="51"/>
      <c r="I26" s="12"/>
      <c r="J26" s="52"/>
      <c r="K26" s="12"/>
      <c r="L26" s="53"/>
      <c r="M26" s="54"/>
      <c r="N26" s="53"/>
      <c r="O26" s="54"/>
      <c r="P26" s="53"/>
      <c r="Q26" s="53"/>
      <c r="R26" s="53"/>
      <c r="S26" s="53"/>
      <c r="T26" s="53"/>
      <c r="U26" s="53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5.75" customHeight="1" x14ac:dyDescent="0.25">
      <c r="A27" s="50"/>
      <c r="B27" s="12"/>
      <c r="C27" s="12"/>
      <c r="D27" s="50"/>
      <c r="E27" s="12"/>
      <c r="F27" s="12"/>
      <c r="G27" s="12"/>
      <c r="H27" s="51"/>
      <c r="I27" s="12"/>
      <c r="J27" s="52"/>
      <c r="K27" s="12"/>
      <c r="L27" s="53"/>
      <c r="M27" s="54"/>
      <c r="N27" s="53"/>
      <c r="O27" s="54"/>
      <c r="P27" s="53"/>
      <c r="Q27" s="53"/>
      <c r="R27" s="53"/>
      <c r="S27" s="53"/>
      <c r="T27" s="53"/>
      <c r="U27" s="5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5.75" customHeight="1" x14ac:dyDescent="0.25">
      <c r="A28" s="50"/>
      <c r="B28" s="12"/>
      <c r="C28" s="12"/>
      <c r="D28" s="50"/>
      <c r="E28" s="12"/>
      <c r="F28" s="12"/>
      <c r="G28" s="12"/>
      <c r="H28" s="51"/>
      <c r="I28" s="12"/>
      <c r="J28" s="52"/>
      <c r="K28" s="12"/>
      <c r="L28" s="53"/>
      <c r="M28" s="54"/>
      <c r="N28" s="53"/>
      <c r="O28" s="54"/>
      <c r="P28" s="53"/>
      <c r="Q28" s="53"/>
      <c r="R28" s="53"/>
      <c r="S28" s="53"/>
      <c r="T28" s="53"/>
      <c r="U28" s="5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5.75" customHeight="1" x14ac:dyDescent="0.25">
      <c r="A29" s="50"/>
      <c r="B29" s="12"/>
      <c r="C29" s="12"/>
      <c r="D29" s="50"/>
      <c r="E29" s="12"/>
      <c r="F29" s="12"/>
      <c r="G29" s="12"/>
      <c r="H29" s="51"/>
      <c r="I29" s="12"/>
      <c r="J29" s="52"/>
      <c r="K29" s="12"/>
      <c r="L29" s="53"/>
      <c r="M29" s="54"/>
      <c r="N29" s="53"/>
      <c r="O29" s="54"/>
      <c r="P29" s="53"/>
      <c r="Q29" s="53"/>
      <c r="R29" s="53"/>
      <c r="S29" s="53"/>
      <c r="T29" s="53"/>
      <c r="U29" s="53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5.75" customHeight="1" x14ac:dyDescent="0.25">
      <c r="A30" s="50"/>
      <c r="B30" s="12"/>
      <c r="C30" s="12"/>
      <c r="D30" s="50"/>
      <c r="E30" s="12"/>
      <c r="F30" s="12"/>
      <c r="G30" s="12"/>
      <c r="H30" s="51"/>
      <c r="I30" s="12"/>
      <c r="J30" s="52"/>
      <c r="K30" s="12"/>
      <c r="L30" s="53"/>
      <c r="M30" s="54"/>
      <c r="N30" s="53"/>
      <c r="O30" s="54"/>
      <c r="P30" s="53"/>
      <c r="Q30" s="53"/>
      <c r="R30" s="53"/>
      <c r="S30" s="53"/>
      <c r="T30" s="53"/>
      <c r="U30" s="5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5.75" customHeight="1" x14ac:dyDescent="0.25">
      <c r="A31" s="50"/>
      <c r="B31" s="12"/>
      <c r="C31" s="12"/>
      <c r="D31" s="50"/>
      <c r="E31" s="12"/>
      <c r="F31" s="12"/>
      <c r="G31" s="12"/>
      <c r="H31" s="51"/>
      <c r="I31" s="12"/>
      <c r="J31" s="52"/>
      <c r="K31" s="12"/>
      <c r="L31" s="53"/>
      <c r="M31" s="54"/>
      <c r="N31" s="53"/>
      <c r="O31" s="54"/>
      <c r="P31" s="53"/>
      <c r="Q31" s="53"/>
      <c r="R31" s="53"/>
      <c r="S31" s="53"/>
      <c r="T31" s="53"/>
      <c r="U31" s="53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5.75" customHeight="1" x14ac:dyDescent="0.25">
      <c r="A32" s="50"/>
      <c r="B32" s="12"/>
      <c r="C32" s="12"/>
      <c r="D32" s="50"/>
      <c r="E32" s="12"/>
      <c r="F32" s="12"/>
      <c r="G32" s="12"/>
      <c r="H32" s="51"/>
      <c r="I32" s="12"/>
      <c r="J32" s="52"/>
      <c r="K32" s="12"/>
      <c r="L32" s="53"/>
      <c r="M32" s="54"/>
      <c r="N32" s="53"/>
      <c r="O32" s="54"/>
      <c r="P32" s="53"/>
      <c r="Q32" s="53"/>
      <c r="R32" s="53"/>
      <c r="S32" s="53"/>
      <c r="T32" s="53"/>
      <c r="U32" s="53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5.75" customHeight="1" x14ac:dyDescent="0.25">
      <c r="A33" s="50"/>
      <c r="B33" s="12"/>
      <c r="C33" s="12"/>
      <c r="D33" s="50"/>
      <c r="E33" s="12"/>
      <c r="F33" s="12"/>
      <c r="G33" s="12"/>
      <c r="H33" s="51"/>
      <c r="I33" s="12"/>
      <c r="J33" s="52"/>
      <c r="K33" s="12"/>
      <c r="L33" s="53"/>
      <c r="M33" s="54"/>
      <c r="N33" s="53"/>
      <c r="O33" s="54"/>
      <c r="P33" s="53"/>
      <c r="Q33" s="53"/>
      <c r="R33" s="53"/>
      <c r="S33" s="53"/>
      <c r="T33" s="53"/>
      <c r="U33" s="53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5.75" customHeight="1" x14ac:dyDescent="0.25">
      <c r="A34" s="50"/>
      <c r="B34" s="12"/>
      <c r="C34" s="12"/>
      <c r="D34" s="50"/>
      <c r="E34" s="12"/>
      <c r="F34" s="12"/>
      <c r="G34" s="12"/>
      <c r="H34" s="51"/>
      <c r="I34" s="12"/>
      <c r="J34" s="52"/>
      <c r="K34" s="12"/>
      <c r="L34" s="53"/>
      <c r="M34" s="54"/>
      <c r="N34" s="53"/>
      <c r="O34" s="54"/>
      <c r="P34" s="53"/>
      <c r="Q34" s="53"/>
      <c r="R34" s="53"/>
      <c r="S34" s="53"/>
      <c r="T34" s="53"/>
      <c r="U34" s="53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5.75" customHeight="1" x14ac:dyDescent="0.25">
      <c r="A35" s="50"/>
      <c r="B35" s="12"/>
      <c r="C35" s="12"/>
      <c r="D35" s="50"/>
      <c r="E35" s="12"/>
      <c r="F35" s="12"/>
      <c r="G35" s="12"/>
      <c r="H35" s="51"/>
      <c r="I35" s="12"/>
      <c r="J35" s="52"/>
      <c r="K35" s="12"/>
      <c r="L35" s="53"/>
      <c r="M35" s="54"/>
      <c r="N35" s="53"/>
      <c r="O35" s="54"/>
      <c r="P35" s="53"/>
      <c r="Q35" s="53"/>
      <c r="R35" s="53"/>
      <c r="S35" s="53"/>
      <c r="T35" s="53"/>
      <c r="U35" s="53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5.75" customHeight="1" x14ac:dyDescent="0.25">
      <c r="A36" s="50"/>
      <c r="B36" s="12"/>
      <c r="C36" s="12"/>
      <c r="D36" s="50"/>
      <c r="E36" s="12"/>
      <c r="F36" s="12"/>
      <c r="G36" s="12"/>
      <c r="H36" s="51"/>
      <c r="I36" s="12"/>
      <c r="J36" s="52"/>
      <c r="K36" s="12"/>
      <c r="L36" s="53"/>
      <c r="M36" s="54"/>
      <c r="N36" s="53"/>
      <c r="O36" s="54"/>
      <c r="P36" s="53"/>
      <c r="Q36" s="53"/>
      <c r="R36" s="53"/>
      <c r="S36" s="53"/>
      <c r="T36" s="53"/>
      <c r="U36" s="53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5.75" customHeight="1" x14ac:dyDescent="0.25">
      <c r="A37" s="50"/>
      <c r="B37" s="12"/>
      <c r="C37" s="12"/>
      <c r="D37" s="50"/>
      <c r="E37" s="12"/>
      <c r="F37" s="12"/>
      <c r="G37" s="12"/>
      <c r="H37" s="51"/>
      <c r="I37" s="12"/>
      <c r="J37" s="52"/>
      <c r="K37" s="12"/>
      <c r="L37" s="53"/>
      <c r="M37" s="54"/>
      <c r="N37" s="53"/>
      <c r="O37" s="54"/>
      <c r="P37" s="53"/>
      <c r="Q37" s="53"/>
      <c r="R37" s="53"/>
      <c r="S37" s="53"/>
      <c r="T37" s="53"/>
      <c r="U37" s="53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5.75" customHeight="1" x14ac:dyDescent="0.25">
      <c r="A38" s="50"/>
      <c r="B38" s="12"/>
      <c r="C38" s="12"/>
      <c r="D38" s="50"/>
      <c r="E38" s="12"/>
      <c r="F38" s="12"/>
      <c r="G38" s="12"/>
      <c r="H38" s="51"/>
      <c r="I38" s="12"/>
      <c r="J38" s="52"/>
      <c r="K38" s="12"/>
      <c r="L38" s="53"/>
      <c r="M38" s="54"/>
      <c r="N38" s="53"/>
      <c r="O38" s="54"/>
      <c r="P38" s="53"/>
      <c r="Q38" s="53"/>
      <c r="R38" s="53"/>
      <c r="S38" s="53"/>
      <c r="T38" s="53"/>
      <c r="U38" s="53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5.75" customHeight="1" x14ac:dyDescent="0.25">
      <c r="A39" s="50"/>
      <c r="B39" s="12"/>
      <c r="C39" s="12"/>
      <c r="D39" s="50"/>
      <c r="E39" s="12"/>
      <c r="F39" s="12"/>
      <c r="G39" s="12"/>
      <c r="H39" s="51"/>
      <c r="I39" s="12"/>
      <c r="J39" s="52"/>
      <c r="K39" s="12"/>
      <c r="L39" s="53"/>
      <c r="M39" s="54"/>
      <c r="N39" s="53"/>
      <c r="O39" s="54"/>
      <c r="P39" s="53"/>
      <c r="Q39" s="53"/>
      <c r="R39" s="53"/>
      <c r="S39" s="53"/>
      <c r="T39" s="53"/>
      <c r="U39" s="53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5.75" customHeight="1" x14ac:dyDescent="0.25">
      <c r="A40" s="50"/>
      <c r="B40" s="12"/>
      <c r="C40" s="12"/>
      <c r="D40" s="50"/>
      <c r="E40" s="12"/>
      <c r="F40" s="12"/>
      <c r="G40" s="12"/>
      <c r="H40" s="51"/>
      <c r="I40" s="12"/>
      <c r="J40" s="52"/>
      <c r="K40" s="12"/>
      <c r="L40" s="53"/>
      <c r="M40" s="54"/>
      <c r="N40" s="53"/>
      <c r="O40" s="54"/>
      <c r="P40" s="53"/>
      <c r="Q40" s="53"/>
      <c r="R40" s="53"/>
      <c r="S40" s="53"/>
      <c r="T40" s="53"/>
      <c r="U40" s="53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5.75" customHeight="1" x14ac:dyDescent="0.25">
      <c r="A41" s="50"/>
      <c r="B41" s="12"/>
      <c r="C41" s="12"/>
      <c r="D41" s="50"/>
      <c r="E41" s="12"/>
      <c r="F41" s="12"/>
      <c r="G41" s="12"/>
      <c r="H41" s="51"/>
      <c r="I41" s="12"/>
      <c r="J41" s="52"/>
      <c r="K41" s="12"/>
      <c r="L41" s="53"/>
      <c r="M41" s="54"/>
      <c r="N41" s="53"/>
      <c r="O41" s="54"/>
      <c r="P41" s="53"/>
      <c r="Q41" s="53"/>
      <c r="R41" s="53"/>
      <c r="S41" s="53"/>
      <c r="T41" s="53"/>
      <c r="U41" s="53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5.75" customHeight="1" x14ac:dyDescent="0.25">
      <c r="A42" s="50"/>
      <c r="B42" s="12"/>
      <c r="C42" s="12"/>
      <c r="D42" s="50"/>
      <c r="E42" s="12"/>
      <c r="F42" s="12"/>
      <c r="G42" s="12"/>
      <c r="H42" s="51"/>
      <c r="I42" s="12"/>
      <c r="J42" s="52"/>
      <c r="K42" s="12"/>
      <c r="L42" s="53"/>
      <c r="M42" s="54"/>
      <c r="N42" s="53"/>
      <c r="O42" s="54"/>
      <c r="P42" s="53"/>
      <c r="Q42" s="53"/>
      <c r="R42" s="53"/>
      <c r="S42" s="53"/>
      <c r="T42" s="53"/>
      <c r="U42" s="53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5.75" customHeight="1" x14ac:dyDescent="0.25">
      <c r="A43" s="50"/>
      <c r="B43" s="12"/>
      <c r="C43" s="12"/>
      <c r="D43" s="50"/>
      <c r="E43" s="12"/>
      <c r="F43" s="12"/>
      <c r="G43" s="12"/>
      <c r="H43" s="51"/>
      <c r="I43" s="12"/>
      <c r="J43" s="52"/>
      <c r="K43" s="12"/>
      <c r="L43" s="53"/>
      <c r="M43" s="54"/>
      <c r="N43" s="53"/>
      <c r="O43" s="54"/>
      <c r="P43" s="53"/>
      <c r="Q43" s="53"/>
      <c r="R43" s="53"/>
      <c r="S43" s="53"/>
      <c r="T43" s="53"/>
      <c r="U43" s="5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5.75" customHeight="1" x14ac:dyDescent="0.25">
      <c r="A44" s="50"/>
      <c r="B44" s="12"/>
      <c r="C44" s="12"/>
      <c r="D44" s="50"/>
      <c r="E44" s="12"/>
      <c r="F44" s="12"/>
      <c r="G44" s="12"/>
      <c r="H44" s="51"/>
      <c r="I44" s="12"/>
      <c r="J44" s="52"/>
      <c r="K44" s="12"/>
      <c r="L44" s="53"/>
      <c r="M44" s="54"/>
      <c r="N44" s="53"/>
      <c r="O44" s="54"/>
      <c r="P44" s="53"/>
      <c r="Q44" s="53"/>
      <c r="R44" s="53"/>
      <c r="S44" s="53"/>
      <c r="T44" s="53"/>
      <c r="U44" s="53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5.75" customHeight="1" x14ac:dyDescent="0.25">
      <c r="A45" s="50"/>
      <c r="B45" s="12"/>
      <c r="C45" s="12"/>
      <c r="D45" s="50"/>
      <c r="E45" s="12"/>
      <c r="F45" s="12"/>
      <c r="G45" s="12"/>
      <c r="H45" s="51"/>
      <c r="I45" s="12"/>
      <c r="J45" s="52"/>
      <c r="K45" s="12"/>
      <c r="L45" s="53"/>
      <c r="M45" s="54"/>
      <c r="N45" s="53"/>
      <c r="O45" s="54"/>
      <c r="P45" s="53"/>
      <c r="Q45" s="53"/>
      <c r="R45" s="53"/>
      <c r="S45" s="53"/>
      <c r="T45" s="53"/>
      <c r="U45" s="53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5.75" customHeight="1" x14ac:dyDescent="0.25">
      <c r="A46" s="50"/>
      <c r="B46" s="12"/>
      <c r="C46" s="12"/>
      <c r="D46" s="50"/>
      <c r="E46" s="12"/>
      <c r="F46" s="12"/>
      <c r="G46" s="12"/>
      <c r="H46" s="51"/>
      <c r="I46" s="12"/>
      <c r="J46" s="52"/>
      <c r="K46" s="12"/>
      <c r="L46" s="53"/>
      <c r="M46" s="54"/>
      <c r="N46" s="53"/>
      <c r="O46" s="54"/>
      <c r="P46" s="53"/>
      <c r="Q46" s="53"/>
      <c r="R46" s="53"/>
      <c r="S46" s="53"/>
      <c r="T46" s="53"/>
      <c r="U46" s="53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5.75" customHeight="1" x14ac:dyDescent="0.25">
      <c r="A47" s="50"/>
      <c r="B47" s="12"/>
      <c r="C47" s="12"/>
      <c r="D47" s="50"/>
      <c r="E47" s="12"/>
      <c r="F47" s="12"/>
      <c r="G47" s="12"/>
      <c r="H47" s="51"/>
      <c r="I47" s="12"/>
      <c r="J47" s="52"/>
      <c r="K47" s="12"/>
      <c r="L47" s="53"/>
      <c r="M47" s="54"/>
      <c r="N47" s="53"/>
      <c r="O47" s="54"/>
      <c r="P47" s="53"/>
      <c r="Q47" s="53"/>
      <c r="R47" s="53"/>
      <c r="S47" s="53"/>
      <c r="T47" s="53"/>
      <c r="U47" s="53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5.75" customHeight="1" x14ac:dyDescent="0.25">
      <c r="A48" s="50"/>
      <c r="B48" s="12"/>
      <c r="C48" s="12"/>
      <c r="D48" s="50"/>
      <c r="E48" s="12"/>
      <c r="F48" s="12"/>
      <c r="G48" s="12"/>
      <c r="H48" s="51"/>
      <c r="I48" s="12"/>
      <c r="J48" s="52"/>
      <c r="K48" s="12"/>
      <c r="L48" s="53"/>
      <c r="M48" s="54"/>
      <c r="N48" s="53"/>
      <c r="O48" s="54"/>
      <c r="P48" s="53"/>
      <c r="Q48" s="53"/>
      <c r="R48" s="53"/>
      <c r="S48" s="53"/>
      <c r="T48" s="53"/>
      <c r="U48" s="53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5.75" customHeight="1" x14ac:dyDescent="0.25">
      <c r="A49" s="50"/>
      <c r="B49" s="12"/>
      <c r="C49" s="12"/>
      <c r="D49" s="50"/>
      <c r="E49" s="12"/>
      <c r="F49" s="12"/>
      <c r="G49" s="12"/>
      <c r="H49" s="51"/>
      <c r="I49" s="12"/>
      <c r="J49" s="52"/>
      <c r="K49" s="12"/>
      <c r="L49" s="53"/>
      <c r="M49" s="54"/>
      <c r="N49" s="53"/>
      <c r="O49" s="54"/>
      <c r="P49" s="53"/>
      <c r="Q49" s="53"/>
      <c r="R49" s="53"/>
      <c r="S49" s="53"/>
      <c r="T49" s="53"/>
      <c r="U49" s="53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5.75" customHeight="1" x14ac:dyDescent="0.25">
      <c r="A50" s="50"/>
      <c r="B50" s="12"/>
      <c r="C50" s="12"/>
      <c r="D50" s="50"/>
      <c r="E50" s="12"/>
      <c r="F50" s="12"/>
      <c r="G50" s="12"/>
      <c r="H50" s="51"/>
      <c r="I50" s="12"/>
      <c r="J50" s="52"/>
      <c r="K50" s="12"/>
      <c r="L50" s="53"/>
      <c r="M50" s="54"/>
      <c r="N50" s="53"/>
      <c r="O50" s="54"/>
      <c r="P50" s="53"/>
      <c r="Q50" s="53"/>
      <c r="R50" s="53"/>
      <c r="S50" s="53"/>
      <c r="T50" s="53"/>
      <c r="U50" s="53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5.75" customHeight="1" x14ac:dyDescent="0.25">
      <c r="A51" s="50"/>
      <c r="B51" s="12"/>
      <c r="C51" s="12"/>
      <c r="D51" s="50"/>
      <c r="E51" s="12"/>
      <c r="F51" s="12"/>
      <c r="G51" s="12"/>
      <c r="H51" s="51"/>
      <c r="I51" s="12"/>
      <c r="J51" s="52"/>
      <c r="K51" s="12"/>
      <c r="L51" s="53"/>
      <c r="M51" s="54"/>
      <c r="N51" s="53"/>
      <c r="O51" s="54"/>
      <c r="P51" s="53"/>
      <c r="Q51" s="53"/>
      <c r="R51" s="53"/>
      <c r="S51" s="53"/>
      <c r="T51" s="53"/>
      <c r="U51" s="53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5.75" customHeight="1" x14ac:dyDescent="0.25">
      <c r="A52" s="50"/>
      <c r="B52" s="12"/>
      <c r="C52" s="12"/>
      <c r="D52" s="50"/>
      <c r="E52" s="12"/>
      <c r="F52" s="12"/>
      <c r="G52" s="12"/>
      <c r="H52" s="51"/>
      <c r="I52" s="12"/>
      <c r="J52" s="52"/>
      <c r="K52" s="12"/>
      <c r="L52" s="53"/>
      <c r="M52" s="54"/>
      <c r="N52" s="53"/>
      <c r="O52" s="54"/>
      <c r="P52" s="53"/>
      <c r="Q52" s="53"/>
      <c r="R52" s="53"/>
      <c r="S52" s="53"/>
      <c r="T52" s="53"/>
      <c r="U52" s="53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5.75" customHeight="1" x14ac:dyDescent="0.25">
      <c r="A53" s="50"/>
      <c r="B53" s="12"/>
      <c r="C53" s="12"/>
      <c r="D53" s="50"/>
      <c r="E53" s="12"/>
      <c r="F53" s="12"/>
      <c r="G53" s="12"/>
      <c r="H53" s="51"/>
      <c r="I53" s="12"/>
      <c r="J53" s="52"/>
      <c r="K53" s="12"/>
      <c r="L53" s="53"/>
      <c r="M53" s="54"/>
      <c r="N53" s="53"/>
      <c r="O53" s="54"/>
      <c r="P53" s="53"/>
      <c r="Q53" s="53"/>
      <c r="R53" s="53"/>
      <c r="S53" s="53"/>
      <c r="T53" s="53"/>
      <c r="U53" s="53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5.75" customHeight="1" x14ac:dyDescent="0.25">
      <c r="A54" s="50"/>
      <c r="B54" s="12"/>
      <c r="C54" s="12"/>
      <c r="D54" s="50"/>
      <c r="E54" s="12"/>
      <c r="F54" s="12"/>
      <c r="G54" s="12"/>
      <c r="H54" s="51"/>
      <c r="I54" s="12"/>
      <c r="J54" s="52"/>
      <c r="K54" s="12"/>
      <c r="L54" s="53"/>
      <c r="M54" s="54"/>
      <c r="N54" s="53"/>
      <c r="O54" s="54"/>
      <c r="P54" s="53"/>
      <c r="Q54" s="53"/>
      <c r="R54" s="53"/>
      <c r="S54" s="53"/>
      <c r="T54" s="53"/>
      <c r="U54" s="53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5.75" customHeight="1" x14ac:dyDescent="0.25">
      <c r="A55" s="50"/>
      <c r="B55" s="12"/>
      <c r="C55" s="12"/>
      <c r="D55" s="50"/>
      <c r="E55" s="12"/>
      <c r="F55" s="12"/>
      <c r="G55" s="12"/>
      <c r="H55" s="51"/>
      <c r="I55" s="12"/>
      <c r="J55" s="52"/>
      <c r="K55" s="12"/>
      <c r="L55" s="53"/>
      <c r="M55" s="54"/>
      <c r="N55" s="53"/>
      <c r="O55" s="54"/>
      <c r="P55" s="53"/>
      <c r="Q55" s="53"/>
      <c r="R55" s="53"/>
      <c r="S55" s="53"/>
      <c r="T55" s="53"/>
      <c r="U55" s="53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5.75" customHeight="1" x14ac:dyDescent="0.25">
      <c r="A56" s="50"/>
      <c r="B56" s="12"/>
      <c r="C56" s="12"/>
      <c r="D56" s="50"/>
      <c r="E56" s="12"/>
      <c r="F56" s="12"/>
      <c r="G56" s="12"/>
      <c r="H56" s="51"/>
      <c r="I56" s="12"/>
      <c r="J56" s="52"/>
      <c r="K56" s="12"/>
      <c r="L56" s="53"/>
      <c r="M56" s="54"/>
      <c r="N56" s="53"/>
      <c r="O56" s="54"/>
      <c r="P56" s="53"/>
      <c r="Q56" s="53"/>
      <c r="R56" s="53"/>
      <c r="S56" s="53"/>
      <c r="T56" s="53"/>
      <c r="U56" s="53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5.75" customHeight="1" x14ac:dyDescent="0.25">
      <c r="A57" s="50"/>
      <c r="B57" s="12"/>
      <c r="C57" s="12"/>
      <c r="D57" s="50"/>
      <c r="E57" s="12"/>
      <c r="F57" s="12"/>
      <c r="G57" s="12"/>
      <c r="H57" s="51"/>
      <c r="I57" s="12"/>
      <c r="J57" s="52"/>
      <c r="K57" s="12"/>
      <c r="L57" s="53"/>
      <c r="M57" s="54"/>
      <c r="N57" s="53"/>
      <c r="O57" s="54"/>
      <c r="P57" s="53"/>
      <c r="Q57" s="53"/>
      <c r="R57" s="53"/>
      <c r="S57" s="53"/>
      <c r="T57" s="53"/>
      <c r="U57" s="53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5.75" customHeight="1" x14ac:dyDescent="0.25">
      <c r="A58" s="50"/>
      <c r="B58" s="12"/>
      <c r="C58" s="12"/>
      <c r="D58" s="50"/>
      <c r="E58" s="12"/>
      <c r="F58" s="12"/>
      <c r="G58" s="12"/>
      <c r="H58" s="51"/>
      <c r="I58" s="12"/>
      <c r="J58" s="52"/>
      <c r="K58" s="12"/>
      <c r="L58" s="53"/>
      <c r="M58" s="54"/>
      <c r="N58" s="53"/>
      <c r="O58" s="54"/>
      <c r="P58" s="53"/>
      <c r="Q58" s="53"/>
      <c r="R58" s="53"/>
      <c r="S58" s="53"/>
      <c r="T58" s="53"/>
      <c r="U58" s="53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5.75" customHeight="1" x14ac:dyDescent="0.25">
      <c r="A59" s="50"/>
      <c r="B59" s="12"/>
      <c r="C59" s="12"/>
      <c r="D59" s="50"/>
      <c r="E59" s="12"/>
      <c r="F59" s="12"/>
      <c r="G59" s="12"/>
      <c r="H59" s="51"/>
      <c r="I59" s="12"/>
      <c r="J59" s="52"/>
      <c r="K59" s="12"/>
      <c r="L59" s="53"/>
      <c r="M59" s="54"/>
      <c r="N59" s="53"/>
      <c r="O59" s="54"/>
      <c r="P59" s="53"/>
      <c r="Q59" s="53"/>
      <c r="R59" s="53"/>
      <c r="S59" s="53"/>
      <c r="T59" s="53"/>
      <c r="U59" s="53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5.75" customHeight="1" x14ac:dyDescent="0.25">
      <c r="A60" s="50"/>
      <c r="B60" s="12"/>
      <c r="C60" s="12"/>
      <c r="D60" s="50"/>
      <c r="E60" s="12"/>
      <c r="F60" s="12"/>
      <c r="G60" s="12"/>
      <c r="H60" s="51"/>
      <c r="I60" s="12"/>
      <c r="J60" s="52"/>
      <c r="K60" s="12"/>
      <c r="L60" s="53"/>
      <c r="M60" s="54"/>
      <c r="N60" s="53"/>
      <c r="O60" s="54"/>
      <c r="P60" s="53"/>
      <c r="Q60" s="53"/>
      <c r="R60" s="53"/>
      <c r="S60" s="53"/>
      <c r="T60" s="53"/>
      <c r="U60" s="53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5.75" customHeight="1" x14ac:dyDescent="0.25">
      <c r="A61" s="50"/>
      <c r="B61" s="12"/>
      <c r="C61" s="12"/>
      <c r="D61" s="50"/>
      <c r="E61" s="12"/>
      <c r="F61" s="12"/>
      <c r="G61" s="12"/>
      <c r="H61" s="51"/>
      <c r="I61" s="12"/>
      <c r="J61" s="52"/>
      <c r="K61" s="12"/>
      <c r="L61" s="53"/>
      <c r="M61" s="54"/>
      <c r="N61" s="53"/>
      <c r="O61" s="54"/>
      <c r="P61" s="53"/>
      <c r="Q61" s="53"/>
      <c r="R61" s="53"/>
      <c r="S61" s="53"/>
      <c r="T61" s="53"/>
      <c r="U61" s="5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5.75" customHeight="1" x14ac:dyDescent="0.25">
      <c r="A62" s="50"/>
      <c r="B62" s="12"/>
      <c r="C62" s="12"/>
      <c r="D62" s="50"/>
      <c r="E62" s="12"/>
      <c r="F62" s="12"/>
      <c r="G62" s="12"/>
      <c r="H62" s="51"/>
      <c r="I62" s="12"/>
      <c r="J62" s="52"/>
      <c r="K62" s="12"/>
      <c r="L62" s="53"/>
      <c r="M62" s="54"/>
      <c r="N62" s="53"/>
      <c r="O62" s="54"/>
      <c r="P62" s="53"/>
      <c r="Q62" s="53"/>
      <c r="R62" s="53"/>
      <c r="S62" s="53"/>
      <c r="T62" s="53"/>
      <c r="U62" s="53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5.75" customHeight="1" x14ac:dyDescent="0.25">
      <c r="A63" s="50"/>
      <c r="B63" s="12"/>
      <c r="C63" s="12"/>
      <c r="D63" s="50"/>
      <c r="E63" s="12"/>
      <c r="F63" s="12"/>
      <c r="G63" s="12"/>
      <c r="H63" s="51"/>
      <c r="I63" s="12"/>
      <c r="J63" s="52"/>
      <c r="K63" s="12"/>
      <c r="L63" s="53"/>
      <c r="M63" s="54"/>
      <c r="N63" s="53"/>
      <c r="O63" s="54"/>
      <c r="P63" s="53"/>
      <c r="Q63" s="53"/>
      <c r="R63" s="53"/>
      <c r="S63" s="53"/>
      <c r="T63" s="53"/>
      <c r="U63" s="53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5.75" customHeight="1" x14ac:dyDescent="0.25">
      <c r="A64" s="50"/>
      <c r="B64" s="12"/>
      <c r="C64" s="12"/>
      <c r="D64" s="50"/>
      <c r="E64" s="12"/>
      <c r="F64" s="12"/>
      <c r="G64" s="12"/>
      <c r="H64" s="51"/>
      <c r="I64" s="12"/>
      <c r="J64" s="52"/>
      <c r="K64" s="12"/>
      <c r="L64" s="53"/>
      <c r="M64" s="54"/>
      <c r="N64" s="53"/>
      <c r="O64" s="54"/>
      <c r="P64" s="53"/>
      <c r="Q64" s="53"/>
      <c r="R64" s="53"/>
      <c r="S64" s="53"/>
      <c r="T64" s="53"/>
      <c r="U64" s="53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5.75" customHeight="1" x14ac:dyDescent="0.25">
      <c r="A65" s="50"/>
      <c r="B65" s="12"/>
      <c r="C65" s="12"/>
      <c r="D65" s="50"/>
      <c r="E65" s="12"/>
      <c r="F65" s="12"/>
      <c r="G65" s="12"/>
      <c r="H65" s="51"/>
      <c r="I65" s="12"/>
      <c r="J65" s="52"/>
      <c r="K65" s="12"/>
      <c r="L65" s="53"/>
      <c r="M65" s="54"/>
      <c r="N65" s="53"/>
      <c r="O65" s="54"/>
      <c r="P65" s="53"/>
      <c r="Q65" s="53"/>
      <c r="R65" s="53"/>
      <c r="S65" s="53"/>
      <c r="T65" s="53"/>
      <c r="U65" s="53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5.75" customHeight="1" x14ac:dyDescent="0.25">
      <c r="A66" s="50"/>
      <c r="B66" s="12"/>
      <c r="C66" s="12"/>
      <c r="D66" s="50"/>
      <c r="E66" s="12"/>
      <c r="F66" s="12"/>
      <c r="G66" s="12"/>
      <c r="H66" s="51"/>
      <c r="I66" s="12"/>
      <c r="J66" s="52"/>
      <c r="K66" s="12"/>
      <c r="L66" s="53"/>
      <c r="M66" s="54"/>
      <c r="N66" s="53"/>
      <c r="O66" s="54"/>
      <c r="P66" s="53"/>
      <c r="Q66" s="53"/>
      <c r="R66" s="53"/>
      <c r="S66" s="53"/>
      <c r="T66" s="53"/>
      <c r="U66" s="53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5.75" customHeight="1" x14ac:dyDescent="0.25">
      <c r="A67" s="50"/>
      <c r="B67" s="12"/>
      <c r="C67" s="12"/>
      <c r="D67" s="50"/>
      <c r="E67" s="12"/>
      <c r="F67" s="12"/>
      <c r="G67" s="12"/>
      <c r="H67" s="51"/>
      <c r="I67" s="12"/>
      <c r="J67" s="52"/>
      <c r="K67" s="12"/>
      <c r="L67" s="53"/>
      <c r="M67" s="54"/>
      <c r="N67" s="53"/>
      <c r="O67" s="54"/>
      <c r="P67" s="53"/>
      <c r="Q67" s="53"/>
      <c r="R67" s="53"/>
      <c r="S67" s="53"/>
      <c r="T67" s="53"/>
      <c r="U67" s="53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5.75" customHeight="1" x14ac:dyDescent="0.25">
      <c r="A68" s="50"/>
      <c r="B68" s="12"/>
      <c r="C68" s="12"/>
      <c r="D68" s="50"/>
      <c r="E68" s="12"/>
      <c r="F68" s="12"/>
      <c r="G68" s="12"/>
      <c r="H68" s="51"/>
      <c r="I68" s="12"/>
      <c r="J68" s="52"/>
      <c r="K68" s="12"/>
      <c r="L68" s="53"/>
      <c r="M68" s="54"/>
      <c r="N68" s="53"/>
      <c r="O68" s="54"/>
      <c r="P68" s="53"/>
      <c r="Q68" s="53"/>
      <c r="R68" s="53"/>
      <c r="S68" s="53"/>
      <c r="T68" s="53"/>
      <c r="U68" s="53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5.75" customHeight="1" x14ac:dyDescent="0.25">
      <c r="A69" s="50"/>
      <c r="B69" s="12"/>
      <c r="C69" s="12"/>
      <c r="D69" s="50"/>
      <c r="E69" s="12"/>
      <c r="F69" s="12"/>
      <c r="G69" s="12"/>
      <c r="H69" s="51"/>
      <c r="I69" s="12"/>
      <c r="J69" s="52"/>
      <c r="K69" s="12"/>
      <c r="L69" s="53"/>
      <c r="M69" s="54"/>
      <c r="N69" s="53"/>
      <c r="O69" s="54"/>
      <c r="P69" s="53"/>
      <c r="Q69" s="53"/>
      <c r="R69" s="53"/>
      <c r="S69" s="53"/>
      <c r="T69" s="53"/>
      <c r="U69" s="53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5.75" customHeight="1" x14ac:dyDescent="0.25">
      <c r="A70" s="50"/>
      <c r="B70" s="12"/>
      <c r="C70" s="12"/>
      <c r="D70" s="50"/>
      <c r="E70" s="12"/>
      <c r="F70" s="12"/>
      <c r="G70" s="12"/>
      <c r="H70" s="51"/>
      <c r="I70" s="12"/>
      <c r="J70" s="52"/>
      <c r="K70" s="12"/>
      <c r="L70" s="53"/>
      <c r="M70" s="54"/>
      <c r="N70" s="53"/>
      <c r="O70" s="54"/>
      <c r="P70" s="53"/>
      <c r="Q70" s="53"/>
      <c r="R70" s="53"/>
      <c r="S70" s="53"/>
      <c r="T70" s="53"/>
      <c r="U70" s="53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5.75" customHeight="1" x14ac:dyDescent="0.25">
      <c r="A71" s="50"/>
      <c r="B71" s="12"/>
      <c r="C71" s="12"/>
      <c r="D71" s="50"/>
      <c r="E71" s="12"/>
      <c r="F71" s="12"/>
      <c r="G71" s="12"/>
      <c r="H71" s="51"/>
      <c r="I71" s="12"/>
      <c r="J71" s="52"/>
      <c r="K71" s="12"/>
      <c r="L71" s="53"/>
      <c r="M71" s="54"/>
      <c r="N71" s="53"/>
      <c r="O71" s="54"/>
      <c r="P71" s="53"/>
      <c r="Q71" s="53"/>
      <c r="R71" s="53"/>
      <c r="S71" s="53"/>
      <c r="T71" s="53"/>
      <c r="U71" s="53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5.75" customHeight="1" x14ac:dyDescent="0.25">
      <c r="A72" s="50"/>
      <c r="B72" s="12"/>
      <c r="C72" s="12"/>
      <c r="D72" s="50"/>
      <c r="E72" s="12"/>
      <c r="F72" s="12"/>
      <c r="G72" s="12"/>
      <c r="H72" s="51"/>
      <c r="I72" s="12"/>
      <c r="J72" s="52"/>
      <c r="K72" s="12"/>
      <c r="L72" s="53"/>
      <c r="M72" s="54"/>
      <c r="N72" s="53"/>
      <c r="O72" s="54"/>
      <c r="P72" s="53"/>
      <c r="Q72" s="53"/>
      <c r="R72" s="53"/>
      <c r="S72" s="53"/>
      <c r="T72" s="53"/>
      <c r="U72" s="53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5.75" customHeight="1" x14ac:dyDescent="0.25">
      <c r="A73" s="50"/>
      <c r="B73" s="12"/>
      <c r="C73" s="12"/>
      <c r="D73" s="50"/>
      <c r="E73" s="12"/>
      <c r="F73" s="12"/>
      <c r="G73" s="12"/>
      <c r="H73" s="51"/>
      <c r="I73" s="12"/>
      <c r="J73" s="52"/>
      <c r="K73" s="12"/>
      <c r="L73" s="53"/>
      <c r="M73" s="54"/>
      <c r="N73" s="53"/>
      <c r="O73" s="54"/>
      <c r="P73" s="53"/>
      <c r="Q73" s="53"/>
      <c r="R73" s="53"/>
      <c r="S73" s="53"/>
      <c r="T73" s="53"/>
      <c r="U73" s="53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5.75" customHeight="1" x14ac:dyDescent="0.25">
      <c r="A74" s="50"/>
      <c r="B74" s="12"/>
      <c r="C74" s="12"/>
      <c r="D74" s="50"/>
      <c r="E74" s="12"/>
      <c r="F74" s="12"/>
      <c r="G74" s="12"/>
      <c r="H74" s="51"/>
      <c r="I74" s="12"/>
      <c r="J74" s="52"/>
      <c r="K74" s="12"/>
      <c r="L74" s="53"/>
      <c r="M74" s="54"/>
      <c r="N74" s="53"/>
      <c r="O74" s="54"/>
      <c r="P74" s="53"/>
      <c r="Q74" s="53"/>
      <c r="R74" s="53"/>
      <c r="S74" s="53"/>
      <c r="T74" s="53"/>
      <c r="U74" s="53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5.75" customHeight="1" x14ac:dyDescent="0.25">
      <c r="A75" s="50"/>
      <c r="B75" s="12"/>
      <c r="C75" s="12"/>
      <c r="D75" s="50"/>
      <c r="E75" s="12"/>
      <c r="F75" s="12"/>
      <c r="G75" s="12"/>
      <c r="H75" s="51"/>
      <c r="I75" s="12"/>
      <c r="J75" s="52"/>
      <c r="K75" s="12"/>
      <c r="L75" s="53"/>
      <c r="M75" s="54"/>
      <c r="N75" s="53"/>
      <c r="O75" s="54"/>
      <c r="P75" s="53"/>
      <c r="Q75" s="53"/>
      <c r="R75" s="53"/>
      <c r="S75" s="53"/>
      <c r="T75" s="53"/>
      <c r="U75" s="53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5.75" customHeight="1" x14ac:dyDescent="0.25">
      <c r="A76" s="50"/>
      <c r="B76" s="12"/>
      <c r="C76" s="12"/>
      <c r="D76" s="50"/>
      <c r="E76" s="12"/>
      <c r="F76" s="12"/>
      <c r="G76" s="12"/>
      <c r="H76" s="51"/>
      <c r="I76" s="12"/>
      <c r="J76" s="52"/>
      <c r="K76" s="12"/>
      <c r="L76" s="53"/>
      <c r="M76" s="54"/>
      <c r="N76" s="53"/>
      <c r="O76" s="54"/>
      <c r="P76" s="53"/>
      <c r="Q76" s="53"/>
      <c r="R76" s="53"/>
      <c r="S76" s="53"/>
      <c r="T76" s="53"/>
      <c r="U76" s="53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5.75" customHeight="1" x14ac:dyDescent="0.25">
      <c r="A77" s="50"/>
      <c r="B77" s="12"/>
      <c r="C77" s="12"/>
      <c r="D77" s="50"/>
      <c r="E77" s="12"/>
      <c r="F77" s="12"/>
      <c r="G77" s="12"/>
      <c r="H77" s="51"/>
      <c r="I77" s="12"/>
      <c r="J77" s="52"/>
      <c r="K77" s="12"/>
      <c r="L77" s="53"/>
      <c r="M77" s="54"/>
      <c r="N77" s="53"/>
      <c r="O77" s="54"/>
      <c r="P77" s="53"/>
      <c r="Q77" s="53"/>
      <c r="R77" s="53"/>
      <c r="S77" s="53"/>
      <c r="T77" s="53"/>
      <c r="U77" s="53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5.75" customHeight="1" x14ac:dyDescent="0.25">
      <c r="A78" s="50"/>
      <c r="B78" s="12"/>
      <c r="C78" s="12"/>
      <c r="D78" s="50"/>
      <c r="E78" s="12"/>
      <c r="F78" s="12"/>
      <c r="G78" s="12"/>
      <c r="H78" s="51"/>
      <c r="I78" s="12"/>
      <c r="J78" s="52"/>
      <c r="K78" s="12"/>
      <c r="L78" s="53"/>
      <c r="M78" s="54"/>
      <c r="N78" s="53"/>
      <c r="O78" s="54"/>
      <c r="P78" s="53"/>
      <c r="Q78" s="53"/>
      <c r="R78" s="53"/>
      <c r="S78" s="53"/>
      <c r="T78" s="53"/>
      <c r="U78" s="53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5.75" customHeight="1" x14ac:dyDescent="0.25">
      <c r="A79" s="50"/>
      <c r="B79" s="12"/>
      <c r="C79" s="12"/>
      <c r="D79" s="50"/>
      <c r="E79" s="12"/>
      <c r="F79" s="12"/>
      <c r="G79" s="12"/>
      <c r="H79" s="51"/>
      <c r="I79" s="12"/>
      <c r="J79" s="52"/>
      <c r="K79" s="12"/>
      <c r="L79" s="53"/>
      <c r="M79" s="54"/>
      <c r="N79" s="53"/>
      <c r="O79" s="54"/>
      <c r="P79" s="53"/>
      <c r="Q79" s="53"/>
      <c r="R79" s="53"/>
      <c r="S79" s="53"/>
      <c r="T79" s="53"/>
      <c r="U79" s="53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5.75" customHeight="1" x14ac:dyDescent="0.25">
      <c r="A80" s="50"/>
      <c r="B80" s="12"/>
      <c r="C80" s="12"/>
      <c r="D80" s="50"/>
      <c r="E80" s="12"/>
      <c r="F80" s="12"/>
      <c r="G80" s="12"/>
      <c r="H80" s="51"/>
      <c r="I80" s="12"/>
      <c r="J80" s="52"/>
      <c r="K80" s="12"/>
      <c r="L80" s="53"/>
      <c r="M80" s="54"/>
      <c r="N80" s="53"/>
      <c r="O80" s="54"/>
      <c r="P80" s="53"/>
      <c r="Q80" s="53"/>
      <c r="R80" s="53"/>
      <c r="S80" s="53"/>
      <c r="T80" s="53"/>
      <c r="U80" s="53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1:42" ht="15.75" customHeight="1" x14ac:dyDescent="0.25">
      <c r="A81" s="50"/>
      <c r="B81" s="12"/>
      <c r="C81" s="12"/>
      <c r="D81" s="50"/>
      <c r="E81" s="12"/>
      <c r="F81" s="12"/>
      <c r="G81" s="12"/>
      <c r="H81" s="51"/>
      <c r="I81" s="12"/>
      <c r="J81" s="52"/>
      <c r="K81" s="12"/>
      <c r="L81" s="53"/>
      <c r="M81" s="54"/>
      <c r="N81" s="53"/>
      <c r="O81" s="54"/>
      <c r="P81" s="53"/>
      <c r="Q81" s="53"/>
      <c r="R81" s="53"/>
      <c r="S81" s="53"/>
      <c r="T81" s="53"/>
      <c r="U81" s="53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1:42" ht="15.75" customHeight="1" x14ac:dyDescent="0.25">
      <c r="A82" s="50"/>
      <c r="B82" s="12"/>
      <c r="C82" s="12"/>
      <c r="D82" s="50"/>
      <c r="E82" s="12"/>
      <c r="F82" s="12"/>
      <c r="G82" s="12"/>
      <c r="H82" s="51"/>
      <c r="I82" s="12"/>
      <c r="J82" s="52"/>
      <c r="K82" s="12"/>
      <c r="L82" s="53"/>
      <c r="M82" s="54"/>
      <c r="N82" s="53"/>
      <c r="O82" s="54"/>
      <c r="P82" s="53"/>
      <c r="Q82" s="53"/>
      <c r="R82" s="53"/>
      <c r="S82" s="53"/>
      <c r="T82" s="53"/>
      <c r="U82" s="53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1:42" ht="15.75" customHeight="1" x14ac:dyDescent="0.25">
      <c r="A83" s="50"/>
      <c r="B83" s="12"/>
      <c r="C83" s="12"/>
      <c r="D83" s="50"/>
      <c r="E83" s="12"/>
      <c r="F83" s="12"/>
      <c r="G83" s="12"/>
      <c r="H83" s="51"/>
      <c r="I83" s="12"/>
      <c r="J83" s="52"/>
      <c r="K83" s="12"/>
      <c r="L83" s="53"/>
      <c r="M83" s="54"/>
      <c r="N83" s="53"/>
      <c r="O83" s="54"/>
      <c r="P83" s="53"/>
      <c r="Q83" s="53"/>
      <c r="R83" s="53"/>
      <c r="S83" s="53"/>
      <c r="T83" s="53"/>
      <c r="U83" s="53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1:42" ht="15.75" customHeight="1" x14ac:dyDescent="0.25">
      <c r="A84" s="50"/>
      <c r="B84" s="12"/>
      <c r="C84" s="12"/>
      <c r="D84" s="50"/>
      <c r="E84" s="12"/>
      <c r="F84" s="12"/>
      <c r="G84" s="12"/>
      <c r="H84" s="51"/>
      <c r="I84" s="12"/>
      <c r="J84" s="52"/>
      <c r="K84" s="12"/>
      <c r="L84" s="53"/>
      <c r="M84" s="54"/>
      <c r="N84" s="53"/>
      <c r="O84" s="54"/>
      <c r="P84" s="53"/>
      <c r="Q84" s="53"/>
      <c r="R84" s="53"/>
      <c r="S84" s="53"/>
      <c r="T84" s="53"/>
      <c r="U84" s="53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1:42" ht="15.75" customHeight="1" x14ac:dyDescent="0.25">
      <c r="A85" s="50"/>
      <c r="B85" s="12"/>
      <c r="C85" s="12"/>
      <c r="D85" s="50"/>
      <c r="E85" s="12"/>
      <c r="F85" s="12"/>
      <c r="G85" s="12"/>
      <c r="H85" s="51"/>
      <c r="I85" s="12"/>
      <c r="J85" s="52"/>
      <c r="K85" s="12"/>
      <c r="L85" s="53"/>
      <c r="M85" s="54"/>
      <c r="N85" s="53"/>
      <c r="O85" s="54"/>
      <c r="P85" s="53"/>
      <c r="Q85" s="53"/>
      <c r="R85" s="53"/>
      <c r="S85" s="53"/>
      <c r="T85" s="53"/>
      <c r="U85" s="53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1:42" ht="15.75" customHeight="1" x14ac:dyDescent="0.25">
      <c r="A86" s="50"/>
      <c r="B86" s="12"/>
      <c r="C86" s="12"/>
      <c r="D86" s="50"/>
      <c r="E86" s="12"/>
      <c r="F86" s="12"/>
      <c r="G86" s="12"/>
      <c r="H86" s="51"/>
      <c r="I86" s="12"/>
      <c r="J86" s="52"/>
      <c r="K86" s="12"/>
      <c r="L86" s="53"/>
      <c r="M86" s="54"/>
      <c r="N86" s="53"/>
      <c r="O86" s="54"/>
      <c r="P86" s="53"/>
      <c r="Q86" s="53"/>
      <c r="R86" s="53"/>
      <c r="S86" s="53"/>
      <c r="T86" s="53"/>
      <c r="U86" s="53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1:42" ht="15.75" customHeight="1" x14ac:dyDescent="0.25">
      <c r="A87" s="50"/>
      <c r="B87" s="12"/>
      <c r="C87" s="12"/>
      <c r="D87" s="50"/>
      <c r="E87" s="12"/>
      <c r="F87" s="12"/>
      <c r="G87" s="12"/>
      <c r="H87" s="51"/>
      <c r="I87" s="12"/>
      <c r="J87" s="52"/>
      <c r="K87" s="12"/>
      <c r="L87" s="53"/>
      <c r="M87" s="54"/>
      <c r="N87" s="53"/>
      <c r="O87" s="54"/>
      <c r="P87" s="53"/>
      <c r="Q87" s="53"/>
      <c r="R87" s="53"/>
      <c r="S87" s="53"/>
      <c r="T87" s="53"/>
      <c r="U87" s="53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1:42" ht="15.75" customHeight="1" x14ac:dyDescent="0.25">
      <c r="A88" s="50"/>
      <c r="B88" s="12"/>
      <c r="C88" s="12"/>
      <c r="D88" s="50"/>
      <c r="E88" s="12"/>
      <c r="F88" s="12"/>
      <c r="G88" s="12"/>
      <c r="H88" s="51"/>
      <c r="I88" s="12"/>
      <c r="J88" s="52"/>
      <c r="K88" s="12"/>
      <c r="L88" s="53"/>
      <c r="M88" s="54"/>
      <c r="N88" s="53"/>
      <c r="O88" s="54"/>
      <c r="P88" s="53"/>
      <c r="Q88" s="53"/>
      <c r="R88" s="53"/>
      <c r="S88" s="53"/>
      <c r="T88" s="53"/>
      <c r="U88" s="53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1:42" ht="15.75" customHeight="1" x14ac:dyDescent="0.25">
      <c r="A89" s="50"/>
      <c r="B89" s="12"/>
      <c r="C89" s="12"/>
      <c r="D89" s="50"/>
      <c r="E89" s="12"/>
      <c r="F89" s="12"/>
      <c r="G89" s="12"/>
      <c r="H89" s="51"/>
      <c r="I89" s="12"/>
      <c r="J89" s="52"/>
      <c r="K89" s="12"/>
      <c r="L89" s="53"/>
      <c r="M89" s="54"/>
      <c r="N89" s="53"/>
      <c r="O89" s="54"/>
      <c r="P89" s="53"/>
      <c r="Q89" s="53"/>
      <c r="R89" s="53"/>
      <c r="S89" s="53"/>
      <c r="T89" s="53"/>
      <c r="U89" s="53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1:42" ht="15.75" customHeight="1" x14ac:dyDescent="0.25">
      <c r="A90" s="50"/>
      <c r="B90" s="12"/>
      <c r="C90" s="12"/>
      <c r="D90" s="50"/>
      <c r="E90" s="12"/>
      <c r="F90" s="12"/>
      <c r="G90" s="12"/>
      <c r="H90" s="51"/>
      <c r="I90" s="12"/>
      <c r="J90" s="52"/>
      <c r="K90" s="12"/>
      <c r="L90" s="53"/>
      <c r="M90" s="54"/>
      <c r="N90" s="53"/>
      <c r="O90" s="54"/>
      <c r="P90" s="53"/>
      <c r="Q90" s="53"/>
      <c r="R90" s="53"/>
      <c r="S90" s="53"/>
      <c r="T90" s="53"/>
      <c r="U90" s="53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1:42" ht="15.75" customHeight="1" x14ac:dyDescent="0.25">
      <c r="A91" s="50"/>
      <c r="B91" s="12"/>
      <c r="C91" s="12"/>
      <c r="D91" s="50"/>
      <c r="E91" s="12"/>
      <c r="F91" s="12"/>
      <c r="G91" s="12"/>
      <c r="H91" s="51"/>
      <c r="I91" s="12"/>
      <c r="J91" s="52"/>
      <c r="K91" s="12"/>
      <c r="L91" s="53"/>
      <c r="M91" s="54"/>
      <c r="N91" s="53"/>
      <c r="O91" s="54"/>
      <c r="P91" s="53"/>
      <c r="Q91" s="53"/>
      <c r="R91" s="53"/>
      <c r="S91" s="53"/>
      <c r="T91" s="53"/>
      <c r="U91" s="53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1:42" ht="15.75" customHeight="1" x14ac:dyDescent="0.25">
      <c r="A92" s="50"/>
      <c r="B92" s="12"/>
      <c r="C92" s="12"/>
      <c r="D92" s="50"/>
      <c r="E92" s="12"/>
      <c r="F92" s="12"/>
      <c r="G92" s="12"/>
      <c r="H92" s="51"/>
      <c r="I92" s="12"/>
      <c r="J92" s="52"/>
      <c r="K92" s="12"/>
      <c r="L92" s="53"/>
      <c r="M92" s="54"/>
      <c r="N92" s="53"/>
      <c r="O92" s="54"/>
      <c r="P92" s="53"/>
      <c r="Q92" s="53"/>
      <c r="R92" s="53"/>
      <c r="S92" s="53"/>
      <c r="T92" s="53"/>
      <c r="U92" s="53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1:42" ht="15.75" customHeight="1" x14ac:dyDescent="0.25">
      <c r="A93" s="50"/>
      <c r="B93" s="12"/>
      <c r="C93" s="12"/>
      <c r="D93" s="50"/>
      <c r="E93" s="12"/>
      <c r="F93" s="12"/>
      <c r="G93" s="12"/>
      <c r="H93" s="51"/>
      <c r="I93" s="12"/>
      <c r="J93" s="52"/>
      <c r="K93" s="12"/>
      <c r="L93" s="53"/>
      <c r="M93" s="54"/>
      <c r="N93" s="53"/>
      <c r="O93" s="54"/>
      <c r="P93" s="53"/>
      <c r="Q93" s="53"/>
      <c r="R93" s="53"/>
      <c r="S93" s="53"/>
      <c r="T93" s="53"/>
      <c r="U93" s="53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1:42" ht="15.75" customHeight="1" x14ac:dyDescent="0.25">
      <c r="A94" s="50"/>
      <c r="B94" s="12"/>
      <c r="C94" s="12"/>
      <c r="D94" s="50"/>
      <c r="E94" s="12"/>
      <c r="F94" s="12"/>
      <c r="G94" s="12"/>
      <c r="H94" s="51"/>
      <c r="I94" s="12"/>
      <c r="J94" s="52"/>
      <c r="K94" s="12"/>
      <c r="L94" s="53"/>
      <c r="M94" s="54"/>
      <c r="N94" s="53"/>
      <c r="O94" s="54"/>
      <c r="P94" s="53"/>
      <c r="Q94" s="53"/>
      <c r="R94" s="53"/>
      <c r="S94" s="53"/>
      <c r="T94" s="53"/>
      <c r="U94" s="53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1:42" ht="15.75" customHeight="1" x14ac:dyDescent="0.25">
      <c r="A95" s="50"/>
      <c r="B95" s="12"/>
      <c r="C95" s="12"/>
      <c r="D95" s="50"/>
      <c r="E95" s="12"/>
      <c r="F95" s="12"/>
      <c r="G95" s="12"/>
      <c r="H95" s="51"/>
      <c r="I95" s="12"/>
      <c r="J95" s="52"/>
      <c r="K95" s="12"/>
      <c r="L95" s="53"/>
      <c r="M95" s="54"/>
      <c r="N95" s="53"/>
      <c r="O95" s="54"/>
      <c r="P95" s="53"/>
      <c r="Q95" s="53"/>
      <c r="R95" s="53"/>
      <c r="S95" s="53"/>
      <c r="T95" s="53"/>
      <c r="U95" s="53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1:42" ht="15.75" customHeight="1" x14ac:dyDescent="0.25">
      <c r="A96" s="50"/>
      <c r="B96" s="12"/>
      <c r="C96" s="12"/>
      <c r="D96" s="50"/>
      <c r="E96" s="12"/>
      <c r="F96" s="12"/>
      <c r="G96" s="12"/>
      <c r="H96" s="51"/>
      <c r="I96" s="12"/>
      <c r="J96" s="52"/>
      <c r="K96" s="12"/>
      <c r="L96" s="53"/>
      <c r="M96" s="54"/>
      <c r="N96" s="53"/>
      <c r="O96" s="54"/>
      <c r="P96" s="53"/>
      <c r="Q96" s="53"/>
      <c r="R96" s="53"/>
      <c r="S96" s="53"/>
      <c r="T96" s="53"/>
      <c r="U96" s="53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1:42" ht="15.75" customHeight="1" x14ac:dyDescent="0.25">
      <c r="A97" s="50"/>
      <c r="B97" s="12"/>
      <c r="C97" s="12"/>
      <c r="D97" s="50"/>
      <c r="E97" s="12"/>
      <c r="F97" s="12"/>
      <c r="G97" s="12"/>
      <c r="H97" s="51"/>
      <c r="I97" s="12"/>
      <c r="J97" s="52"/>
      <c r="K97" s="12"/>
      <c r="L97" s="53"/>
      <c r="M97" s="54"/>
      <c r="N97" s="53"/>
      <c r="O97" s="54"/>
      <c r="P97" s="53"/>
      <c r="Q97" s="53"/>
      <c r="R97" s="53"/>
      <c r="S97" s="53"/>
      <c r="T97" s="53"/>
      <c r="U97" s="53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1:42" ht="15.75" customHeight="1" x14ac:dyDescent="0.25">
      <c r="A98" s="50"/>
      <c r="B98" s="12"/>
      <c r="C98" s="12"/>
      <c r="D98" s="50"/>
      <c r="E98" s="12"/>
      <c r="F98" s="12"/>
      <c r="G98" s="12"/>
      <c r="H98" s="51"/>
      <c r="I98" s="12"/>
      <c r="J98" s="52"/>
      <c r="K98" s="12"/>
      <c r="L98" s="53"/>
      <c r="M98" s="54"/>
      <c r="N98" s="53"/>
      <c r="O98" s="54"/>
      <c r="P98" s="53"/>
      <c r="Q98" s="53"/>
      <c r="R98" s="53"/>
      <c r="S98" s="53"/>
      <c r="T98" s="53"/>
      <c r="U98" s="53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1:42" ht="15.75" customHeight="1" x14ac:dyDescent="0.25">
      <c r="A99" s="50"/>
      <c r="B99" s="12"/>
      <c r="C99" s="12"/>
      <c r="D99" s="50"/>
      <c r="E99" s="12"/>
      <c r="F99" s="12"/>
      <c r="G99" s="12"/>
      <c r="H99" s="51"/>
      <c r="I99" s="12"/>
      <c r="J99" s="52"/>
      <c r="K99" s="12"/>
      <c r="L99" s="53"/>
      <c r="M99" s="54"/>
      <c r="N99" s="53"/>
      <c r="O99" s="54"/>
      <c r="P99" s="53"/>
      <c r="Q99" s="53"/>
      <c r="R99" s="53"/>
      <c r="S99" s="53"/>
      <c r="T99" s="53"/>
      <c r="U99" s="53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1:42" ht="15.75" customHeight="1" x14ac:dyDescent="0.25">
      <c r="A100" s="50"/>
      <c r="B100" s="12"/>
      <c r="C100" s="12"/>
      <c r="D100" s="50"/>
      <c r="E100" s="12"/>
      <c r="F100" s="12"/>
      <c r="G100" s="12"/>
      <c r="H100" s="51"/>
      <c r="I100" s="12"/>
      <c r="J100" s="52"/>
      <c r="K100" s="12"/>
      <c r="L100" s="53"/>
      <c r="M100" s="54"/>
      <c r="N100" s="53"/>
      <c r="O100" s="54"/>
      <c r="P100" s="53"/>
      <c r="Q100" s="53"/>
      <c r="R100" s="53"/>
      <c r="S100" s="53"/>
      <c r="T100" s="53"/>
      <c r="U100" s="53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1:42" ht="15.75" customHeight="1" x14ac:dyDescent="0.25">
      <c r="A101" s="50"/>
      <c r="B101" s="12"/>
      <c r="C101" s="12"/>
      <c r="D101" s="50"/>
      <c r="E101" s="12"/>
      <c r="F101" s="12"/>
      <c r="G101" s="12"/>
      <c r="H101" s="51"/>
      <c r="I101" s="12"/>
      <c r="J101" s="52"/>
      <c r="K101" s="12"/>
      <c r="L101" s="53"/>
      <c r="M101" s="54"/>
      <c r="N101" s="53"/>
      <c r="O101" s="54"/>
      <c r="P101" s="53"/>
      <c r="Q101" s="53"/>
      <c r="R101" s="53"/>
      <c r="S101" s="53"/>
      <c r="T101" s="53"/>
      <c r="U101" s="53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1:42" ht="15.75" customHeight="1" x14ac:dyDescent="0.25">
      <c r="A102" s="50"/>
      <c r="B102" s="12"/>
      <c r="C102" s="12"/>
      <c r="D102" s="50"/>
      <c r="E102" s="12"/>
      <c r="F102" s="12"/>
      <c r="G102" s="12"/>
      <c r="H102" s="51"/>
      <c r="I102" s="12"/>
      <c r="J102" s="52"/>
      <c r="K102" s="12"/>
      <c r="L102" s="53"/>
      <c r="M102" s="54"/>
      <c r="N102" s="53"/>
      <c r="O102" s="54"/>
      <c r="P102" s="53"/>
      <c r="Q102" s="53"/>
      <c r="R102" s="53"/>
      <c r="S102" s="53"/>
      <c r="T102" s="53"/>
      <c r="U102" s="53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1:42" ht="15.75" customHeight="1" x14ac:dyDescent="0.25">
      <c r="A103" s="50"/>
      <c r="B103" s="12"/>
      <c r="C103" s="12"/>
      <c r="D103" s="50"/>
      <c r="E103" s="12"/>
      <c r="F103" s="12"/>
      <c r="G103" s="12"/>
      <c r="H103" s="51"/>
      <c r="I103" s="12"/>
      <c r="J103" s="52"/>
      <c r="K103" s="12"/>
      <c r="L103" s="53"/>
      <c r="M103" s="54"/>
      <c r="N103" s="53"/>
      <c r="O103" s="54"/>
      <c r="P103" s="53"/>
      <c r="Q103" s="53"/>
      <c r="R103" s="53"/>
      <c r="S103" s="53"/>
      <c r="T103" s="53"/>
      <c r="U103" s="53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1:42" ht="15.75" customHeight="1" x14ac:dyDescent="0.25">
      <c r="A104" s="50"/>
      <c r="B104" s="12"/>
      <c r="C104" s="12"/>
      <c r="D104" s="50"/>
      <c r="E104" s="12"/>
      <c r="F104" s="12"/>
      <c r="G104" s="12"/>
      <c r="H104" s="51"/>
      <c r="I104" s="12"/>
      <c r="J104" s="52"/>
      <c r="K104" s="12"/>
      <c r="L104" s="53"/>
      <c r="M104" s="54"/>
      <c r="N104" s="53"/>
      <c r="O104" s="54"/>
      <c r="P104" s="53"/>
      <c r="Q104" s="53"/>
      <c r="R104" s="53"/>
      <c r="S104" s="53"/>
      <c r="T104" s="53"/>
      <c r="U104" s="53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1:42" ht="15.75" customHeight="1" x14ac:dyDescent="0.25">
      <c r="A105" s="50"/>
      <c r="B105" s="12"/>
      <c r="C105" s="12"/>
      <c r="D105" s="50"/>
      <c r="E105" s="12"/>
      <c r="F105" s="12"/>
      <c r="G105" s="12"/>
      <c r="H105" s="51"/>
      <c r="I105" s="12"/>
      <c r="J105" s="52"/>
      <c r="K105" s="12"/>
      <c r="L105" s="53"/>
      <c r="M105" s="54"/>
      <c r="N105" s="53"/>
      <c r="O105" s="54"/>
      <c r="P105" s="53"/>
      <c r="Q105" s="53"/>
      <c r="R105" s="53"/>
      <c r="S105" s="53"/>
      <c r="T105" s="53"/>
      <c r="U105" s="53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1:42" ht="15.75" customHeight="1" x14ac:dyDescent="0.25">
      <c r="A106" s="50"/>
      <c r="B106" s="12"/>
      <c r="C106" s="12"/>
      <c r="D106" s="50"/>
      <c r="E106" s="12"/>
      <c r="F106" s="12"/>
      <c r="G106" s="12"/>
      <c r="H106" s="51"/>
      <c r="I106" s="12"/>
      <c r="J106" s="52"/>
      <c r="K106" s="12"/>
      <c r="L106" s="53"/>
      <c r="M106" s="54"/>
      <c r="N106" s="53"/>
      <c r="O106" s="54"/>
      <c r="P106" s="53"/>
      <c r="Q106" s="53"/>
      <c r="R106" s="53"/>
      <c r="S106" s="53"/>
      <c r="T106" s="53"/>
      <c r="U106" s="53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1:42" ht="15.75" customHeight="1" x14ac:dyDescent="0.25">
      <c r="A107" s="50"/>
      <c r="B107" s="12"/>
      <c r="C107" s="12"/>
      <c r="D107" s="50"/>
      <c r="E107" s="12"/>
      <c r="F107" s="12"/>
      <c r="G107" s="12"/>
      <c r="H107" s="51"/>
      <c r="I107" s="12"/>
      <c r="J107" s="52"/>
      <c r="K107" s="12"/>
      <c r="L107" s="53"/>
      <c r="M107" s="54"/>
      <c r="N107" s="53"/>
      <c r="O107" s="54"/>
      <c r="P107" s="53"/>
      <c r="Q107" s="53"/>
      <c r="R107" s="53"/>
      <c r="S107" s="53"/>
      <c r="T107" s="53"/>
      <c r="U107" s="53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1:42" ht="15.75" customHeight="1" x14ac:dyDescent="0.25">
      <c r="A108" s="50"/>
      <c r="B108" s="12"/>
      <c r="C108" s="12"/>
      <c r="D108" s="50"/>
      <c r="E108" s="12"/>
      <c r="F108" s="12"/>
      <c r="G108" s="12"/>
      <c r="H108" s="51"/>
      <c r="I108" s="12"/>
      <c r="J108" s="52"/>
      <c r="K108" s="12"/>
      <c r="L108" s="53"/>
      <c r="M108" s="54"/>
      <c r="N108" s="53"/>
      <c r="O108" s="54"/>
      <c r="P108" s="53"/>
      <c r="Q108" s="53"/>
      <c r="R108" s="53"/>
      <c r="S108" s="53"/>
      <c r="T108" s="53"/>
      <c r="U108" s="53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1:42" ht="15.75" customHeight="1" x14ac:dyDescent="0.25">
      <c r="A109" s="50"/>
      <c r="B109" s="12"/>
      <c r="C109" s="12"/>
      <c r="D109" s="50"/>
      <c r="E109" s="12"/>
      <c r="F109" s="12"/>
      <c r="G109" s="12"/>
      <c r="H109" s="51"/>
      <c r="I109" s="12"/>
      <c r="J109" s="52"/>
      <c r="K109" s="12"/>
      <c r="L109" s="53"/>
      <c r="M109" s="54"/>
      <c r="N109" s="53"/>
      <c r="O109" s="54"/>
      <c r="P109" s="53"/>
      <c r="Q109" s="53"/>
      <c r="R109" s="53"/>
      <c r="S109" s="53"/>
      <c r="T109" s="53"/>
      <c r="U109" s="53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1:42" ht="15.75" customHeight="1" x14ac:dyDescent="0.25">
      <c r="A110" s="50"/>
      <c r="B110" s="12"/>
      <c r="C110" s="12"/>
      <c r="D110" s="50"/>
      <c r="E110" s="12"/>
      <c r="F110" s="12"/>
      <c r="G110" s="12"/>
      <c r="H110" s="51"/>
      <c r="I110" s="12"/>
      <c r="J110" s="52"/>
      <c r="K110" s="12"/>
      <c r="L110" s="53"/>
      <c r="M110" s="54"/>
      <c r="N110" s="53"/>
      <c r="O110" s="54"/>
      <c r="P110" s="53"/>
      <c r="Q110" s="53"/>
      <c r="R110" s="53"/>
      <c r="S110" s="53"/>
      <c r="T110" s="53"/>
      <c r="U110" s="53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1:42" ht="15.75" customHeight="1" x14ac:dyDescent="0.25">
      <c r="A111" s="50"/>
      <c r="B111" s="12"/>
      <c r="C111" s="12"/>
      <c r="D111" s="50"/>
      <c r="E111" s="12"/>
      <c r="F111" s="12"/>
      <c r="G111" s="12"/>
      <c r="H111" s="51"/>
      <c r="I111" s="12"/>
      <c r="J111" s="52"/>
      <c r="K111" s="12"/>
      <c r="L111" s="53"/>
      <c r="M111" s="54"/>
      <c r="N111" s="53"/>
      <c r="O111" s="54"/>
      <c r="P111" s="53"/>
      <c r="Q111" s="53"/>
      <c r="R111" s="53"/>
      <c r="S111" s="53"/>
      <c r="T111" s="53"/>
      <c r="U111" s="53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1:42" ht="15.75" customHeight="1" x14ac:dyDescent="0.25">
      <c r="A112" s="50"/>
      <c r="B112" s="12"/>
      <c r="C112" s="12"/>
      <c r="D112" s="50"/>
      <c r="E112" s="12"/>
      <c r="F112" s="12"/>
      <c r="G112" s="12"/>
      <c r="H112" s="51"/>
      <c r="I112" s="12"/>
      <c r="J112" s="52"/>
      <c r="K112" s="12"/>
      <c r="L112" s="53"/>
      <c r="M112" s="54"/>
      <c r="N112" s="53"/>
      <c r="O112" s="54"/>
      <c r="P112" s="53"/>
      <c r="Q112" s="53"/>
      <c r="R112" s="53"/>
      <c r="S112" s="53"/>
      <c r="T112" s="53"/>
      <c r="U112" s="53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2" ht="15.75" customHeight="1" x14ac:dyDescent="0.25">
      <c r="A113" s="50"/>
      <c r="B113" s="12"/>
      <c r="C113" s="12"/>
      <c r="D113" s="50"/>
      <c r="E113" s="12"/>
      <c r="F113" s="12"/>
      <c r="G113" s="12"/>
      <c r="H113" s="51"/>
      <c r="I113" s="12"/>
      <c r="J113" s="52"/>
      <c r="K113" s="12"/>
      <c r="L113" s="53"/>
      <c r="M113" s="54"/>
      <c r="N113" s="53"/>
      <c r="O113" s="54"/>
      <c r="P113" s="53"/>
      <c r="Q113" s="53"/>
      <c r="R113" s="53"/>
      <c r="S113" s="53"/>
      <c r="T113" s="53"/>
      <c r="U113" s="53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2" ht="15.75" customHeight="1" x14ac:dyDescent="0.25">
      <c r="A114" s="50"/>
      <c r="B114" s="12"/>
      <c r="C114" s="12"/>
      <c r="D114" s="50"/>
      <c r="E114" s="12"/>
      <c r="F114" s="12"/>
      <c r="G114" s="12"/>
      <c r="H114" s="51"/>
      <c r="I114" s="12"/>
      <c r="J114" s="52"/>
      <c r="K114" s="12"/>
      <c r="L114" s="53"/>
      <c r="M114" s="54"/>
      <c r="N114" s="53"/>
      <c r="O114" s="54"/>
      <c r="P114" s="53"/>
      <c r="Q114" s="53"/>
      <c r="R114" s="53"/>
      <c r="S114" s="53"/>
      <c r="T114" s="53"/>
      <c r="U114" s="53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2" ht="15.75" customHeight="1" x14ac:dyDescent="0.25">
      <c r="A115" s="50"/>
      <c r="B115" s="12"/>
      <c r="C115" s="12"/>
      <c r="D115" s="50"/>
      <c r="E115" s="12"/>
      <c r="F115" s="12"/>
      <c r="G115" s="12"/>
      <c r="H115" s="51"/>
      <c r="I115" s="12"/>
      <c r="J115" s="52"/>
      <c r="K115" s="12"/>
      <c r="L115" s="53"/>
      <c r="M115" s="54"/>
      <c r="N115" s="53"/>
      <c r="O115" s="54"/>
      <c r="P115" s="53"/>
      <c r="Q115" s="53"/>
      <c r="R115" s="53"/>
      <c r="S115" s="53"/>
      <c r="T115" s="53"/>
      <c r="U115" s="53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2" ht="15.75" customHeight="1" x14ac:dyDescent="0.25">
      <c r="A116" s="50"/>
      <c r="B116" s="12"/>
      <c r="C116" s="12"/>
      <c r="D116" s="50"/>
      <c r="E116" s="12"/>
      <c r="F116" s="12"/>
      <c r="G116" s="12"/>
      <c r="H116" s="51"/>
      <c r="I116" s="12"/>
      <c r="J116" s="52"/>
      <c r="K116" s="12"/>
      <c r="L116" s="53"/>
      <c r="M116" s="54"/>
      <c r="N116" s="53"/>
      <c r="O116" s="54"/>
      <c r="P116" s="53"/>
      <c r="Q116" s="53"/>
      <c r="R116" s="53"/>
      <c r="S116" s="53"/>
      <c r="T116" s="53"/>
      <c r="U116" s="53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2" ht="15.75" customHeight="1" x14ac:dyDescent="0.25">
      <c r="A117" s="50"/>
      <c r="B117" s="12"/>
      <c r="C117" s="12"/>
      <c r="D117" s="50"/>
      <c r="E117" s="12"/>
      <c r="F117" s="12"/>
      <c r="G117" s="12"/>
      <c r="H117" s="51"/>
      <c r="I117" s="12"/>
      <c r="J117" s="52"/>
      <c r="K117" s="12"/>
      <c r="L117" s="53"/>
      <c r="M117" s="54"/>
      <c r="N117" s="53"/>
      <c r="O117" s="54"/>
      <c r="P117" s="53"/>
      <c r="Q117" s="53"/>
      <c r="R117" s="53"/>
      <c r="S117" s="53"/>
      <c r="T117" s="53"/>
      <c r="U117" s="53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2" ht="15.75" customHeight="1" x14ac:dyDescent="0.25">
      <c r="A118" s="50"/>
      <c r="B118" s="12"/>
      <c r="C118" s="12"/>
      <c r="D118" s="50"/>
      <c r="E118" s="12"/>
      <c r="F118" s="12"/>
      <c r="G118" s="12"/>
      <c r="H118" s="51"/>
      <c r="I118" s="12"/>
      <c r="J118" s="52"/>
      <c r="K118" s="12"/>
      <c r="L118" s="53"/>
      <c r="M118" s="54"/>
      <c r="N118" s="53"/>
      <c r="O118" s="54"/>
      <c r="P118" s="53"/>
      <c r="Q118" s="53"/>
      <c r="R118" s="53"/>
      <c r="S118" s="53"/>
      <c r="T118" s="53"/>
      <c r="U118" s="53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2" ht="15.75" customHeight="1" x14ac:dyDescent="0.25">
      <c r="A119" s="50"/>
      <c r="B119" s="12"/>
      <c r="C119" s="12"/>
      <c r="D119" s="50"/>
      <c r="E119" s="12"/>
      <c r="F119" s="12"/>
      <c r="G119" s="12"/>
      <c r="H119" s="51"/>
      <c r="I119" s="12"/>
      <c r="J119" s="52"/>
      <c r="K119" s="12"/>
      <c r="L119" s="53"/>
      <c r="M119" s="54"/>
      <c r="N119" s="53"/>
      <c r="O119" s="54"/>
      <c r="P119" s="53"/>
      <c r="Q119" s="53"/>
      <c r="R119" s="53"/>
      <c r="S119" s="53"/>
      <c r="T119" s="53"/>
      <c r="U119" s="53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2" ht="15.75" customHeight="1" x14ac:dyDescent="0.25">
      <c r="A120" s="50"/>
      <c r="B120" s="12"/>
      <c r="C120" s="12"/>
      <c r="D120" s="50"/>
      <c r="E120" s="12"/>
      <c r="F120" s="12"/>
      <c r="G120" s="12"/>
      <c r="H120" s="51"/>
      <c r="I120" s="12"/>
      <c r="J120" s="52"/>
      <c r="K120" s="12"/>
      <c r="L120" s="53"/>
      <c r="M120" s="54"/>
      <c r="N120" s="53"/>
      <c r="O120" s="54"/>
      <c r="P120" s="53"/>
      <c r="Q120" s="53"/>
      <c r="R120" s="53"/>
      <c r="S120" s="53"/>
      <c r="T120" s="53"/>
      <c r="U120" s="53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2" ht="15.75" customHeight="1" x14ac:dyDescent="0.25">
      <c r="A121" s="50"/>
      <c r="B121" s="12"/>
      <c r="C121" s="12"/>
      <c r="D121" s="50"/>
      <c r="E121" s="12"/>
      <c r="F121" s="12"/>
      <c r="G121" s="12"/>
      <c r="H121" s="51"/>
      <c r="I121" s="12"/>
      <c r="J121" s="52"/>
      <c r="K121" s="12"/>
      <c r="L121" s="53"/>
      <c r="M121" s="54"/>
      <c r="N121" s="53"/>
      <c r="O121" s="54"/>
      <c r="P121" s="53"/>
      <c r="Q121" s="53"/>
      <c r="R121" s="53"/>
      <c r="S121" s="53"/>
      <c r="T121" s="53"/>
      <c r="U121" s="53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42" ht="15.75" customHeight="1" x14ac:dyDescent="0.25">
      <c r="A122" s="50"/>
      <c r="B122" s="12"/>
      <c r="C122" s="12"/>
      <c r="D122" s="50"/>
      <c r="E122" s="12"/>
      <c r="F122" s="12"/>
      <c r="G122" s="12"/>
      <c r="H122" s="51"/>
      <c r="I122" s="12"/>
      <c r="J122" s="52"/>
      <c r="K122" s="12"/>
      <c r="L122" s="53"/>
      <c r="M122" s="54"/>
      <c r="N122" s="53"/>
      <c r="O122" s="54"/>
      <c r="P122" s="53"/>
      <c r="Q122" s="53"/>
      <c r="R122" s="53"/>
      <c r="S122" s="53"/>
      <c r="T122" s="53"/>
      <c r="U122" s="53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1:42" ht="15.75" customHeight="1" x14ac:dyDescent="0.25">
      <c r="A123" s="50"/>
      <c r="B123" s="12"/>
      <c r="C123" s="12"/>
      <c r="D123" s="50"/>
      <c r="E123" s="12"/>
      <c r="F123" s="12"/>
      <c r="G123" s="12"/>
      <c r="H123" s="51"/>
      <c r="I123" s="12"/>
      <c r="J123" s="52"/>
      <c r="K123" s="12"/>
      <c r="L123" s="53"/>
      <c r="M123" s="54"/>
      <c r="N123" s="53"/>
      <c r="O123" s="54"/>
      <c r="P123" s="53"/>
      <c r="Q123" s="53"/>
      <c r="R123" s="53"/>
      <c r="S123" s="53"/>
      <c r="T123" s="53"/>
      <c r="U123" s="53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1:42" ht="15.75" customHeight="1" x14ac:dyDescent="0.25">
      <c r="A124" s="50"/>
      <c r="B124" s="12"/>
      <c r="C124" s="12"/>
      <c r="D124" s="50"/>
      <c r="E124" s="12"/>
      <c r="F124" s="12"/>
      <c r="G124" s="12"/>
      <c r="H124" s="51"/>
      <c r="I124" s="12"/>
      <c r="J124" s="52"/>
      <c r="K124" s="12"/>
      <c r="L124" s="53"/>
      <c r="M124" s="54"/>
      <c r="N124" s="53"/>
      <c r="O124" s="54"/>
      <c r="P124" s="53"/>
      <c r="Q124" s="53"/>
      <c r="R124" s="53"/>
      <c r="S124" s="53"/>
      <c r="T124" s="53"/>
      <c r="U124" s="53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1:42" ht="15.75" customHeight="1" x14ac:dyDescent="0.25">
      <c r="A125" s="50"/>
      <c r="B125" s="12"/>
      <c r="C125" s="12"/>
      <c r="D125" s="50"/>
      <c r="E125" s="12"/>
      <c r="F125" s="12"/>
      <c r="G125" s="12"/>
      <c r="H125" s="51"/>
      <c r="I125" s="12"/>
      <c r="J125" s="52"/>
      <c r="K125" s="12"/>
      <c r="L125" s="53"/>
      <c r="M125" s="54"/>
      <c r="N125" s="53"/>
      <c r="O125" s="54"/>
      <c r="P125" s="53"/>
      <c r="Q125" s="53"/>
      <c r="R125" s="53"/>
      <c r="S125" s="53"/>
      <c r="T125" s="53"/>
      <c r="U125" s="53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1:42" ht="15.75" customHeight="1" x14ac:dyDescent="0.25">
      <c r="A126" s="50"/>
      <c r="B126" s="12"/>
      <c r="C126" s="12"/>
      <c r="D126" s="50"/>
      <c r="E126" s="12"/>
      <c r="F126" s="12"/>
      <c r="G126" s="12"/>
      <c r="H126" s="51"/>
      <c r="I126" s="12"/>
      <c r="J126" s="52"/>
      <c r="K126" s="12"/>
      <c r="L126" s="53"/>
      <c r="M126" s="54"/>
      <c r="N126" s="53"/>
      <c r="O126" s="54"/>
      <c r="P126" s="53"/>
      <c r="Q126" s="53"/>
      <c r="R126" s="53"/>
      <c r="S126" s="53"/>
      <c r="T126" s="53"/>
      <c r="U126" s="53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1:42" ht="15.75" customHeight="1" x14ac:dyDescent="0.25">
      <c r="A127" s="50"/>
      <c r="B127" s="12"/>
      <c r="C127" s="12"/>
      <c r="D127" s="50"/>
      <c r="E127" s="12"/>
      <c r="F127" s="12"/>
      <c r="G127" s="12"/>
      <c r="H127" s="51"/>
      <c r="I127" s="12"/>
      <c r="J127" s="52"/>
      <c r="K127" s="12"/>
      <c r="L127" s="53"/>
      <c r="M127" s="54"/>
      <c r="N127" s="53"/>
      <c r="O127" s="54"/>
      <c r="P127" s="53"/>
      <c r="Q127" s="53"/>
      <c r="R127" s="53"/>
      <c r="S127" s="53"/>
      <c r="T127" s="53"/>
      <c r="U127" s="53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1:42" ht="15.75" customHeight="1" x14ac:dyDescent="0.25">
      <c r="A128" s="50"/>
      <c r="B128" s="12"/>
      <c r="C128" s="12"/>
      <c r="D128" s="50"/>
      <c r="E128" s="12"/>
      <c r="F128" s="12"/>
      <c r="G128" s="12"/>
      <c r="H128" s="51"/>
      <c r="I128" s="12"/>
      <c r="J128" s="52"/>
      <c r="K128" s="12"/>
      <c r="L128" s="53"/>
      <c r="M128" s="54"/>
      <c r="N128" s="53"/>
      <c r="O128" s="54"/>
      <c r="P128" s="53"/>
      <c r="Q128" s="53"/>
      <c r="R128" s="53"/>
      <c r="S128" s="53"/>
      <c r="T128" s="53"/>
      <c r="U128" s="53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1:42" ht="15.75" customHeight="1" x14ac:dyDescent="0.25">
      <c r="A129" s="50"/>
      <c r="B129" s="12"/>
      <c r="C129" s="12"/>
      <c r="D129" s="50"/>
      <c r="E129" s="12"/>
      <c r="F129" s="12"/>
      <c r="G129" s="12"/>
      <c r="H129" s="51"/>
      <c r="I129" s="12"/>
      <c r="J129" s="52"/>
      <c r="K129" s="12"/>
      <c r="L129" s="53"/>
      <c r="M129" s="54"/>
      <c r="N129" s="53"/>
      <c r="O129" s="54"/>
      <c r="P129" s="53"/>
      <c r="Q129" s="53"/>
      <c r="R129" s="53"/>
      <c r="S129" s="53"/>
      <c r="T129" s="53"/>
      <c r="U129" s="53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1:42" ht="15.75" customHeight="1" x14ac:dyDescent="0.25">
      <c r="A130" s="50"/>
      <c r="B130" s="12"/>
      <c r="C130" s="12"/>
      <c r="D130" s="50"/>
      <c r="E130" s="12"/>
      <c r="F130" s="12"/>
      <c r="G130" s="12"/>
      <c r="H130" s="51"/>
      <c r="I130" s="12"/>
      <c r="J130" s="52"/>
      <c r="K130" s="12"/>
      <c r="L130" s="53"/>
      <c r="M130" s="54"/>
      <c r="N130" s="53"/>
      <c r="O130" s="54"/>
      <c r="P130" s="53"/>
      <c r="Q130" s="53"/>
      <c r="R130" s="53"/>
      <c r="S130" s="53"/>
      <c r="T130" s="53"/>
      <c r="U130" s="53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1:42" ht="15.75" customHeight="1" x14ac:dyDescent="0.25">
      <c r="A131" s="50"/>
      <c r="B131" s="12"/>
      <c r="C131" s="12"/>
      <c r="D131" s="50"/>
      <c r="E131" s="12"/>
      <c r="F131" s="12"/>
      <c r="G131" s="12"/>
      <c r="H131" s="51"/>
      <c r="I131" s="12"/>
      <c r="J131" s="52"/>
      <c r="K131" s="12"/>
      <c r="L131" s="53"/>
      <c r="M131" s="54"/>
      <c r="N131" s="53"/>
      <c r="O131" s="54"/>
      <c r="P131" s="53"/>
      <c r="Q131" s="53"/>
      <c r="R131" s="53"/>
      <c r="S131" s="53"/>
      <c r="T131" s="53"/>
      <c r="U131" s="53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1:42" ht="15.75" customHeight="1" x14ac:dyDescent="0.25">
      <c r="A132" s="50"/>
      <c r="B132" s="12"/>
      <c r="C132" s="12"/>
      <c r="D132" s="50"/>
      <c r="E132" s="12"/>
      <c r="F132" s="12"/>
      <c r="G132" s="12"/>
      <c r="H132" s="51"/>
      <c r="I132" s="12"/>
      <c r="J132" s="52"/>
      <c r="K132" s="12"/>
      <c r="L132" s="53"/>
      <c r="M132" s="54"/>
      <c r="N132" s="53"/>
      <c r="O132" s="54"/>
      <c r="P132" s="53"/>
      <c r="Q132" s="53"/>
      <c r="R132" s="53"/>
      <c r="S132" s="53"/>
      <c r="T132" s="53"/>
      <c r="U132" s="53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1:42" ht="15.75" customHeight="1" x14ac:dyDescent="0.25">
      <c r="A133" s="50"/>
      <c r="B133" s="12"/>
      <c r="C133" s="12"/>
      <c r="D133" s="50"/>
      <c r="E133" s="12"/>
      <c r="F133" s="12"/>
      <c r="G133" s="12"/>
      <c r="H133" s="51"/>
      <c r="I133" s="12"/>
      <c r="J133" s="52"/>
      <c r="K133" s="12"/>
      <c r="L133" s="53"/>
      <c r="M133" s="54"/>
      <c r="N133" s="53"/>
      <c r="O133" s="54"/>
      <c r="P133" s="53"/>
      <c r="Q133" s="53"/>
      <c r="R133" s="53"/>
      <c r="S133" s="53"/>
      <c r="T133" s="53"/>
      <c r="U133" s="53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1:42" ht="15.75" customHeight="1" x14ac:dyDescent="0.25">
      <c r="A134" s="50"/>
      <c r="B134" s="12"/>
      <c r="C134" s="12"/>
      <c r="D134" s="50"/>
      <c r="E134" s="12"/>
      <c r="F134" s="12"/>
      <c r="G134" s="12"/>
      <c r="H134" s="51"/>
      <c r="I134" s="12"/>
      <c r="J134" s="52"/>
      <c r="K134" s="12"/>
      <c r="L134" s="53"/>
      <c r="M134" s="54"/>
      <c r="N134" s="53"/>
      <c r="O134" s="54"/>
      <c r="P134" s="53"/>
      <c r="Q134" s="53"/>
      <c r="R134" s="53"/>
      <c r="S134" s="53"/>
      <c r="T134" s="53"/>
      <c r="U134" s="53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1:42" ht="15.75" customHeight="1" x14ac:dyDescent="0.25">
      <c r="A135" s="50"/>
      <c r="B135" s="12"/>
      <c r="C135" s="12"/>
      <c r="D135" s="50"/>
      <c r="E135" s="12"/>
      <c r="F135" s="12"/>
      <c r="G135" s="12"/>
      <c r="H135" s="51"/>
      <c r="I135" s="12"/>
      <c r="J135" s="52"/>
      <c r="K135" s="12"/>
      <c r="L135" s="53"/>
      <c r="M135" s="54"/>
      <c r="N135" s="53"/>
      <c r="O135" s="54"/>
      <c r="P135" s="53"/>
      <c r="Q135" s="53"/>
      <c r="R135" s="53"/>
      <c r="S135" s="53"/>
      <c r="T135" s="53"/>
      <c r="U135" s="53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1:42" ht="15.75" customHeight="1" x14ac:dyDescent="0.25">
      <c r="A136" s="50"/>
      <c r="B136" s="12"/>
      <c r="C136" s="12"/>
      <c r="D136" s="50"/>
      <c r="E136" s="12"/>
      <c r="F136" s="12"/>
      <c r="G136" s="12"/>
      <c r="H136" s="51"/>
      <c r="I136" s="12"/>
      <c r="J136" s="52"/>
      <c r="K136" s="12"/>
      <c r="L136" s="53"/>
      <c r="M136" s="54"/>
      <c r="N136" s="53"/>
      <c r="O136" s="54"/>
      <c r="P136" s="53"/>
      <c r="Q136" s="53"/>
      <c r="R136" s="53"/>
      <c r="S136" s="53"/>
      <c r="T136" s="53"/>
      <c r="U136" s="53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1:42" ht="15.75" customHeight="1" x14ac:dyDescent="0.25">
      <c r="A137" s="50"/>
      <c r="B137" s="12"/>
      <c r="C137" s="12"/>
      <c r="D137" s="50"/>
      <c r="E137" s="12"/>
      <c r="F137" s="12"/>
      <c r="G137" s="12"/>
      <c r="H137" s="51"/>
      <c r="I137" s="12"/>
      <c r="J137" s="52"/>
      <c r="K137" s="12"/>
      <c r="L137" s="53"/>
      <c r="M137" s="54"/>
      <c r="N137" s="53"/>
      <c r="O137" s="54"/>
      <c r="P137" s="53"/>
      <c r="Q137" s="53"/>
      <c r="R137" s="53"/>
      <c r="S137" s="53"/>
      <c r="T137" s="53"/>
      <c r="U137" s="53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1:42" ht="15.75" customHeight="1" x14ac:dyDescent="0.25">
      <c r="A138" s="50"/>
      <c r="B138" s="12"/>
      <c r="C138" s="12"/>
      <c r="D138" s="50"/>
      <c r="E138" s="12"/>
      <c r="F138" s="12"/>
      <c r="G138" s="12"/>
      <c r="H138" s="51"/>
      <c r="I138" s="12"/>
      <c r="J138" s="52"/>
      <c r="K138" s="12"/>
      <c r="L138" s="53"/>
      <c r="M138" s="54"/>
      <c r="N138" s="53"/>
      <c r="O138" s="54"/>
      <c r="P138" s="53"/>
      <c r="Q138" s="53"/>
      <c r="R138" s="53"/>
      <c r="S138" s="53"/>
      <c r="T138" s="53"/>
      <c r="U138" s="53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1:42" ht="15.75" customHeight="1" x14ac:dyDescent="0.25">
      <c r="A139" s="50"/>
      <c r="B139" s="12"/>
      <c r="C139" s="12"/>
      <c r="D139" s="50"/>
      <c r="E139" s="12"/>
      <c r="F139" s="12"/>
      <c r="G139" s="12"/>
      <c r="H139" s="51"/>
      <c r="I139" s="12"/>
      <c r="J139" s="52"/>
      <c r="K139" s="12"/>
      <c r="L139" s="53"/>
      <c r="M139" s="54"/>
      <c r="N139" s="53"/>
      <c r="O139" s="54"/>
      <c r="P139" s="53"/>
      <c r="Q139" s="53"/>
      <c r="R139" s="53"/>
      <c r="S139" s="53"/>
      <c r="T139" s="53"/>
      <c r="U139" s="53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1:42" ht="15.75" customHeight="1" x14ac:dyDescent="0.25">
      <c r="A140" s="50"/>
      <c r="B140" s="12"/>
      <c r="C140" s="12"/>
      <c r="D140" s="50"/>
      <c r="E140" s="12"/>
      <c r="F140" s="12"/>
      <c r="G140" s="12"/>
      <c r="H140" s="51"/>
      <c r="I140" s="12"/>
      <c r="J140" s="52"/>
      <c r="K140" s="12"/>
      <c r="L140" s="53"/>
      <c r="M140" s="54"/>
      <c r="N140" s="53"/>
      <c r="O140" s="54"/>
      <c r="P140" s="53"/>
      <c r="Q140" s="53"/>
      <c r="R140" s="53"/>
      <c r="S140" s="53"/>
      <c r="T140" s="53"/>
      <c r="U140" s="53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1:42" ht="15.75" customHeight="1" x14ac:dyDescent="0.25">
      <c r="A141" s="50"/>
      <c r="B141" s="12"/>
      <c r="C141" s="12"/>
      <c r="D141" s="50"/>
      <c r="E141" s="12"/>
      <c r="F141" s="12"/>
      <c r="G141" s="12"/>
      <c r="H141" s="51"/>
      <c r="I141" s="12"/>
      <c r="J141" s="52"/>
      <c r="K141" s="12"/>
      <c r="L141" s="53"/>
      <c r="M141" s="54"/>
      <c r="N141" s="53"/>
      <c r="O141" s="54"/>
      <c r="P141" s="53"/>
      <c r="Q141" s="53"/>
      <c r="R141" s="53"/>
      <c r="S141" s="53"/>
      <c r="T141" s="53"/>
      <c r="U141" s="53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1:42" ht="15.75" customHeight="1" x14ac:dyDescent="0.25">
      <c r="A142" s="50"/>
      <c r="B142" s="12"/>
      <c r="C142" s="12"/>
      <c r="D142" s="50"/>
      <c r="E142" s="12"/>
      <c r="F142" s="12"/>
      <c r="G142" s="12"/>
      <c r="H142" s="51"/>
      <c r="I142" s="12"/>
      <c r="J142" s="52"/>
      <c r="K142" s="12"/>
      <c r="L142" s="53"/>
      <c r="M142" s="54"/>
      <c r="N142" s="53"/>
      <c r="O142" s="54"/>
      <c r="P142" s="53"/>
      <c r="Q142" s="53"/>
      <c r="R142" s="53"/>
      <c r="S142" s="53"/>
      <c r="T142" s="53"/>
      <c r="U142" s="53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1:42" ht="15.75" customHeight="1" x14ac:dyDescent="0.25">
      <c r="A143" s="50"/>
      <c r="B143" s="12"/>
      <c r="C143" s="12"/>
      <c r="D143" s="50"/>
      <c r="E143" s="12"/>
      <c r="F143" s="12"/>
      <c r="G143" s="12"/>
      <c r="H143" s="51"/>
      <c r="I143" s="12"/>
      <c r="J143" s="52"/>
      <c r="K143" s="12"/>
      <c r="L143" s="53"/>
      <c r="M143" s="54"/>
      <c r="N143" s="53"/>
      <c r="O143" s="54"/>
      <c r="P143" s="53"/>
      <c r="Q143" s="53"/>
      <c r="R143" s="53"/>
      <c r="S143" s="53"/>
      <c r="T143" s="53"/>
      <c r="U143" s="53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1:42" ht="15.75" customHeight="1" x14ac:dyDescent="0.25">
      <c r="A144" s="50"/>
      <c r="B144" s="12"/>
      <c r="C144" s="12"/>
      <c r="D144" s="50"/>
      <c r="E144" s="12"/>
      <c r="F144" s="12"/>
      <c r="G144" s="12"/>
      <c r="H144" s="51"/>
      <c r="I144" s="12"/>
      <c r="J144" s="52"/>
      <c r="K144" s="12"/>
      <c r="L144" s="53"/>
      <c r="M144" s="54"/>
      <c r="N144" s="53"/>
      <c r="O144" s="54"/>
      <c r="P144" s="53"/>
      <c r="Q144" s="53"/>
      <c r="R144" s="53"/>
      <c r="S144" s="53"/>
      <c r="T144" s="53"/>
      <c r="U144" s="53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1:42" ht="15.75" customHeight="1" x14ac:dyDescent="0.25">
      <c r="A145" s="50"/>
      <c r="B145" s="12"/>
      <c r="C145" s="12"/>
      <c r="D145" s="50"/>
      <c r="E145" s="12"/>
      <c r="F145" s="12"/>
      <c r="G145" s="12"/>
      <c r="H145" s="51"/>
      <c r="I145" s="12"/>
      <c r="J145" s="52"/>
      <c r="K145" s="12"/>
      <c r="L145" s="53"/>
      <c r="M145" s="54"/>
      <c r="N145" s="53"/>
      <c r="O145" s="54"/>
      <c r="P145" s="53"/>
      <c r="Q145" s="53"/>
      <c r="R145" s="53"/>
      <c r="S145" s="53"/>
      <c r="T145" s="53"/>
      <c r="U145" s="53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1:42" ht="15.75" customHeight="1" x14ac:dyDescent="0.25">
      <c r="A146" s="50"/>
      <c r="B146" s="12"/>
      <c r="C146" s="12"/>
      <c r="D146" s="50"/>
      <c r="E146" s="12"/>
      <c r="F146" s="12"/>
      <c r="G146" s="12"/>
      <c r="H146" s="51"/>
      <c r="I146" s="12"/>
      <c r="J146" s="52"/>
      <c r="K146" s="12"/>
      <c r="L146" s="53"/>
      <c r="M146" s="54"/>
      <c r="N146" s="53"/>
      <c r="O146" s="54"/>
      <c r="P146" s="53"/>
      <c r="Q146" s="53"/>
      <c r="R146" s="53"/>
      <c r="S146" s="53"/>
      <c r="T146" s="53"/>
      <c r="U146" s="53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1:42" ht="15.75" customHeight="1" x14ac:dyDescent="0.25">
      <c r="A147" s="50"/>
      <c r="B147" s="12"/>
      <c r="C147" s="12"/>
      <c r="D147" s="50"/>
      <c r="E147" s="12"/>
      <c r="F147" s="12"/>
      <c r="G147" s="12"/>
      <c r="H147" s="51"/>
      <c r="I147" s="12"/>
      <c r="J147" s="52"/>
      <c r="K147" s="12"/>
      <c r="L147" s="53"/>
      <c r="M147" s="54"/>
      <c r="N147" s="53"/>
      <c r="O147" s="54"/>
      <c r="P147" s="53"/>
      <c r="Q147" s="53"/>
      <c r="R147" s="53"/>
      <c r="S147" s="53"/>
      <c r="T147" s="53"/>
      <c r="U147" s="53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1:42" ht="15.75" customHeight="1" x14ac:dyDescent="0.25">
      <c r="A148" s="50"/>
      <c r="B148" s="12"/>
      <c r="C148" s="12"/>
      <c r="D148" s="50"/>
      <c r="E148" s="12"/>
      <c r="F148" s="12"/>
      <c r="G148" s="12"/>
      <c r="H148" s="51"/>
      <c r="I148" s="12"/>
      <c r="J148" s="52"/>
      <c r="K148" s="12"/>
      <c r="L148" s="53"/>
      <c r="M148" s="54"/>
      <c r="N148" s="53"/>
      <c r="O148" s="54"/>
      <c r="P148" s="53"/>
      <c r="Q148" s="53"/>
      <c r="R148" s="53"/>
      <c r="S148" s="53"/>
      <c r="T148" s="53"/>
      <c r="U148" s="53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1:42" ht="15.75" customHeight="1" x14ac:dyDescent="0.25">
      <c r="A149" s="50"/>
      <c r="B149" s="12"/>
      <c r="C149" s="12"/>
      <c r="D149" s="50"/>
      <c r="E149" s="12"/>
      <c r="F149" s="12"/>
      <c r="G149" s="12"/>
      <c r="H149" s="51"/>
      <c r="I149" s="12"/>
      <c r="J149" s="52"/>
      <c r="K149" s="12"/>
      <c r="L149" s="53"/>
      <c r="M149" s="54"/>
      <c r="N149" s="53"/>
      <c r="O149" s="54"/>
      <c r="P149" s="53"/>
      <c r="Q149" s="53"/>
      <c r="R149" s="53"/>
      <c r="S149" s="53"/>
      <c r="T149" s="53"/>
      <c r="U149" s="53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1:42" ht="15.75" customHeight="1" x14ac:dyDescent="0.25">
      <c r="A150" s="50"/>
      <c r="B150" s="12"/>
      <c r="C150" s="12"/>
      <c r="D150" s="50"/>
      <c r="E150" s="12"/>
      <c r="F150" s="12"/>
      <c r="G150" s="12"/>
      <c r="H150" s="51"/>
      <c r="I150" s="12"/>
      <c r="J150" s="52"/>
      <c r="K150" s="12"/>
      <c r="L150" s="53"/>
      <c r="M150" s="54"/>
      <c r="N150" s="53"/>
      <c r="O150" s="54"/>
      <c r="P150" s="53"/>
      <c r="Q150" s="53"/>
      <c r="R150" s="53"/>
      <c r="S150" s="53"/>
      <c r="T150" s="53"/>
      <c r="U150" s="53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1:42" ht="15.75" customHeight="1" x14ac:dyDescent="0.25">
      <c r="A151" s="50"/>
      <c r="B151" s="12"/>
      <c r="C151" s="12"/>
      <c r="D151" s="50"/>
      <c r="E151" s="12"/>
      <c r="F151" s="12"/>
      <c r="G151" s="12"/>
      <c r="H151" s="51"/>
      <c r="I151" s="12"/>
      <c r="J151" s="52"/>
      <c r="K151" s="12"/>
      <c r="L151" s="53"/>
      <c r="M151" s="54"/>
      <c r="N151" s="53"/>
      <c r="O151" s="54"/>
      <c r="P151" s="53"/>
      <c r="Q151" s="53"/>
      <c r="R151" s="53"/>
      <c r="S151" s="53"/>
      <c r="T151" s="53"/>
      <c r="U151" s="53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1:42" ht="15.75" customHeight="1" x14ac:dyDescent="0.25">
      <c r="A152" s="50"/>
      <c r="B152" s="12"/>
      <c r="C152" s="12"/>
      <c r="D152" s="50"/>
      <c r="E152" s="12"/>
      <c r="F152" s="12"/>
      <c r="G152" s="12"/>
      <c r="H152" s="51"/>
      <c r="I152" s="12"/>
      <c r="J152" s="52"/>
      <c r="K152" s="12"/>
      <c r="L152" s="53"/>
      <c r="M152" s="54"/>
      <c r="N152" s="53"/>
      <c r="O152" s="54"/>
      <c r="P152" s="53"/>
      <c r="Q152" s="53"/>
      <c r="R152" s="53"/>
      <c r="S152" s="53"/>
      <c r="T152" s="53"/>
      <c r="U152" s="53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1:42" ht="15.75" customHeight="1" x14ac:dyDescent="0.25">
      <c r="A153" s="50"/>
      <c r="B153" s="12"/>
      <c r="C153" s="12"/>
      <c r="D153" s="50"/>
      <c r="E153" s="12"/>
      <c r="F153" s="12"/>
      <c r="G153" s="12"/>
      <c r="H153" s="51"/>
      <c r="I153" s="12"/>
      <c r="J153" s="52"/>
      <c r="K153" s="12"/>
      <c r="L153" s="53"/>
      <c r="M153" s="54"/>
      <c r="N153" s="53"/>
      <c r="O153" s="54"/>
      <c r="P153" s="53"/>
      <c r="Q153" s="53"/>
      <c r="R153" s="53"/>
      <c r="S153" s="53"/>
      <c r="T153" s="53"/>
      <c r="U153" s="53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1:42" ht="15.75" customHeight="1" x14ac:dyDescent="0.25">
      <c r="A154" s="50"/>
      <c r="B154" s="12"/>
      <c r="C154" s="12"/>
      <c r="D154" s="50"/>
      <c r="E154" s="12"/>
      <c r="F154" s="12"/>
      <c r="G154" s="12"/>
      <c r="H154" s="51"/>
      <c r="I154" s="12"/>
      <c r="J154" s="52"/>
      <c r="K154" s="12"/>
      <c r="L154" s="53"/>
      <c r="M154" s="54"/>
      <c r="N154" s="53"/>
      <c r="O154" s="54"/>
      <c r="P154" s="53"/>
      <c r="Q154" s="53"/>
      <c r="R154" s="53"/>
      <c r="S154" s="53"/>
      <c r="T154" s="53"/>
      <c r="U154" s="53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1:42" ht="15.75" customHeight="1" x14ac:dyDescent="0.25">
      <c r="A155" s="50"/>
      <c r="B155" s="12"/>
      <c r="C155" s="12"/>
      <c r="D155" s="50"/>
      <c r="E155" s="12"/>
      <c r="F155" s="12"/>
      <c r="G155" s="12"/>
      <c r="H155" s="51"/>
      <c r="I155" s="12"/>
      <c r="J155" s="52"/>
      <c r="K155" s="12"/>
      <c r="L155" s="53"/>
      <c r="M155" s="54"/>
      <c r="N155" s="53"/>
      <c r="O155" s="54"/>
      <c r="P155" s="53"/>
      <c r="Q155" s="53"/>
      <c r="R155" s="53"/>
      <c r="S155" s="53"/>
      <c r="T155" s="53"/>
      <c r="U155" s="53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1:42" ht="15.75" customHeight="1" x14ac:dyDescent="0.25">
      <c r="A156" s="50"/>
      <c r="B156" s="12"/>
      <c r="C156" s="12"/>
      <c r="D156" s="50"/>
      <c r="E156" s="12"/>
      <c r="F156" s="12"/>
      <c r="G156" s="12"/>
      <c r="H156" s="51"/>
      <c r="I156" s="12"/>
      <c r="J156" s="52"/>
      <c r="K156" s="12"/>
      <c r="L156" s="53"/>
      <c r="M156" s="54"/>
      <c r="N156" s="53"/>
      <c r="O156" s="54"/>
      <c r="P156" s="53"/>
      <c r="Q156" s="53"/>
      <c r="R156" s="53"/>
      <c r="S156" s="53"/>
      <c r="T156" s="53"/>
      <c r="U156" s="53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1:42" ht="15.75" customHeight="1" x14ac:dyDescent="0.25">
      <c r="A157" s="50"/>
      <c r="B157" s="12"/>
      <c r="C157" s="12"/>
      <c r="D157" s="50"/>
      <c r="E157" s="12"/>
      <c r="F157" s="12"/>
      <c r="G157" s="12"/>
      <c r="H157" s="51"/>
      <c r="I157" s="12"/>
      <c r="J157" s="52"/>
      <c r="K157" s="12"/>
      <c r="L157" s="53"/>
      <c r="M157" s="54"/>
      <c r="N157" s="53"/>
      <c r="O157" s="54"/>
      <c r="P157" s="53"/>
      <c r="Q157" s="53"/>
      <c r="R157" s="53"/>
      <c r="S157" s="53"/>
      <c r="T157" s="53"/>
      <c r="U157" s="53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1:42" ht="15.75" customHeight="1" x14ac:dyDescent="0.25">
      <c r="A158" s="50"/>
      <c r="B158" s="12"/>
      <c r="C158" s="12"/>
      <c r="D158" s="50"/>
      <c r="E158" s="12"/>
      <c r="F158" s="12"/>
      <c r="G158" s="12"/>
      <c r="H158" s="51"/>
      <c r="I158" s="12"/>
      <c r="J158" s="52"/>
      <c r="K158" s="12"/>
      <c r="L158" s="53"/>
      <c r="M158" s="54"/>
      <c r="N158" s="53"/>
      <c r="O158" s="54"/>
      <c r="P158" s="53"/>
      <c r="Q158" s="53"/>
      <c r="R158" s="53"/>
      <c r="S158" s="53"/>
      <c r="T158" s="53"/>
      <c r="U158" s="53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1:42" ht="15.75" customHeight="1" x14ac:dyDescent="0.25">
      <c r="A159" s="50"/>
      <c r="B159" s="12"/>
      <c r="C159" s="12"/>
      <c r="D159" s="50"/>
      <c r="E159" s="12"/>
      <c r="F159" s="12"/>
      <c r="G159" s="12"/>
      <c r="H159" s="51"/>
      <c r="I159" s="12"/>
      <c r="J159" s="52"/>
      <c r="K159" s="12"/>
      <c r="L159" s="53"/>
      <c r="M159" s="54"/>
      <c r="N159" s="53"/>
      <c r="O159" s="54"/>
      <c r="P159" s="53"/>
      <c r="Q159" s="53"/>
      <c r="R159" s="53"/>
      <c r="S159" s="53"/>
      <c r="T159" s="53"/>
      <c r="U159" s="53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1:42" ht="15.75" customHeight="1" x14ac:dyDescent="0.25">
      <c r="A160" s="50"/>
      <c r="B160" s="12"/>
      <c r="C160" s="12"/>
      <c r="D160" s="50"/>
      <c r="E160" s="12"/>
      <c r="F160" s="12"/>
      <c r="G160" s="12"/>
      <c r="H160" s="51"/>
      <c r="I160" s="12"/>
      <c r="J160" s="52"/>
      <c r="K160" s="12"/>
      <c r="L160" s="53"/>
      <c r="M160" s="54"/>
      <c r="N160" s="53"/>
      <c r="O160" s="54"/>
      <c r="P160" s="53"/>
      <c r="Q160" s="53"/>
      <c r="R160" s="53"/>
      <c r="S160" s="53"/>
      <c r="T160" s="53"/>
      <c r="U160" s="53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1:42" ht="15.75" customHeight="1" x14ac:dyDescent="0.25">
      <c r="A161" s="50"/>
      <c r="B161" s="12"/>
      <c r="C161" s="12"/>
      <c r="D161" s="50"/>
      <c r="E161" s="12"/>
      <c r="F161" s="12"/>
      <c r="G161" s="12"/>
      <c r="H161" s="51"/>
      <c r="I161" s="12"/>
      <c r="J161" s="52"/>
      <c r="K161" s="12"/>
      <c r="L161" s="53"/>
      <c r="M161" s="54"/>
      <c r="N161" s="53"/>
      <c r="O161" s="54"/>
      <c r="P161" s="53"/>
      <c r="Q161" s="53"/>
      <c r="R161" s="53"/>
      <c r="S161" s="53"/>
      <c r="T161" s="53"/>
      <c r="U161" s="53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1:42" ht="15.75" customHeight="1" x14ac:dyDescent="0.25">
      <c r="A162" s="50"/>
      <c r="B162" s="12"/>
      <c r="C162" s="12"/>
      <c r="D162" s="50"/>
      <c r="E162" s="12"/>
      <c r="F162" s="12"/>
      <c r="G162" s="12"/>
      <c r="H162" s="51"/>
      <c r="I162" s="12"/>
      <c r="J162" s="52"/>
      <c r="K162" s="12"/>
      <c r="L162" s="53"/>
      <c r="M162" s="54"/>
      <c r="N162" s="53"/>
      <c r="O162" s="54"/>
      <c r="P162" s="53"/>
      <c r="Q162" s="53"/>
      <c r="R162" s="53"/>
      <c r="S162" s="53"/>
      <c r="T162" s="53"/>
      <c r="U162" s="53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1:42" ht="15.75" customHeight="1" x14ac:dyDescent="0.25">
      <c r="A163" s="50"/>
      <c r="B163" s="12"/>
      <c r="C163" s="12"/>
      <c r="D163" s="50"/>
      <c r="E163" s="12"/>
      <c r="F163" s="12"/>
      <c r="G163" s="12"/>
      <c r="H163" s="51"/>
      <c r="I163" s="12"/>
      <c r="J163" s="52"/>
      <c r="K163" s="12"/>
      <c r="L163" s="53"/>
      <c r="M163" s="54"/>
      <c r="N163" s="53"/>
      <c r="O163" s="54"/>
      <c r="P163" s="53"/>
      <c r="Q163" s="53"/>
      <c r="R163" s="53"/>
      <c r="S163" s="53"/>
      <c r="T163" s="53"/>
      <c r="U163" s="53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1:42" ht="15.75" customHeight="1" x14ac:dyDescent="0.25">
      <c r="A164" s="50"/>
      <c r="B164" s="12"/>
      <c r="C164" s="12"/>
      <c r="D164" s="50"/>
      <c r="E164" s="12"/>
      <c r="F164" s="12"/>
      <c r="G164" s="12"/>
      <c r="H164" s="51"/>
      <c r="I164" s="12"/>
      <c r="J164" s="52"/>
      <c r="K164" s="12"/>
      <c r="L164" s="53"/>
      <c r="M164" s="54"/>
      <c r="N164" s="53"/>
      <c r="O164" s="54"/>
      <c r="P164" s="53"/>
      <c r="Q164" s="53"/>
      <c r="R164" s="53"/>
      <c r="S164" s="53"/>
      <c r="T164" s="53"/>
      <c r="U164" s="53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1:42" ht="15.75" customHeight="1" x14ac:dyDescent="0.25">
      <c r="A165" s="50"/>
      <c r="B165" s="12"/>
      <c r="C165" s="12"/>
      <c r="D165" s="50"/>
      <c r="E165" s="12"/>
      <c r="F165" s="12"/>
      <c r="G165" s="12"/>
      <c r="H165" s="51"/>
      <c r="I165" s="12"/>
      <c r="J165" s="52"/>
      <c r="K165" s="12"/>
      <c r="L165" s="53"/>
      <c r="M165" s="54"/>
      <c r="N165" s="53"/>
      <c r="O165" s="54"/>
      <c r="P165" s="53"/>
      <c r="Q165" s="53"/>
      <c r="R165" s="53"/>
      <c r="S165" s="53"/>
      <c r="T165" s="53"/>
      <c r="U165" s="53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1:42" ht="15.75" customHeight="1" x14ac:dyDescent="0.25">
      <c r="A166" s="50"/>
      <c r="B166" s="12"/>
      <c r="C166" s="12"/>
      <c r="D166" s="50"/>
      <c r="E166" s="12"/>
      <c r="F166" s="12"/>
      <c r="G166" s="12"/>
      <c r="H166" s="51"/>
      <c r="I166" s="12"/>
      <c r="J166" s="52"/>
      <c r="K166" s="12"/>
      <c r="L166" s="53"/>
      <c r="M166" s="54"/>
      <c r="N166" s="53"/>
      <c r="O166" s="54"/>
      <c r="P166" s="53"/>
      <c r="Q166" s="53"/>
      <c r="R166" s="53"/>
      <c r="S166" s="53"/>
      <c r="T166" s="53"/>
      <c r="U166" s="53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1:42" ht="15.75" customHeight="1" x14ac:dyDescent="0.25">
      <c r="A167" s="50"/>
      <c r="B167" s="12"/>
      <c r="C167" s="12"/>
      <c r="D167" s="50"/>
      <c r="E167" s="12"/>
      <c r="F167" s="12"/>
      <c r="G167" s="12"/>
      <c r="H167" s="51"/>
      <c r="I167" s="12"/>
      <c r="J167" s="52"/>
      <c r="K167" s="12"/>
      <c r="L167" s="53"/>
      <c r="M167" s="54"/>
      <c r="N167" s="53"/>
      <c r="O167" s="54"/>
      <c r="P167" s="53"/>
      <c r="Q167" s="53"/>
      <c r="R167" s="53"/>
      <c r="S167" s="53"/>
      <c r="T167" s="53"/>
      <c r="U167" s="53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1:42" ht="15.75" customHeight="1" x14ac:dyDescent="0.25">
      <c r="A168" s="50"/>
      <c r="B168" s="12"/>
      <c r="C168" s="12"/>
      <c r="D168" s="50"/>
      <c r="E168" s="12"/>
      <c r="F168" s="12"/>
      <c r="G168" s="12"/>
      <c r="H168" s="51"/>
      <c r="I168" s="12"/>
      <c r="J168" s="52"/>
      <c r="K168" s="12"/>
      <c r="L168" s="53"/>
      <c r="M168" s="54"/>
      <c r="N168" s="53"/>
      <c r="O168" s="54"/>
      <c r="P168" s="53"/>
      <c r="Q168" s="53"/>
      <c r="R168" s="53"/>
      <c r="S168" s="53"/>
      <c r="T168" s="53"/>
      <c r="U168" s="53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1:42" ht="15.75" customHeight="1" x14ac:dyDescent="0.25">
      <c r="A169" s="50"/>
      <c r="B169" s="12"/>
      <c r="C169" s="12"/>
      <c r="D169" s="50"/>
      <c r="E169" s="12"/>
      <c r="F169" s="12"/>
      <c r="G169" s="12"/>
      <c r="H169" s="51"/>
      <c r="I169" s="12"/>
      <c r="J169" s="52"/>
      <c r="K169" s="12"/>
      <c r="L169" s="53"/>
      <c r="M169" s="54"/>
      <c r="N169" s="53"/>
      <c r="O169" s="54"/>
      <c r="P169" s="53"/>
      <c r="Q169" s="53"/>
      <c r="R169" s="53"/>
      <c r="S169" s="53"/>
      <c r="T169" s="53"/>
      <c r="U169" s="53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1:42" ht="15.75" customHeight="1" x14ac:dyDescent="0.25">
      <c r="A170" s="50"/>
      <c r="B170" s="12"/>
      <c r="C170" s="12"/>
      <c r="D170" s="50"/>
      <c r="E170" s="12"/>
      <c r="F170" s="12"/>
      <c r="G170" s="12"/>
      <c r="H170" s="51"/>
      <c r="I170" s="12"/>
      <c r="J170" s="52"/>
      <c r="K170" s="12"/>
      <c r="L170" s="53"/>
      <c r="M170" s="54"/>
      <c r="N170" s="53"/>
      <c r="O170" s="54"/>
      <c r="P170" s="53"/>
      <c r="Q170" s="53"/>
      <c r="R170" s="53"/>
      <c r="S170" s="53"/>
      <c r="T170" s="53"/>
      <c r="U170" s="53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1:42" ht="15.75" customHeight="1" x14ac:dyDescent="0.25">
      <c r="A171" s="50"/>
      <c r="B171" s="12"/>
      <c r="C171" s="12"/>
      <c r="D171" s="50"/>
      <c r="E171" s="12"/>
      <c r="F171" s="12"/>
      <c r="G171" s="12"/>
      <c r="H171" s="51"/>
      <c r="I171" s="12"/>
      <c r="J171" s="52"/>
      <c r="K171" s="12"/>
      <c r="L171" s="53"/>
      <c r="M171" s="54"/>
      <c r="N171" s="53"/>
      <c r="O171" s="54"/>
      <c r="P171" s="53"/>
      <c r="Q171" s="53"/>
      <c r="R171" s="53"/>
      <c r="S171" s="53"/>
      <c r="T171" s="53"/>
      <c r="U171" s="53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1:42" ht="15.75" customHeight="1" x14ac:dyDescent="0.25">
      <c r="A172" s="50"/>
      <c r="B172" s="12"/>
      <c r="C172" s="12"/>
      <c r="D172" s="50"/>
      <c r="E172" s="12"/>
      <c r="F172" s="12"/>
      <c r="G172" s="12"/>
      <c r="H172" s="51"/>
      <c r="I172" s="12"/>
      <c r="J172" s="52"/>
      <c r="K172" s="12"/>
      <c r="L172" s="53"/>
      <c r="M172" s="54"/>
      <c r="N172" s="53"/>
      <c r="O172" s="54"/>
      <c r="P172" s="53"/>
      <c r="Q172" s="53"/>
      <c r="R172" s="53"/>
      <c r="S172" s="53"/>
      <c r="T172" s="53"/>
      <c r="U172" s="53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1:42" ht="15.75" customHeight="1" x14ac:dyDescent="0.25">
      <c r="A173" s="50"/>
      <c r="B173" s="12"/>
      <c r="C173" s="12"/>
      <c r="D173" s="50"/>
      <c r="E173" s="12"/>
      <c r="F173" s="12"/>
      <c r="G173" s="12"/>
      <c r="H173" s="51"/>
      <c r="I173" s="12"/>
      <c r="J173" s="52"/>
      <c r="K173" s="12"/>
      <c r="L173" s="53"/>
      <c r="M173" s="54"/>
      <c r="N173" s="53"/>
      <c r="O173" s="54"/>
      <c r="P173" s="53"/>
      <c r="Q173" s="53"/>
      <c r="R173" s="53"/>
      <c r="S173" s="53"/>
      <c r="T173" s="53"/>
      <c r="U173" s="53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1:42" ht="15.75" customHeight="1" x14ac:dyDescent="0.25">
      <c r="A174" s="50"/>
      <c r="B174" s="12"/>
      <c r="C174" s="12"/>
      <c r="D174" s="50"/>
      <c r="E174" s="12"/>
      <c r="F174" s="12"/>
      <c r="G174" s="12"/>
      <c r="H174" s="51"/>
      <c r="I174" s="12"/>
      <c r="J174" s="52"/>
      <c r="K174" s="12"/>
      <c r="L174" s="53"/>
      <c r="M174" s="54"/>
      <c r="N174" s="53"/>
      <c r="O174" s="54"/>
      <c r="P174" s="53"/>
      <c r="Q174" s="53"/>
      <c r="R174" s="53"/>
      <c r="S174" s="53"/>
      <c r="T174" s="53"/>
      <c r="U174" s="53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1:42" ht="15.75" customHeight="1" x14ac:dyDescent="0.25">
      <c r="A175" s="50"/>
      <c r="B175" s="12"/>
      <c r="C175" s="12"/>
      <c r="D175" s="50"/>
      <c r="E175" s="12"/>
      <c r="F175" s="12"/>
      <c r="G175" s="12"/>
      <c r="H175" s="51"/>
      <c r="I175" s="12"/>
      <c r="J175" s="52"/>
      <c r="K175" s="12"/>
      <c r="L175" s="53"/>
      <c r="M175" s="54"/>
      <c r="N175" s="53"/>
      <c r="O175" s="54"/>
      <c r="P175" s="53"/>
      <c r="Q175" s="53"/>
      <c r="R175" s="53"/>
      <c r="S175" s="53"/>
      <c r="T175" s="53"/>
      <c r="U175" s="53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1:42" ht="15.75" customHeight="1" x14ac:dyDescent="0.25">
      <c r="A176" s="50"/>
      <c r="B176" s="12"/>
      <c r="C176" s="12"/>
      <c r="D176" s="50"/>
      <c r="E176" s="12"/>
      <c r="F176" s="12"/>
      <c r="G176" s="12"/>
      <c r="H176" s="51"/>
      <c r="I176" s="12"/>
      <c r="J176" s="52"/>
      <c r="K176" s="12"/>
      <c r="L176" s="53"/>
      <c r="M176" s="54"/>
      <c r="N176" s="53"/>
      <c r="O176" s="54"/>
      <c r="P176" s="53"/>
      <c r="Q176" s="53"/>
      <c r="R176" s="53"/>
      <c r="S176" s="53"/>
      <c r="T176" s="53"/>
      <c r="U176" s="53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1:42" ht="15.75" customHeight="1" x14ac:dyDescent="0.25">
      <c r="A177" s="50"/>
      <c r="B177" s="12"/>
      <c r="C177" s="12"/>
      <c r="D177" s="50"/>
      <c r="E177" s="12"/>
      <c r="F177" s="12"/>
      <c r="G177" s="12"/>
      <c r="H177" s="51"/>
      <c r="I177" s="12"/>
      <c r="J177" s="52"/>
      <c r="K177" s="12"/>
      <c r="L177" s="53"/>
      <c r="M177" s="54"/>
      <c r="N177" s="53"/>
      <c r="O177" s="54"/>
      <c r="P177" s="53"/>
      <c r="Q177" s="53"/>
      <c r="R177" s="53"/>
      <c r="S177" s="53"/>
      <c r="T177" s="53"/>
      <c r="U177" s="53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1:42" ht="15.75" customHeight="1" x14ac:dyDescent="0.25">
      <c r="A178" s="50"/>
      <c r="B178" s="12"/>
      <c r="C178" s="12"/>
      <c r="D178" s="50"/>
      <c r="E178" s="12"/>
      <c r="F178" s="12"/>
      <c r="G178" s="12"/>
      <c r="H178" s="51"/>
      <c r="I178" s="12"/>
      <c r="J178" s="52"/>
      <c r="K178" s="12"/>
      <c r="L178" s="53"/>
      <c r="M178" s="54"/>
      <c r="N178" s="53"/>
      <c r="O178" s="54"/>
      <c r="P178" s="53"/>
      <c r="Q178" s="53"/>
      <c r="R178" s="53"/>
      <c r="S178" s="53"/>
      <c r="T178" s="53"/>
      <c r="U178" s="53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1:42" ht="15.75" customHeight="1" x14ac:dyDescent="0.25">
      <c r="A179" s="50"/>
      <c r="B179" s="12"/>
      <c r="C179" s="12"/>
      <c r="D179" s="50"/>
      <c r="E179" s="12"/>
      <c r="F179" s="12"/>
      <c r="G179" s="12"/>
      <c r="H179" s="51"/>
      <c r="I179" s="12"/>
      <c r="J179" s="52"/>
      <c r="K179" s="12"/>
      <c r="L179" s="53"/>
      <c r="M179" s="54"/>
      <c r="N179" s="53"/>
      <c r="O179" s="54"/>
      <c r="P179" s="53"/>
      <c r="Q179" s="53"/>
      <c r="R179" s="53"/>
      <c r="S179" s="53"/>
      <c r="T179" s="53"/>
      <c r="U179" s="53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1:42" ht="15.75" customHeight="1" x14ac:dyDescent="0.25">
      <c r="A180" s="50"/>
      <c r="B180" s="12"/>
      <c r="C180" s="12"/>
      <c r="D180" s="50"/>
      <c r="E180" s="12"/>
      <c r="F180" s="12"/>
      <c r="G180" s="12"/>
      <c r="H180" s="51"/>
      <c r="I180" s="12"/>
      <c r="J180" s="52"/>
      <c r="K180" s="12"/>
      <c r="L180" s="53"/>
      <c r="M180" s="54"/>
      <c r="N180" s="53"/>
      <c r="O180" s="54"/>
      <c r="P180" s="53"/>
      <c r="Q180" s="53"/>
      <c r="R180" s="53"/>
      <c r="S180" s="53"/>
      <c r="T180" s="53"/>
      <c r="U180" s="53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1:42" ht="15.75" customHeight="1" x14ac:dyDescent="0.25">
      <c r="A181" s="50"/>
      <c r="B181" s="12"/>
      <c r="C181" s="12"/>
      <c r="D181" s="50"/>
      <c r="E181" s="12"/>
      <c r="F181" s="12"/>
      <c r="G181" s="12"/>
      <c r="H181" s="51"/>
      <c r="I181" s="12"/>
      <c r="J181" s="52"/>
      <c r="K181" s="12"/>
      <c r="L181" s="53"/>
      <c r="M181" s="54"/>
      <c r="N181" s="53"/>
      <c r="O181" s="54"/>
      <c r="P181" s="53"/>
      <c r="Q181" s="53"/>
      <c r="R181" s="53"/>
      <c r="S181" s="53"/>
      <c r="T181" s="53"/>
      <c r="U181" s="53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1:42" ht="15.75" customHeight="1" x14ac:dyDescent="0.25">
      <c r="A182" s="50"/>
      <c r="B182" s="12"/>
      <c r="C182" s="12"/>
      <c r="D182" s="50"/>
      <c r="E182" s="12"/>
      <c r="F182" s="12"/>
      <c r="G182" s="12"/>
      <c r="H182" s="51"/>
      <c r="I182" s="12"/>
      <c r="J182" s="52"/>
      <c r="K182" s="12"/>
      <c r="L182" s="53"/>
      <c r="M182" s="54"/>
      <c r="N182" s="53"/>
      <c r="O182" s="54"/>
      <c r="P182" s="53"/>
      <c r="Q182" s="53"/>
      <c r="R182" s="53"/>
      <c r="S182" s="53"/>
      <c r="T182" s="53"/>
      <c r="U182" s="53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1:42" ht="15.75" customHeight="1" x14ac:dyDescent="0.25">
      <c r="A183" s="50"/>
      <c r="B183" s="12"/>
      <c r="C183" s="12"/>
      <c r="D183" s="50"/>
      <c r="E183" s="12"/>
      <c r="F183" s="12"/>
      <c r="G183" s="12"/>
      <c r="H183" s="51"/>
      <c r="I183" s="12"/>
      <c r="J183" s="52"/>
      <c r="K183" s="12"/>
      <c r="L183" s="53"/>
      <c r="M183" s="54"/>
      <c r="N183" s="53"/>
      <c r="O183" s="54"/>
      <c r="P183" s="53"/>
      <c r="Q183" s="53"/>
      <c r="R183" s="53"/>
      <c r="S183" s="53"/>
      <c r="T183" s="53"/>
      <c r="U183" s="53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1:42" ht="15.75" customHeight="1" x14ac:dyDescent="0.25">
      <c r="A184" s="50"/>
      <c r="B184" s="12"/>
      <c r="C184" s="12"/>
      <c r="D184" s="50"/>
      <c r="E184" s="12"/>
      <c r="F184" s="12"/>
      <c r="G184" s="12"/>
      <c r="H184" s="51"/>
      <c r="I184" s="12"/>
      <c r="J184" s="52"/>
      <c r="K184" s="12"/>
      <c r="L184" s="53"/>
      <c r="M184" s="54"/>
      <c r="N184" s="53"/>
      <c r="O184" s="54"/>
      <c r="P184" s="53"/>
      <c r="Q184" s="53"/>
      <c r="R184" s="53"/>
      <c r="S184" s="53"/>
      <c r="T184" s="53"/>
      <c r="U184" s="53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1:42" ht="15.75" customHeight="1" x14ac:dyDescent="0.25">
      <c r="A185" s="50"/>
      <c r="B185" s="12"/>
      <c r="C185" s="12"/>
      <c r="D185" s="50"/>
      <c r="E185" s="12"/>
      <c r="F185" s="12"/>
      <c r="G185" s="12"/>
      <c r="H185" s="51"/>
      <c r="I185" s="12"/>
      <c r="J185" s="52"/>
      <c r="K185" s="12"/>
      <c r="L185" s="53"/>
      <c r="M185" s="54"/>
      <c r="N185" s="53"/>
      <c r="O185" s="54"/>
      <c r="P185" s="53"/>
      <c r="Q185" s="53"/>
      <c r="R185" s="53"/>
      <c r="S185" s="53"/>
      <c r="T185" s="53"/>
      <c r="U185" s="5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1:42" ht="15.75" customHeight="1" x14ac:dyDescent="0.25">
      <c r="A186" s="50"/>
      <c r="B186" s="12"/>
      <c r="C186" s="12"/>
      <c r="D186" s="50"/>
      <c r="E186" s="12"/>
      <c r="F186" s="12"/>
      <c r="G186" s="12"/>
      <c r="H186" s="51"/>
      <c r="I186" s="12"/>
      <c r="J186" s="52"/>
      <c r="K186" s="12"/>
      <c r="L186" s="53"/>
      <c r="M186" s="54"/>
      <c r="N186" s="53"/>
      <c r="O186" s="54"/>
      <c r="P186" s="53"/>
      <c r="Q186" s="53"/>
      <c r="R186" s="53"/>
      <c r="S186" s="53"/>
      <c r="T186" s="53"/>
      <c r="U186" s="5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1:42" ht="15.75" customHeight="1" x14ac:dyDescent="0.25">
      <c r="A187" s="50"/>
      <c r="B187" s="12"/>
      <c r="C187" s="12"/>
      <c r="D187" s="50"/>
      <c r="E187" s="12"/>
      <c r="F187" s="12"/>
      <c r="G187" s="12"/>
      <c r="H187" s="51"/>
      <c r="I187" s="12"/>
      <c r="J187" s="52"/>
      <c r="K187" s="12"/>
      <c r="L187" s="53"/>
      <c r="M187" s="54"/>
      <c r="N187" s="53"/>
      <c r="O187" s="54"/>
      <c r="P187" s="53"/>
      <c r="Q187" s="53"/>
      <c r="R187" s="53"/>
      <c r="S187" s="53"/>
      <c r="T187" s="53"/>
      <c r="U187" s="5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1:42" ht="15.75" customHeight="1" x14ac:dyDescent="0.25">
      <c r="A188" s="50"/>
      <c r="B188" s="12"/>
      <c r="C188" s="12"/>
      <c r="D188" s="50"/>
      <c r="E188" s="12"/>
      <c r="F188" s="12"/>
      <c r="G188" s="12"/>
      <c r="H188" s="51"/>
      <c r="I188" s="12"/>
      <c r="J188" s="52"/>
      <c r="K188" s="12"/>
      <c r="L188" s="53"/>
      <c r="M188" s="54"/>
      <c r="N188" s="53"/>
      <c r="O188" s="54"/>
      <c r="P188" s="53"/>
      <c r="Q188" s="53"/>
      <c r="R188" s="53"/>
      <c r="S188" s="53"/>
      <c r="T188" s="53"/>
      <c r="U188" s="5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1:42" ht="15.75" customHeight="1" x14ac:dyDescent="0.25">
      <c r="A189" s="50"/>
      <c r="B189" s="12"/>
      <c r="C189" s="12"/>
      <c r="D189" s="50"/>
      <c r="E189" s="12"/>
      <c r="F189" s="12"/>
      <c r="G189" s="12"/>
      <c r="H189" s="51"/>
      <c r="I189" s="12"/>
      <c r="J189" s="52"/>
      <c r="K189" s="12"/>
      <c r="L189" s="53"/>
      <c r="M189" s="54"/>
      <c r="N189" s="53"/>
      <c r="O189" s="54"/>
      <c r="P189" s="53"/>
      <c r="Q189" s="53"/>
      <c r="R189" s="53"/>
      <c r="S189" s="53"/>
      <c r="T189" s="53"/>
      <c r="U189" s="5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1:42" ht="15.75" customHeight="1" x14ac:dyDescent="0.25">
      <c r="A190" s="50"/>
      <c r="B190" s="12"/>
      <c r="C190" s="12"/>
      <c r="D190" s="50"/>
      <c r="E190" s="12"/>
      <c r="F190" s="12"/>
      <c r="G190" s="12"/>
      <c r="H190" s="51"/>
      <c r="I190" s="12"/>
      <c r="J190" s="52"/>
      <c r="K190" s="12"/>
      <c r="L190" s="53"/>
      <c r="M190" s="54"/>
      <c r="N190" s="53"/>
      <c r="O190" s="54"/>
      <c r="P190" s="53"/>
      <c r="Q190" s="53"/>
      <c r="R190" s="53"/>
      <c r="S190" s="53"/>
      <c r="T190" s="53"/>
      <c r="U190" s="5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1:42" ht="15.75" customHeight="1" x14ac:dyDescent="0.25">
      <c r="A191" s="50"/>
      <c r="B191" s="12"/>
      <c r="C191" s="12"/>
      <c r="D191" s="50"/>
      <c r="E191" s="12"/>
      <c r="F191" s="12"/>
      <c r="G191" s="12"/>
      <c r="H191" s="51"/>
      <c r="I191" s="12"/>
      <c r="J191" s="52"/>
      <c r="K191" s="12"/>
      <c r="L191" s="53"/>
      <c r="M191" s="54"/>
      <c r="N191" s="53"/>
      <c r="O191" s="54"/>
      <c r="P191" s="53"/>
      <c r="Q191" s="53"/>
      <c r="R191" s="53"/>
      <c r="S191" s="53"/>
      <c r="T191" s="53"/>
      <c r="U191" s="5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1:42" ht="15.75" customHeight="1" x14ac:dyDescent="0.25">
      <c r="A192" s="50"/>
      <c r="B192" s="12"/>
      <c r="C192" s="12"/>
      <c r="D192" s="50"/>
      <c r="E192" s="12"/>
      <c r="F192" s="12"/>
      <c r="G192" s="12"/>
      <c r="H192" s="51"/>
      <c r="I192" s="12"/>
      <c r="J192" s="52"/>
      <c r="K192" s="12"/>
      <c r="L192" s="53"/>
      <c r="M192" s="54"/>
      <c r="N192" s="53"/>
      <c r="O192" s="54"/>
      <c r="P192" s="53"/>
      <c r="Q192" s="53"/>
      <c r="R192" s="53"/>
      <c r="S192" s="53"/>
      <c r="T192" s="53"/>
      <c r="U192" s="5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1:42" ht="15.75" customHeight="1" x14ac:dyDescent="0.25">
      <c r="A193" s="50"/>
      <c r="B193" s="12"/>
      <c r="C193" s="12"/>
      <c r="D193" s="50"/>
      <c r="E193" s="12"/>
      <c r="F193" s="12"/>
      <c r="G193" s="12"/>
      <c r="H193" s="51"/>
      <c r="I193" s="12"/>
      <c r="J193" s="52"/>
      <c r="K193" s="12"/>
      <c r="L193" s="53"/>
      <c r="M193" s="54"/>
      <c r="N193" s="53"/>
      <c r="O193" s="54"/>
      <c r="P193" s="53"/>
      <c r="Q193" s="53"/>
      <c r="R193" s="53"/>
      <c r="S193" s="53"/>
      <c r="T193" s="53"/>
      <c r="U193" s="5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1:42" ht="15.75" customHeight="1" x14ac:dyDescent="0.25">
      <c r="A194" s="50"/>
      <c r="B194" s="12"/>
      <c r="C194" s="12"/>
      <c r="D194" s="50"/>
      <c r="E194" s="12"/>
      <c r="F194" s="12"/>
      <c r="G194" s="12"/>
      <c r="H194" s="51"/>
      <c r="I194" s="12"/>
      <c r="J194" s="52"/>
      <c r="K194" s="12"/>
      <c r="L194" s="53"/>
      <c r="M194" s="54"/>
      <c r="N194" s="53"/>
      <c r="O194" s="54"/>
      <c r="P194" s="53"/>
      <c r="Q194" s="53"/>
      <c r="R194" s="53"/>
      <c r="S194" s="53"/>
      <c r="T194" s="53"/>
      <c r="U194" s="5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1:42" ht="15.75" customHeight="1" x14ac:dyDescent="0.25">
      <c r="A195" s="50"/>
      <c r="B195" s="12"/>
      <c r="C195" s="12"/>
      <c r="D195" s="50"/>
      <c r="E195" s="12"/>
      <c r="F195" s="12"/>
      <c r="G195" s="12"/>
      <c r="H195" s="51"/>
      <c r="I195" s="12"/>
      <c r="J195" s="52"/>
      <c r="K195" s="12"/>
      <c r="L195" s="53"/>
      <c r="M195" s="54"/>
      <c r="N195" s="53"/>
      <c r="O195" s="54"/>
      <c r="P195" s="53"/>
      <c r="Q195" s="53"/>
      <c r="R195" s="53"/>
      <c r="S195" s="53"/>
      <c r="T195" s="53"/>
      <c r="U195" s="5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1:42" ht="15.75" customHeight="1" x14ac:dyDescent="0.25">
      <c r="A196" s="50"/>
      <c r="B196" s="12"/>
      <c r="C196" s="12"/>
      <c r="D196" s="50"/>
      <c r="E196" s="12"/>
      <c r="F196" s="12"/>
      <c r="G196" s="12"/>
      <c r="H196" s="51"/>
      <c r="I196" s="12"/>
      <c r="J196" s="52"/>
      <c r="K196" s="12"/>
      <c r="L196" s="53"/>
      <c r="M196" s="54"/>
      <c r="N196" s="53"/>
      <c r="O196" s="54"/>
      <c r="P196" s="53"/>
      <c r="Q196" s="53"/>
      <c r="R196" s="53"/>
      <c r="S196" s="53"/>
      <c r="T196" s="53"/>
      <c r="U196" s="5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1:42" ht="15.75" customHeight="1" x14ac:dyDescent="0.25">
      <c r="A197" s="50"/>
      <c r="B197" s="12"/>
      <c r="C197" s="12"/>
      <c r="D197" s="50"/>
      <c r="E197" s="12"/>
      <c r="F197" s="12"/>
      <c r="G197" s="12"/>
      <c r="H197" s="51"/>
      <c r="I197" s="12"/>
      <c r="J197" s="52"/>
      <c r="K197" s="12"/>
      <c r="L197" s="53"/>
      <c r="M197" s="54"/>
      <c r="N197" s="53"/>
      <c r="O197" s="54"/>
      <c r="P197" s="53"/>
      <c r="Q197" s="53"/>
      <c r="R197" s="53"/>
      <c r="S197" s="53"/>
      <c r="T197" s="53"/>
      <c r="U197" s="5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1:42" ht="15.75" customHeight="1" x14ac:dyDescent="0.25">
      <c r="A198" s="50"/>
      <c r="B198" s="12"/>
      <c r="C198" s="12"/>
      <c r="D198" s="50"/>
      <c r="E198" s="12"/>
      <c r="F198" s="12"/>
      <c r="G198" s="12"/>
      <c r="H198" s="51"/>
      <c r="I198" s="12"/>
      <c r="J198" s="52"/>
      <c r="K198" s="12"/>
      <c r="L198" s="53"/>
      <c r="M198" s="54"/>
      <c r="N198" s="53"/>
      <c r="O198" s="54"/>
      <c r="P198" s="53"/>
      <c r="Q198" s="53"/>
      <c r="R198" s="53"/>
      <c r="S198" s="53"/>
      <c r="T198" s="53"/>
      <c r="U198" s="5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1:42" ht="15.75" customHeight="1" x14ac:dyDescent="0.25">
      <c r="A199" s="50"/>
      <c r="B199" s="12"/>
      <c r="C199" s="12"/>
      <c r="D199" s="50"/>
      <c r="E199" s="12"/>
      <c r="F199" s="12"/>
      <c r="G199" s="12"/>
      <c r="H199" s="51"/>
      <c r="I199" s="12"/>
      <c r="J199" s="52"/>
      <c r="K199" s="12"/>
      <c r="L199" s="53"/>
      <c r="M199" s="54"/>
      <c r="N199" s="53"/>
      <c r="O199" s="54"/>
      <c r="P199" s="53"/>
      <c r="Q199" s="53"/>
      <c r="R199" s="53"/>
      <c r="S199" s="53"/>
      <c r="T199" s="53"/>
      <c r="U199" s="5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1:42" ht="15.75" customHeight="1" x14ac:dyDescent="0.25">
      <c r="A200" s="50"/>
      <c r="B200" s="12"/>
      <c r="C200" s="12"/>
      <c r="D200" s="50"/>
      <c r="E200" s="12"/>
      <c r="F200" s="12"/>
      <c r="G200" s="12"/>
      <c r="H200" s="51"/>
      <c r="I200" s="12"/>
      <c r="J200" s="52"/>
      <c r="K200" s="12"/>
      <c r="L200" s="53"/>
      <c r="M200" s="54"/>
      <c r="N200" s="53"/>
      <c r="O200" s="54"/>
      <c r="P200" s="53"/>
      <c r="Q200" s="53"/>
      <c r="R200" s="53"/>
      <c r="S200" s="53"/>
      <c r="T200" s="53"/>
      <c r="U200" s="5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1:42" ht="15.75" customHeight="1" x14ac:dyDescent="0.25">
      <c r="A201" s="50"/>
      <c r="B201" s="12"/>
      <c r="C201" s="12"/>
      <c r="D201" s="50"/>
      <c r="E201" s="12"/>
      <c r="F201" s="12"/>
      <c r="G201" s="12"/>
      <c r="H201" s="51"/>
      <c r="I201" s="12"/>
      <c r="J201" s="52"/>
      <c r="K201" s="12"/>
      <c r="L201" s="53"/>
      <c r="M201" s="54"/>
      <c r="N201" s="53"/>
      <c r="O201" s="54"/>
      <c r="P201" s="53"/>
      <c r="Q201" s="53"/>
      <c r="R201" s="53"/>
      <c r="S201" s="53"/>
      <c r="T201" s="53"/>
      <c r="U201" s="5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1:42" ht="15.75" customHeight="1" x14ac:dyDescent="0.25">
      <c r="A202" s="50"/>
      <c r="B202" s="12"/>
      <c r="C202" s="12"/>
      <c r="D202" s="50"/>
      <c r="E202" s="12"/>
      <c r="F202" s="12"/>
      <c r="G202" s="12"/>
      <c r="H202" s="51"/>
      <c r="I202" s="12"/>
      <c r="J202" s="52"/>
      <c r="K202" s="12"/>
      <c r="L202" s="53"/>
      <c r="M202" s="54"/>
      <c r="N202" s="53"/>
      <c r="O202" s="54"/>
      <c r="P202" s="53"/>
      <c r="Q202" s="53"/>
      <c r="R202" s="53"/>
      <c r="S202" s="53"/>
      <c r="T202" s="53"/>
      <c r="U202" s="5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1:42" ht="15.75" customHeight="1" x14ac:dyDescent="0.25">
      <c r="A203" s="50"/>
      <c r="B203" s="12"/>
      <c r="C203" s="12"/>
      <c r="D203" s="50"/>
      <c r="E203" s="12"/>
      <c r="F203" s="12"/>
      <c r="G203" s="12"/>
      <c r="H203" s="51"/>
      <c r="I203" s="12"/>
      <c r="J203" s="52"/>
      <c r="K203" s="12"/>
      <c r="L203" s="53"/>
      <c r="M203" s="54"/>
      <c r="N203" s="53"/>
      <c r="O203" s="54"/>
      <c r="P203" s="53"/>
      <c r="Q203" s="53"/>
      <c r="R203" s="53"/>
      <c r="S203" s="53"/>
      <c r="T203" s="53"/>
      <c r="U203" s="5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1:42" ht="15.75" customHeight="1" x14ac:dyDescent="0.25">
      <c r="A204" s="50"/>
      <c r="B204" s="12"/>
      <c r="C204" s="12"/>
      <c r="D204" s="50"/>
      <c r="E204" s="12"/>
      <c r="F204" s="12"/>
      <c r="G204" s="12"/>
      <c r="H204" s="51"/>
      <c r="I204" s="12"/>
      <c r="J204" s="52"/>
      <c r="K204" s="12"/>
      <c r="L204" s="53"/>
      <c r="M204" s="54"/>
      <c r="N204" s="53"/>
      <c r="O204" s="54"/>
      <c r="P204" s="53"/>
      <c r="Q204" s="53"/>
      <c r="R204" s="53"/>
      <c r="S204" s="53"/>
      <c r="T204" s="53"/>
      <c r="U204" s="5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1:42" ht="15.75" customHeight="1" x14ac:dyDescent="0.25">
      <c r="A205" s="50"/>
      <c r="B205" s="12"/>
      <c r="C205" s="12"/>
      <c r="D205" s="50"/>
      <c r="E205" s="12"/>
      <c r="F205" s="12"/>
      <c r="G205" s="12"/>
      <c r="H205" s="51"/>
      <c r="I205" s="12"/>
      <c r="J205" s="52"/>
      <c r="K205" s="12"/>
      <c r="L205" s="53"/>
      <c r="M205" s="54"/>
      <c r="N205" s="53"/>
      <c r="O205" s="54"/>
      <c r="P205" s="53"/>
      <c r="Q205" s="53"/>
      <c r="R205" s="53"/>
      <c r="S205" s="53"/>
      <c r="T205" s="53"/>
      <c r="U205" s="5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1:42" ht="15.75" customHeight="1" x14ac:dyDescent="0.25">
      <c r="A206" s="50"/>
      <c r="B206" s="12"/>
      <c r="C206" s="12"/>
      <c r="D206" s="50"/>
      <c r="E206" s="12"/>
      <c r="F206" s="12"/>
      <c r="G206" s="12"/>
      <c r="H206" s="51"/>
      <c r="I206" s="12"/>
      <c r="J206" s="52"/>
      <c r="K206" s="12"/>
      <c r="L206" s="53"/>
      <c r="M206" s="54"/>
      <c r="N206" s="53"/>
      <c r="O206" s="54"/>
      <c r="P206" s="53"/>
      <c r="Q206" s="53"/>
      <c r="R206" s="53"/>
      <c r="S206" s="53"/>
      <c r="T206" s="53"/>
      <c r="U206" s="5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1:42" ht="15.75" customHeight="1" x14ac:dyDescent="0.25">
      <c r="A207" s="50"/>
      <c r="B207" s="12"/>
      <c r="C207" s="12"/>
      <c r="D207" s="50"/>
      <c r="E207" s="12"/>
      <c r="F207" s="12"/>
      <c r="G207" s="12"/>
      <c r="H207" s="51"/>
      <c r="I207" s="12"/>
      <c r="J207" s="52"/>
      <c r="K207" s="12"/>
      <c r="L207" s="53"/>
      <c r="M207" s="54"/>
      <c r="N207" s="53"/>
      <c r="O207" s="54"/>
      <c r="P207" s="53"/>
      <c r="Q207" s="53"/>
      <c r="R207" s="53"/>
      <c r="S207" s="53"/>
      <c r="T207" s="53"/>
      <c r="U207" s="5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1:42" ht="15.75" customHeight="1" x14ac:dyDescent="0.25">
      <c r="A208" s="50"/>
      <c r="B208" s="12"/>
      <c r="C208" s="12"/>
      <c r="D208" s="50"/>
      <c r="E208" s="12"/>
      <c r="F208" s="12"/>
      <c r="G208" s="12"/>
      <c r="H208" s="51"/>
      <c r="I208" s="12"/>
      <c r="J208" s="52"/>
      <c r="K208" s="12"/>
      <c r="L208" s="53"/>
      <c r="M208" s="54"/>
      <c r="N208" s="53"/>
      <c r="O208" s="54"/>
      <c r="P208" s="53"/>
      <c r="Q208" s="53"/>
      <c r="R208" s="53"/>
      <c r="S208" s="53"/>
      <c r="T208" s="53"/>
      <c r="U208" s="5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1:42" ht="15.75" customHeight="1" x14ac:dyDescent="0.25">
      <c r="A209" s="50"/>
      <c r="B209" s="12"/>
      <c r="C209" s="12"/>
      <c r="D209" s="50"/>
      <c r="E209" s="12"/>
      <c r="F209" s="12"/>
      <c r="G209" s="12"/>
      <c r="H209" s="51"/>
      <c r="I209" s="12"/>
      <c r="J209" s="52"/>
      <c r="K209" s="12"/>
      <c r="L209" s="53"/>
      <c r="M209" s="54"/>
      <c r="N209" s="53"/>
      <c r="O209" s="54"/>
      <c r="P209" s="53"/>
      <c r="Q209" s="53"/>
      <c r="R209" s="53"/>
      <c r="S209" s="53"/>
      <c r="T209" s="53"/>
      <c r="U209" s="5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1:42" ht="15.75" customHeight="1" x14ac:dyDescent="0.25">
      <c r="A210" s="50"/>
      <c r="B210" s="12"/>
      <c r="C210" s="12"/>
      <c r="D210" s="50"/>
      <c r="E210" s="12"/>
      <c r="F210" s="12"/>
      <c r="G210" s="12"/>
      <c r="H210" s="51"/>
      <c r="I210" s="12"/>
      <c r="J210" s="52"/>
      <c r="K210" s="12"/>
      <c r="L210" s="53"/>
      <c r="M210" s="54"/>
      <c r="N210" s="53"/>
      <c r="O210" s="54"/>
      <c r="P210" s="53"/>
      <c r="Q210" s="53"/>
      <c r="R210" s="53"/>
      <c r="S210" s="53"/>
      <c r="T210" s="53"/>
      <c r="U210" s="5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1:42" ht="15.75" customHeight="1" x14ac:dyDescent="0.25">
      <c r="A211" s="50"/>
      <c r="B211" s="12"/>
      <c r="C211" s="12"/>
      <c r="D211" s="50"/>
      <c r="E211" s="12"/>
      <c r="F211" s="12"/>
      <c r="G211" s="12"/>
      <c r="H211" s="51"/>
      <c r="I211" s="12"/>
      <c r="J211" s="52"/>
      <c r="K211" s="12"/>
      <c r="L211" s="53"/>
      <c r="M211" s="54"/>
      <c r="N211" s="53"/>
      <c r="O211" s="54"/>
      <c r="P211" s="53"/>
      <c r="Q211" s="53"/>
      <c r="R211" s="53"/>
      <c r="S211" s="53"/>
      <c r="T211" s="53"/>
      <c r="U211" s="5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1:42" ht="15.75" customHeight="1" x14ac:dyDescent="0.25">
      <c r="A212" s="50"/>
      <c r="B212" s="12"/>
      <c r="C212" s="12"/>
      <c r="D212" s="50"/>
      <c r="E212" s="12"/>
      <c r="F212" s="12"/>
      <c r="G212" s="12"/>
      <c r="H212" s="51"/>
      <c r="I212" s="12"/>
      <c r="J212" s="52"/>
      <c r="K212" s="12"/>
      <c r="L212" s="53"/>
      <c r="M212" s="54"/>
      <c r="N212" s="53"/>
      <c r="O212" s="54"/>
      <c r="P212" s="53"/>
      <c r="Q212" s="53"/>
      <c r="R212" s="53"/>
      <c r="S212" s="53"/>
      <c r="T212" s="53"/>
      <c r="U212" s="5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1:42" ht="15.75" customHeight="1" x14ac:dyDescent="0.25">
      <c r="A213" s="50"/>
      <c r="B213" s="12"/>
      <c r="C213" s="12"/>
      <c r="D213" s="50"/>
      <c r="E213" s="12"/>
      <c r="F213" s="12"/>
      <c r="G213" s="12"/>
      <c r="H213" s="51"/>
      <c r="I213" s="12"/>
      <c r="J213" s="52"/>
      <c r="K213" s="12"/>
      <c r="L213" s="53"/>
      <c r="M213" s="54"/>
      <c r="N213" s="53"/>
      <c r="O213" s="54"/>
      <c r="P213" s="53"/>
      <c r="Q213" s="53"/>
      <c r="R213" s="53"/>
      <c r="S213" s="53"/>
      <c r="T213" s="53"/>
      <c r="U213" s="5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1:42" ht="15.75" customHeight="1" x14ac:dyDescent="0.25">
      <c r="A214" s="50"/>
      <c r="B214" s="12"/>
      <c r="C214" s="12"/>
      <c r="D214" s="50"/>
      <c r="E214" s="12"/>
      <c r="F214" s="12"/>
      <c r="G214" s="12"/>
      <c r="H214" s="51"/>
      <c r="I214" s="12"/>
      <c r="J214" s="52"/>
      <c r="K214" s="12"/>
      <c r="L214" s="53"/>
      <c r="M214" s="54"/>
      <c r="N214" s="53"/>
      <c r="O214" s="54"/>
      <c r="P214" s="53"/>
      <c r="Q214" s="53"/>
      <c r="R214" s="53"/>
      <c r="S214" s="53"/>
      <c r="T214" s="53"/>
      <c r="U214" s="5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1:42" ht="15.75" customHeight="1" x14ac:dyDescent="0.25">
      <c r="A215" s="50"/>
      <c r="B215" s="12"/>
      <c r="C215" s="12"/>
      <c r="D215" s="50"/>
      <c r="E215" s="12"/>
      <c r="F215" s="12"/>
      <c r="G215" s="12"/>
      <c r="H215" s="51"/>
      <c r="I215" s="12"/>
      <c r="J215" s="52"/>
      <c r="K215" s="12"/>
      <c r="L215" s="53"/>
      <c r="M215" s="54"/>
      <c r="N215" s="53"/>
      <c r="O215" s="54"/>
      <c r="P215" s="53"/>
      <c r="Q215" s="53"/>
      <c r="R215" s="53"/>
      <c r="S215" s="53"/>
      <c r="T215" s="53"/>
      <c r="U215" s="5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1:42" ht="15.75" customHeight="1" x14ac:dyDescent="0.25">
      <c r="A216" s="50"/>
      <c r="B216" s="12"/>
      <c r="C216" s="12"/>
      <c r="D216" s="50"/>
      <c r="E216" s="12"/>
      <c r="F216" s="12"/>
      <c r="G216" s="12"/>
      <c r="H216" s="51"/>
      <c r="I216" s="12"/>
      <c r="J216" s="52"/>
      <c r="K216" s="12"/>
      <c r="L216" s="53"/>
      <c r="M216" s="54"/>
      <c r="N216" s="53"/>
      <c r="O216" s="54"/>
      <c r="P216" s="53"/>
      <c r="Q216" s="53"/>
      <c r="R216" s="53"/>
      <c r="S216" s="53"/>
      <c r="T216" s="53"/>
      <c r="U216" s="5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1:42" ht="15.75" customHeight="1" x14ac:dyDescent="0.25">
      <c r="A217" s="50"/>
      <c r="B217" s="12"/>
      <c r="C217" s="12"/>
      <c r="D217" s="50"/>
      <c r="E217" s="12"/>
      <c r="F217" s="12"/>
      <c r="G217" s="12"/>
      <c r="H217" s="51"/>
      <c r="I217" s="12"/>
      <c r="J217" s="52"/>
      <c r="K217" s="12"/>
      <c r="L217" s="53"/>
      <c r="M217" s="54"/>
      <c r="N217" s="53"/>
      <c r="O217" s="54"/>
      <c r="P217" s="53"/>
      <c r="Q217" s="53"/>
      <c r="R217" s="53"/>
      <c r="S217" s="53"/>
      <c r="T217" s="53"/>
      <c r="U217" s="5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1:42" ht="15.75" customHeight="1" x14ac:dyDescent="0.25">
      <c r="A218" s="50"/>
      <c r="B218" s="12"/>
      <c r="C218" s="12"/>
      <c r="D218" s="50"/>
      <c r="E218" s="12"/>
      <c r="F218" s="12"/>
      <c r="G218" s="12"/>
      <c r="H218" s="51"/>
      <c r="I218" s="12"/>
      <c r="J218" s="52"/>
      <c r="K218" s="12"/>
      <c r="L218" s="53"/>
      <c r="M218" s="54"/>
      <c r="N218" s="53"/>
      <c r="O218" s="54"/>
      <c r="P218" s="53"/>
      <c r="Q218" s="53"/>
      <c r="R218" s="53"/>
      <c r="S218" s="53"/>
      <c r="T218" s="53"/>
      <c r="U218" s="5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1:42" ht="15.75" customHeight="1" x14ac:dyDescent="0.25">
      <c r="A219" s="50"/>
      <c r="B219" s="12"/>
      <c r="C219" s="12"/>
      <c r="D219" s="50"/>
      <c r="E219" s="12"/>
      <c r="F219" s="12"/>
      <c r="G219" s="12"/>
      <c r="H219" s="51"/>
      <c r="I219" s="12"/>
      <c r="J219" s="52"/>
      <c r="K219" s="12"/>
      <c r="L219" s="53"/>
      <c r="M219" s="54"/>
      <c r="N219" s="53"/>
      <c r="O219" s="54"/>
      <c r="P219" s="53"/>
      <c r="Q219" s="53"/>
      <c r="R219" s="53"/>
      <c r="S219" s="53"/>
      <c r="T219" s="53"/>
      <c r="U219" s="5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1:42" ht="15.75" customHeight="1" x14ac:dyDescent="0.25">
      <c r="A220" s="50"/>
      <c r="B220" s="12"/>
      <c r="C220" s="12"/>
      <c r="D220" s="50"/>
      <c r="E220" s="12"/>
      <c r="F220" s="12"/>
      <c r="G220" s="12"/>
      <c r="H220" s="51"/>
      <c r="I220" s="12"/>
      <c r="J220" s="52"/>
      <c r="K220" s="12"/>
      <c r="L220" s="53"/>
      <c r="M220" s="54"/>
      <c r="N220" s="53"/>
      <c r="O220" s="54"/>
      <c r="P220" s="53"/>
      <c r="Q220" s="53"/>
      <c r="R220" s="53"/>
      <c r="S220" s="53"/>
      <c r="T220" s="53"/>
      <c r="U220" s="5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1:42" ht="15.75" customHeight="1" x14ac:dyDescent="0.25">
      <c r="A221" s="50"/>
      <c r="B221" s="12"/>
      <c r="C221" s="12"/>
      <c r="D221" s="50"/>
      <c r="E221" s="12"/>
      <c r="F221" s="12"/>
      <c r="G221" s="12"/>
      <c r="H221" s="51"/>
      <c r="I221" s="12"/>
      <c r="J221" s="52"/>
      <c r="K221" s="12"/>
      <c r="L221" s="53"/>
      <c r="M221" s="54"/>
      <c r="N221" s="53"/>
      <c r="O221" s="54"/>
      <c r="P221" s="53"/>
      <c r="Q221" s="53"/>
      <c r="R221" s="53"/>
      <c r="S221" s="53"/>
      <c r="T221" s="53"/>
      <c r="U221" s="5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1:42" ht="15.75" customHeight="1" x14ac:dyDescent="0.25">
      <c r="A222" s="50"/>
      <c r="B222" s="12"/>
      <c r="C222" s="12"/>
      <c r="D222" s="50"/>
      <c r="E222" s="12"/>
      <c r="F222" s="12"/>
      <c r="G222" s="12"/>
      <c r="H222" s="51"/>
      <c r="I222" s="12"/>
      <c r="J222" s="52"/>
      <c r="K222" s="12"/>
      <c r="L222" s="53"/>
      <c r="M222" s="55"/>
      <c r="O222" s="55"/>
      <c r="P222" s="53"/>
      <c r="Q222" s="53"/>
      <c r="R222" s="53"/>
      <c r="S222" s="53"/>
      <c r="T222" s="53"/>
      <c r="U222" s="5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1:42" ht="15.75" customHeight="1" x14ac:dyDescent="0.25">
      <c r="A223" s="50"/>
      <c r="B223" s="12"/>
      <c r="C223" s="12"/>
      <c r="D223" s="50"/>
      <c r="E223" s="12"/>
      <c r="F223" s="12"/>
      <c r="G223" s="12"/>
      <c r="H223" s="51"/>
      <c r="I223" s="12"/>
      <c r="J223" s="52"/>
      <c r="K223" s="12"/>
      <c r="L223" s="53"/>
      <c r="M223" s="55"/>
      <c r="O223" s="55"/>
      <c r="P223" s="53"/>
      <c r="Q223" s="53"/>
      <c r="R223" s="53"/>
      <c r="S223" s="53"/>
      <c r="T223" s="53"/>
      <c r="U223" s="5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1:42" ht="15.75" customHeight="1" x14ac:dyDescent="0.25">
      <c r="H224" s="56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V2"/>
    <mergeCell ref="A11:V11"/>
    <mergeCell ref="A18:V18"/>
  </mergeCells>
  <pageMargins left="0.51180555555555596" right="0.51180555555555596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</dc:creator>
  <cp:lastModifiedBy>Dilaine Contassot</cp:lastModifiedBy>
  <dcterms:created xsi:type="dcterms:W3CDTF">2016-02-19T12:06:27Z</dcterms:created>
  <dcterms:modified xsi:type="dcterms:W3CDTF">2023-04-05T19:50:22Z</dcterms:modified>
</cp:coreProperties>
</file>