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defaultThemeVersion="124226"/>
  <xr:revisionPtr revIDLastSave="0" documentId="13_ncr:1_{25B19B27-D3FD-4A3F-94C8-2C60CB1EAC7B}" xr6:coauthVersionLast="47" xr6:coauthVersionMax="47" xr10:uidLastSave="{00000000-0000-0000-0000-000000000000}"/>
  <bookViews>
    <workbookView xWindow="-108" yWindow="-108" windowWidth="23256" windowHeight="12456" tabRatio="898" firstSheet="5" activeTab="9" xr2:uid="{00000000-000D-0000-FFFF-FFFF00000000}"/>
  </bookViews>
  <sheets>
    <sheet name="Exercises" sheetId="14" r:id="rId1"/>
    <sheet name="VLOOKUP&amp;HLOOKUP(ExMch)" sheetId="12" r:id="rId2"/>
    <sheet name="VLOOKUP&amp;HLOOKUP(ExMch)-ANS" sheetId="15" r:id="rId3"/>
    <sheet name="VLOOKUP (Approx Match)" sheetId="11" r:id="rId4"/>
    <sheet name="VLOOKUP (Approx Match) - ANS" sheetId="16" r:id="rId5"/>
    <sheet name="INDEX" sheetId="3" r:id="rId6"/>
    <sheet name="INDEX - ANS" sheetId="17" r:id="rId7"/>
    <sheet name="MATCH &amp; INDEX" sheetId="5" r:id="rId8"/>
    <sheet name="MATCH &amp; INDEX - ANS" sheetId="18" r:id="rId9"/>
    <sheet name="MATCH &amp; INDEX (2)" sheetId="20" r:id="rId10"/>
    <sheet name="MATCH &amp; INDEX (2) - ANS" sheetId="19" r:id="rId11"/>
    <sheet name="Adv MATCH INDEX" sheetId="22" r:id="rId12"/>
    <sheet name="Adv MATCH INDEX - ANS" sheetId="23" r:id="rId13"/>
  </sheets>
  <definedNames>
    <definedName name="_xlnm._FilterDatabase" localSheetId="5" hidden="1">INDEX!$C$3:$G$1445</definedName>
    <definedName name="_xlnm._FilterDatabase" localSheetId="6" hidden="1">'INDEX - ANS'!$C$3:$G$1445</definedName>
    <definedName name="_xlnm._FilterDatabase" localSheetId="7" hidden="1">'MATCH &amp; INDEX'!$C$3:$G$1445</definedName>
    <definedName name="_xlnm._FilterDatabase" localSheetId="8" hidden="1">'MATCH &amp; INDEX - ANS'!$C$3:$G$1445</definedName>
    <definedName name="_xlnm._FilterDatabase" localSheetId="3" hidden="1">'VLOOKUP (Approx Match)'!$A$1:$F$248</definedName>
    <definedName name="_xlnm._FilterDatabase" localSheetId="4" hidden="1">'VLOOKUP (Approx Match) - ANS'!$A$1:$F$248</definedName>
    <definedName name="ee" localSheetId="3" hidden="1">{"FirstQ",#N/A,FALSE,"Budget2000";"SecondQ",#N/A,FALSE,"Budget2000";"Summary",#N/A,FALSE,"Budget2000"}</definedName>
    <definedName name="ee" localSheetId="4" hidden="1">{"FirstQ",#N/A,FALSE,"Budget2000";"SecondQ",#N/A,FALSE,"Budget2000";"Summary",#N/A,FALSE,"Budget2000"}</definedName>
    <definedName name="ee" localSheetId="1" hidden="1">{"FirstQ",#N/A,FALSE,"Budget2000";"SecondQ",#N/A,FALSE,"Budget2000";"Summary",#N/A,FALSE,"Budget2000"}</definedName>
    <definedName name="ee" localSheetId="2" hidden="1">{"FirstQ",#N/A,FALSE,"Budget2000";"SecondQ",#N/A,FALSE,"Budget2000";"Summary",#N/A,FALSE,"Budget2000"}</definedName>
    <definedName name="ee" hidden="1">{"FirstQ",#N/A,FALSE,"Budget2000";"SecondQ",#N/A,FALSE,"Budget2000";"Summary",#N/A,FALSE,"Budget2000"}</definedName>
    <definedName name="k" localSheetId="3" hidden="1">{"FirstQ",#N/A,FALSE,"Budget2000";"SecondQ",#N/A,FALSE,"Budget2000";"Summary",#N/A,FALSE,"Budget2000"}</definedName>
    <definedName name="k" localSheetId="4" hidden="1">{"FirstQ",#N/A,FALSE,"Budget2000";"SecondQ",#N/A,FALSE,"Budget2000";"Summary",#N/A,FALSE,"Budget2000"}</definedName>
    <definedName name="k" localSheetId="1" hidden="1">{"FirstQ",#N/A,FALSE,"Budget2000";"SecondQ",#N/A,FALSE,"Budget2000";"Summary",#N/A,FALSE,"Budget2000"}</definedName>
    <definedName name="k" localSheetId="2" hidden="1">{"FirstQ",#N/A,FALSE,"Budget2000";"SecondQ",#N/A,FALSE,"Budget2000";"Summary",#N/A,FALSE,"Budget2000"}</definedName>
    <definedName name="k" hidden="1">{"FirstQ",#N/A,FALSE,"Budget2000";"SecondQ",#N/A,FALSE,"Budget2000";"Summary",#N/A,FALSE,"Budget2000"}</definedName>
    <definedName name="q" localSheetId="3" hidden="1">{"FirstQ",#N/A,FALSE,"Budget2000";"SecondQ",#N/A,FALSE,"Budget2000";"Summary",#N/A,FALSE,"Budget2000"}</definedName>
    <definedName name="q" localSheetId="4" hidden="1">{"FirstQ",#N/A,FALSE,"Budget2000";"SecondQ",#N/A,FALSE,"Budget2000";"Summary",#N/A,FALSE,"Budget2000"}</definedName>
    <definedName name="q" localSheetId="1" hidden="1">{"FirstQ",#N/A,FALSE,"Budget2000";"SecondQ",#N/A,FALSE,"Budget2000";"Summary",#N/A,FALSE,"Budget2000"}</definedName>
    <definedName name="q" localSheetId="2" hidden="1">{"FirstQ",#N/A,FALSE,"Budget2000";"SecondQ",#N/A,FALSE,"Budget2000";"Summary",#N/A,FALSE,"Budget2000"}</definedName>
    <definedName name="q" hidden="1">{"FirstQ",#N/A,FALSE,"Budget2000";"SecondQ",#N/A,FALSE,"Budget2000";"Summary",#N/A,FALSE,"Budget2000"}</definedName>
    <definedName name="rr" localSheetId="3" hidden="1">{"FirstQ",#N/A,FALSE,"Budget2000";"SecondQ",#N/A,FALSE,"Budget2000"}</definedName>
    <definedName name="rr" localSheetId="4" hidden="1">{"FirstQ",#N/A,FALSE,"Budget2000";"SecondQ",#N/A,FALSE,"Budget2000"}</definedName>
    <definedName name="rr" localSheetId="1" hidden="1">{"FirstQ",#N/A,FALSE,"Budget2000";"SecondQ",#N/A,FALSE,"Budget2000"}</definedName>
    <definedName name="rr" localSheetId="2" hidden="1">{"FirstQ",#N/A,FALSE,"Budget2000";"SecondQ",#N/A,FALSE,"Budget2000"}</definedName>
    <definedName name="rr" hidden="1">{"FirstQ",#N/A,FALSE,"Budget2000";"SecondQ",#N/A,FALSE,"Budget2000"}</definedName>
    <definedName name="rrr" localSheetId="3" hidden="1">{"AllDetail",#N/A,FALSE,"Research Budget";"1stQuarter",#N/A,FALSE,"Research Budget";"2nd Quarter",#N/A,FALSE,"Research Budget";"Summary",#N/A,FALSE,"Research Budget"}</definedName>
    <definedName name="rrr" localSheetId="4" hidden="1">{"AllDetail",#N/A,FALSE,"Research Budget";"1stQuarter",#N/A,FALSE,"Research Budget";"2nd Quarter",#N/A,FALSE,"Research Budget";"Summary",#N/A,FALSE,"Research Budget"}</definedName>
    <definedName name="rrr" localSheetId="1" hidden="1">{"AllDetail",#N/A,FALSE,"Research Budget";"1stQuarter",#N/A,FALSE,"Research Budget";"2nd Quarter",#N/A,FALSE,"Research Budget";"Summary",#N/A,FALSE,"Research Budget"}</definedName>
    <definedName name="rrr" localSheetId="2"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wrn.AllData." localSheetId="3" hidden="1">{"FirstQ",#N/A,FALSE,"Budget2000";"SecondQ",#N/A,FALSE,"Budget2000";"Summary",#N/A,FALSE,"Budget2000"}</definedName>
    <definedName name="wrn.AllData." localSheetId="4" hidden="1">{"FirstQ",#N/A,FALSE,"Budget2000";"SecondQ",#N/A,FALSE,"Budget2000";"Summary",#N/A,FALSE,"Budget2000"}</definedName>
    <definedName name="wrn.AllData." localSheetId="1" hidden="1">{"FirstQ",#N/A,FALSE,"Budget2000";"SecondQ",#N/A,FALSE,"Budget2000";"Summary",#N/A,FALSE,"Budget2000"}</definedName>
    <definedName name="wrn.AllData." localSheetId="2" hidden="1">{"FirstQ",#N/A,FALSE,"Budget2000";"SecondQ",#N/A,FALSE,"Budget2000";"Summary",#N/A,FALSE,"Budget2000"}</definedName>
    <definedName name="wrn.AllData." hidden="1">{"FirstQ",#N/A,FALSE,"Budget2000";"SecondQ",#N/A,FALSE,"Budget2000";"Summary",#N/A,FALSE,"Budget2000"}</definedName>
    <definedName name="wrn.FirstHalf." localSheetId="3" hidden="1">{"FirstQ",#N/A,FALSE,"Budget2000";"SecondQ",#N/A,FALSE,"Budget2000"}</definedName>
    <definedName name="wrn.FirstHalf." localSheetId="4" hidden="1">{"FirstQ",#N/A,FALSE,"Budget2000";"SecondQ",#N/A,FALSE,"Budget2000"}</definedName>
    <definedName name="wrn.FirstHalf." localSheetId="1" hidden="1">{"FirstQ",#N/A,FALSE,"Budget2000";"SecondQ",#N/A,FALSE,"Budget2000"}</definedName>
    <definedName name="wrn.FirstHalf." localSheetId="2" hidden="1">{"FirstQ",#N/A,FALSE,"Budget2000";"SecondQ",#N/A,FALSE,"Budget2000"}</definedName>
    <definedName name="wrn.FirstHalf." hidden="1">{"FirstQ",#N/A,FALSE,"Budget2000";"SecondQ",#N/A,FALSE,"Budget2000"}</definedName>
    <definedName name="x" localSheetId="3" hidden="1">{"FirstQ",#N/A,FALSE,"Budget2000";"SecondQ",#N/A,FALSE,"Budget2000";"Summary",#N/A,FALSE,"Budget2000"}</definedName>
    <definedName name="x" localSheetId="4" hidden="1">{"FirstQ",#N/A,FALSE,"Budget2000";"SecondQ",#N/A,FALSE,"Budget2000";"Summary",#N/A,FALSE,"Budget2000"}</definedName>
    <definedName name="x" localSheetId="1" hidden="1">{"FirstQ",#N/A,FALSE,"Budget2000";"SecondQ",#N/A,FALSE,"Budget2000";"Summary",#N/A,FALSE,"Budget2000"}</definedName>
    <definedName name="x" localSheetId="2" hidden="1">{"FirstQ",#N/A,FALSE,"Budget2000";"SecondQ",#N/A,FALSE,"Budget2000";"Summary",#N/A,FALSE,"Budget2000"}</definedName>
    <definedName name="x" hidden="1">{"FirstQ",#N/A,FALSE,"Budget2000";"SecondQ",#N/A,FALSE,"Budget2000";"Summary",#N/A,FALSE,"Budget2000"}</definedName>
    <definedName name="xxxxxxxxxxxxxxxxxxx" localSheetId="3" hidden="1">{"AllDetail",#N/A,FALSE,"Research Budget";"1stQuarter",#N/A,FALSE,"Research Budget";"2nd Quarter",#N/A,FALSE,"Research Budget";"Summary",#N/A,FALSE,"Research Budget"}</definedName>
    <definedName name="xxxxxxxxxxxxxxxxxxx" localSheetId="4" hidden="1">{"AllDetail",#N/A,FALSE,"Research Budget";"1stQuarter",#N/A,FALSE,"Research Budget";"2nd Quarter",#N/A,FALSE,"Research Budget";"Summary",#N/A,FALSE,"Research Budget"}</definedName>
    <definedName name="xxxxxxxxxxxxxxxxxxx" localSheetId="1" hidden="1">{"AllDetail",#N/A,FALSE,"Research Budget";"1stQuarter",#N/A,FALSE,"Research Budget";"2nd Quarter",#N/A,FALSE,"Research Budget";"Summary",#N/A,FALSE,"Research Budget"}</definedName>
    <definedName name="xxxxxxxxxxxxxxxxxxx" localSheetId="2"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Z_32E1B1E0_F29A_4FB3_9E7F_F78F245BC75E_.wvu.FilterData" localSheetId="3" hidden="1">'VLOOKUP (Approx Match)'!$A$1:$F$248</definedName>
    <definedName name="Z_32E1B1E0_F29A_4FB3_9E7F_F78F245BC75E_.wvu.FilterData" localSheetId="4" hidden="1">'VLOOKUP (Approx Match) - ANS'!$A$1:$F$248</definedName>
    <definedName name="Z_32E1B1E0_F29A_4FB3_9E7F_F78F245BC75E_.wvu.PrintArea" localSheetId="3" hidden="1">'VLOOKUP (Approx Match)'!$A$1:$F$248</definedName>
    <definedName name="Z_32E1B1E0_F29A_4FB3_9E7F_F78F245BC75E_.wvu.PrintArea" localSheetId="4" hidden="1">'VLOOKUP (Approx Match) - ANS'!$A$1:$F$248</definedName>
    <definedName name="Z_32E1B1E0_F29A_4FB3_9E7F_F78F245BC75E_.wvu.PrintTitles" localSheetId="3" hidden="1">'VLOOKUP (Approx Match)'!$1:$1</definedName>
    <definedName name="Z_32E1B1E0_F29A_4FB3_9E7F_F78F245BC75E_.wvu.PrintTitles" localSheetId="4" hidden="1">'VLOOKUP (Approx Match) - ANS'!$1:$1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5" i="20" l="1"/>
  <c r="M6" i="20"/>
  <c r="M7" i="20"/>
  <c r="M8" i="20"/>
  <c r="M9" i="20"/>
  <c r="M10" i="20"/>
  <c r="M11" i="20"/>
  <c r="M12" i="20"/>
  <c r="M13" i="20"/>
  <c r="M14" i="20"/>
  <c r="M15" i="20"/>
  <c r="M16" i="20"/>
  <c r="M17" i="20"/>
  <c r="M18" i="20"/>
  <c r="M19" i="20"/>
  <c r="M20" i="20"/>
  <c r="M21" i="20"/>
  <c r="M22" i="20"/>
  <c r="M23" i="20"/>
  <c r="M24" i="20"/>
  <c r="M25" i="20"/>
  <c r="M26" i="20"/>
  <c r="M27" i="20"/>
  <c r="M28" i="20"/>
  <c r="M29" i="20"/>
  <c r="M30" i="20"/>
  <c r="M31" i="20"/>
  <c r="M32" i="20"/>
  <c r="M33" i="20"/>
  <c r="M34" i="20"/>
  <c r="M35" i="20"/>
  <c r="M36" i="20"/>
  <c r="M37" i="20"/>
  <c r="M38" i="20"/>
  <c r="M39" i="20"/>
  <c r="M40" i="20"/>
  <c r="M41" i="20"/>
  <c r="M42" i="20"/>
  <c r="M43" i="20"/>
  <c r="M44" i="20"/>
  <c r="M45" i="20"/>
  <c r="M46" i="20"/>
  <c r="M47" i="20"/>
  <c r="M48" i="20"/>
  <c r="M49" i="20"/>
  <c r="M50" i="20"/>
  <c r="M51" i="20"/>
  <c r="M52" i="20"/>
  <c r="M53" i="20"/>
  <c r="M54" i="20"/>
  <c r="M55" i="20"/>
  <c r="M56" i="20"/>
  <c r="M57" i="20"/>
  <c r="M58" i="20"/>
  <c r="M59" i="20"/>
  <c r="M60" i="20"/>
  <c r="M61" i="20"/>
  <c r="M62" i="20"/>
  <c r="M63" i="20"/>
  <c r="M64" i="20"/>
  <c r="M65" i="20"/>
  <c r="M66" i="20"/>
  <c r="M67" i="20"/>
  <c r="M68" i="20"/>
  <c r="M69" i="20"/>
  <c r="M70" i="20"/>
  <c r="M71" i="20"/>
  <c r="M72" i="20"/>
  <c r="M73" i="20"/>
  <c r="M74" i="20"/>
  <c r="M75" i="20"/>
  <c r="M76" i="20"/>
  <c r="M77" i="20"/>
  <c r="M78" i="20"/>
  <c r="M79" i="20"/>
  <c r="M80" i="20"/>
  <c r="M81" i="20"/>
  <c r="M82" i="20"/>
  <c r="M83" i="20"/>
  <c r="M84" i="20"/>
  <c r="M85" i="20"/>
  <c r="M86" i="20"/>
  <c r="M87" i="20"/>
  <c r="M88" i="20"/>
  <c r="M89" i="20"/>
  <c r="M90" i="20"/>
  <c r="M91" i="20"/>
  <c r="M92" i="20"/>
  <c r="M93" i="20"/>
  <c r="M94" i="20"/>
  <c r="M95" i="20"/>
  <c r="M96" i="20"/>
  <c r="M97" i="20"/>
  <c r="M98" i="20"/>
  <c r="M99" i="20"/>
  <c r="M100" i="20"/>
  <c r="M101" i="20"/>
  <c r="M102" i="20"/>
  <c r="M103" i="20"/>
  <c r="M104" i="20"/>
  <c r="M105" i="20"/>
  <c r="M106" i="20"/>
  <c r="M107" i="20"/>
  <c r="M108" i="20"/>
  <c r="M109" i="20"/>
  <c r="M110" i="20"/>
  <c r="M111" i="20"/>
  <c r="M112" i="20"/>
  <c r="M113" i="20"/>
  <c r="M114" i="20"/>
  <c r="M115" i="20"/>
  <c r="M116" i="20"/>
  <c r="M117" i="20"/>
  <c r="M118" i="20"/>
  <c r="M119" i="20"/>
  <c r="M120" i="20"/>
  <c r="M121" i="20"/>
  <c r="M122" i="20"/>
  <c r="M123" i="20"/>
  <c r="M124" i="20"/>
  <c r="M125" i="20"/>
  <c r="M126" i="20"/>
  <c r="M127" i="20"/>
  <c r="M128" i="20"/>
  <c r="M129" i="20"/>
  <c r="M130" i="20"/>
  <c r="M131" i="20"/>
  <c r="M132" i="20"/>
  <c r="M133" i="20"/>
  <c r="M134" i="20"/>
  <c r="M135" i="20"/>
  <c r="M136" i="20"/>
  <c r="M137" i="20"/>
  <c r="M138" i="20"/>
  <c r="M139" i="20"/>
  <c r="M140" i="20"/>
  <c r="M141" i="20"/>
  <c r="M142" i="20"/>
  <c r="M143" i="20"/>
  <c r="M144" i="20"/>
  <c r="M145" i="20"/>
  <c r="M146" i="20"/>
  <c r="M147" i="20"/>
  <c r="M148" i="20"/>
  <c r="M149" i="20"/>
  <c r="M150" i="20"/>
  <c r="M151" i="20"/>
  <c r="M152" i="20"/>
  <c r="M153" i="20"/>
  <c r="M154" i="20"/>
  <c r="M155" i="20"/>
  <c r="M156" i="20"/>
  <c r="M157" i="20"/>
  <c r="M158" i="20"/>
  <c r="M159" i="20"/>
  <c r="M160" i="20"/>
  <c r="M161" i="20"/>
  <c r="M162" i="20"/>
  <c r="M163" i="20"/>
  <c r="M164" i="20"/>
  <c r="M165" i="20"/>
  <c r="M166" i="20"/>
  <c r="M167" i="20"/>
  <c r="M168" i="20"/>
  <c r="M169" i="20"/>
  <c r="M170" i="20"/>
  <c r="M171" i="20"/>
  <c r="M172" i="20"/>
  <c r="M173" i="20"/>
  <c r="M174" i="20"/>
  <c r="M175" i="20"/>
  <c r="M176" i="20"/>
  <c r="M177" i="20"/>
  <c r="M178" i="20"/>
  <c r="M179" i="20"/>
  <c r="M180" i="20"/>
  <c r="M181" i="20"/>
  <c r="M182" i="20"/>
  <c r="M183" i="20"/>
  <c r="M184" i="20"/>
  <c r="M185" i="20"/>
  <c r="M186" i="20"/>
  <c r="M187" i="20"/>
  <c r="M188" i="20"/>
  <c r="M189" i="20"/>
  <c r="M190" i="20"/>
  <c r="M191" i="20"/>
  <c r="M192" i="20"/>
  <c r="M193" i="20"/>
  <c r="M194" i="20"/>
  <c r="M195" i="20"/>
  <c r="M196" i="20"/>
  <c r="M197" i="20"/>
  <c r="M198" i="20"/>
  <c r="M199" i="20"/>
  <c r="M200" i="20"/>
  <c r="M201" i="20"/>
  <c r="M202" i="20"/>
  <c r="M203" i="20"/>
  <c r="M204" i="20"/>
  <c r="M205" i="20"/>
  <c r="M206" i="20"/>
  <c r="M207" i="20"/>
  <c r="M208" i="20"/>
  <c r="M209" i="20"/>
  <c r="M210" i="20"/>
  <c r="M211" i="20"/>
  <c r="M212" i="20"/>
  <c r="M213" i="20"/>
  <c r="M214" i="20"/>
  <c r="M215" i="20"/>
  <c r="M216" i="20"/>
  <c r="M217" i="20"/>
  <c r="M218" i="20"/>
  <c r="M219" i="20"/>
  <c r="M220" i="20"/>
  <c r="M221" i="20"/>
  <c r="M222" i="20"/>
  <c r="M223" i="20"/>
  <c r="M224" i="20"/>
  <c r="M225" i="20"/>
  <c r="M226" i="20"/>
  <c r="M227" i="20"/>
  <c r="M228" i="20"/>
  <c r="M229" i="20"/>
  <c r="M230" i="20"/>
  <c r="M231" i="20"/>
  <c r="M232" i="20"/>
  <c r="M233" i="20"/>
  <c r="M234" i="20"/>
  <c r="M235" i="20"/>
  <c r="M236" i="20"/>
  <c r="M237" i="20"/>
  <c r="M238" i="20"/>
  <c r="M5" i="20"/>
  <c r="L6" i="20"/>
  <c r="L7" i="20"/>
  <c r="L8" i="20"/>
  <c r="L9" i="20"/>
  <c r="L10" i="20"/>
  <c r="L11" i="20"/>
  <c r="L12" i="20"/>
  <c r="L13" i="20"/>
  <c r="L14" i="20"/>
  <c r="L15" i="20"/>
  <c r="L16" i="20"/>
  <c r="L17" i="20"/>
  <c r="L18" i="20"/>
  <c r="L19" i="20"/>
  <c r="L20" i="20"/>
  <c r="L21" i="20"/>
  <c r="L22" i="20"/>
  <c r="L23" i="20"/>
  <c r="L24" i="20"/>
  <c r="L25" i="20"/>
  <c r="L26" i="20"/>
  <c r="L27" i="20"/>
  <c r="L28" i="20"/>
  <c r="L29" i="20"/>
  <c r="L30" i="20"/>
  <c r="L31" i="20"/>
  <c r="L32" i="20"/>
  <c r="L33" i="20"/>
  <c r="L34" i="20"/>
  <c r="L35" i="20"/>
  <c r="L36" i="20"/>
  <c r="L37" i="20"/>
  <c r="L38" i="20"/>
  <c r="L39" i="20"/>
  <c r="L40" i="20"/>
  <c r="L41" i="20"/>
  <c r="L42" i="20"/>
  <c r="L43" i="20"/>
  <c r="L44" i="20"/>
  <c r="L45" i="20"/>
  <c r="L46" i="20"/>
  <c r="L47" i="20"/>
  <c r="L48" i="20"/>
  <c r="L49" i="20"/>
  <c r="L50" i="20"/>
  <c r="L51" i="20"/>
  <c r="L52" i="20"/>
  <c r="L53" i="20"/>
  <c r="L54" i="20"/>
  <c r="L55" i="20"/>
  <c r="L56" i="20"/>
  <c r="L57" i="20"/>
  <c r="L58" i="20"/>
  <c r="L59" i="20"/>
  <c r="L60" i="20"/>
  <c r="L61" i="20"/>
  <c r="L62" i="20"/>
  <c r="L63" i="20"/>
  <c r="L64" i="20"/>
  <c r="L65" i="20"/>
  <c r="L66" i="20"/>
  <c r="L67" i="20"/>
  <c r="L68" i="20"/>
  <c r="L69" i="20"/>
  <c r="L70" i="20"/>
  <c r="L71" i="20"/>
  <c r="L72" i="20"/>
  <c r="L73" i="20"/>
  <c r="L74" i="20"/>
  <c r="L75" i="20"/>
  <c r="L76" i="20"/>
  <c r="L77" i="20"/>
  <c r="L78" i="20"/>
  <c r="L79" i="20"/>
  <c r="L80" i="20"/>
  <c r="L81" i="20"/>
  <c r="L82" i="20"/>
  <c r="L83" i="20"/>
  <c r="L84" i="20"/>
  <c r="L85" i="20"/>
  <c r="L86" i="20"/>
  <c r="L87" i="20"/>
  <c r="L88" i="20"/>
  <c r="L89" i="20"/>
  <c r="L90" i="20"/>
  <c r="L91" i="20"/>
  <c r="L92" i="20"/>
  <c r="L93" i="20"/>
  <c r="L94" i="20"/>
  <c r="L95" i="20"/>
  <c r="L96" i="20"/>
  <c r="L97" i="20"/>
  <c r="L98" i="20"/>
  <c r="L99" i="20"/>
  <c r="L100" i="20"/>
  <c r="L101" i="20"/>
  <c r="L102" i="20"/>
  <c r="L103" i="20"/>
  <c r="L104" i="20"/>
  <c r="L105" i="20"/>
  <c r="L106" i="20"/>
  <c r="L107" i="20"/>
  <c r="L108" i="20"/>
  <c r="L109" i="20"/>
  <c r="L110" i="20"/>
  <c r="L111" i="20"/>
  <c r="L112" i="20"/>
  <c r="L113" i="20"/>
  <c r="L114" i="20"/>
  <c r="L115" i="20"/>
  <c r="L116" i="20"/>
  <c r="L117" i="20"/>
  <c r="L118" i="20"/>
  <c r="L119" i="20"/>
  <c r="L120" i="20"/>
  <c r="L121" i="20"/>
  <c r="L122" i="20"/>
  <c r="L123" i="20"/>
  <c r="L124" i="20"/>
  <c r="L125" i="20"/>
  <c r="L126" i="20"/>
  <c r="L127" i="20"/>
  <c r="L128"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64" i="20"/>
  <c r="L165" i="20"/>
  <c r="L166" i="20"/>
  <c r="L167" i="20"/>
  <c r="L168" i="20"/>
  <c r="L169" i="20"/>
  <c r="L170" i="20"/>
  <c r="L171" i="20"/>
  <c r="L172" i="20"/>
  <c r="L173" i="20"/>
  <c r="L174" i="20"/>
  <c r="L175" i="20"/>
  <c r="L176" i="20"/>
  <c r="L177" i="20"/>
  <c r="L178" i="20"/>
  <c r="L179" i="20"/>
  <c r="L180" i="20"/>
  <c r="L181" i="20"/>
  <c r="L182" i="20"/>
  <c r="L183" i="20"/>
  <c r="L184" i="20"/>
  <c r="L185" i="20"/>
  <c r="L186" i="20"/>
  <c r="L187" i="20"/>
  <c r="L188" i="20"/>
  <c r="L189" i="20"/>
  <c r="L190" i="20"/>
  <c r="L191" i="20"/>
  <c r="L192" i="20"/>
  <c r="L193" i="20"/>
  <c r="L194" i="20"/>
  <c r="L195" i="20"/>
  <c r="L196" i="20"/>
  <c r="L197" i="20"/>
  <c r="L198" i="20"/>
  <c r="L199"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225" i="20"/>
  <c r="L226" i="20"/>
  <c r="L227" i="20"/>
  <c r="L228" i="20"/>
  <c r="L229" i="20"/>
  <c r="L230" i="20"/>
  <c r="L231" i="20"/>
  <c r="L232" i="20"/>
  <c r="L233" i="20"/>
  <c r="L234" i="20"/>
  <c r="L235" i="20"/>
  <c r="L236" i="20"/>
  <c r="L237" i="20"/>
  <c r="L238" i="20"/>
  <c r="H4" i="23" a="1"/>
  <c r="H4" i="23" s="1"/>
  <c r="M6" i="19"/>
  <c r="M7" i="19"/>
  <c r="M8" i="19"/>
  <c r="M9" i="19"/>
  <c r="M10" i="19"/>
  <c r="M11" i="19"/>
  <c r="M12" i="19"/>
  <c r="M13" i="19"/>
  <c r="M14" i="19"/>
  <c r="M15" i="19"/>
  <c r="M16" i="19"/>
  <c r="M17" i="19"/>
  <c r="M18" i="19"/>
  <c r="M19" i="19"/>
  <c r="M20" i="19"/>
  <c r="M21" i="19"/>
  <c r="M22" i="19"/>
  <c r="M23" i="19"/>
  <c r="M24" i="19"/>
  <c r="M25" i="19"/>
  <c r="M26" i="19"/>
  <c r="M27" i="19"/>
  <c r="M28" i="19"/>
  <c r="M29" i="19"/>
  <c r="M30" i="19"/>
  <c r="M31" i="19"/>
  <c r="M32" i="19"/>
  <c r="M33" i="19"/>
  <c r="M34" i="19"/>
  <c r="M35" i="19"/>
  <c r="M36" i="19"/>
  <c r="M37" i="19"/>
  <c r="M38" i="19"/>
  <c r="M39" i="19"/>
  <c r="M40" i="19"/>
  <c r="M41" i="19"/>
  <c r="M42" i="19"/>
  <c r="M43" i="19"/>
  <c r="M44" i="19"/>
  <c r="M45" i="19"/>
  <c r="M46" i="19"/>
  <c r="M47" i="19"/>
  <c r="M48" i="19"/>
  <c r="M49" i="19"/>
  <c r="M50" i="19"/>
  <c r="M51" i="19"/>
  <c r="M52" i="19"/>
  <c r="M53" i="19"/>
  <c r="M54" i="19"/>
  <c r="M55" i="19"/>
  <c r="M56" i="19"/>
  <c r="M57" i="19"/>
  <c r="M58" i="19"/>
  <c r="M59" i="19"/>
  <c r="M60" i="19"/>
  <c r="M61" i="19"/>
  <c r="M62" i="19"/>
  <c r="M63" i="19"/>
  <c r="M64" i="19"/>
  <c r="M65" i="19"/>
  <c r="M66" i="19"/>
  <c r="M67" i="19"/>
  <c r="M68" i="19"/>
  <c r="M69" i="19"/>
  <c r="M70" i="19"/>
  <c r="M71" i="19"/>
  <c r="M72" i="19"/>
  <c r="M73" i="19"/>
  <c r="M74" i="19"/>
  <c r="M75" i="19"/>
  <c r="M76" i="19"/>
  <c r="M77" i="19"/>
  <c r="M78" i="19"/>
  <c r="M79" i="19"/>
  <c r="M80" i="19"/>
  <c r="M81" i="19"/>
  <c r="M82" i="19"/>
  <c r="M83" i="19"/>
  <c r="M84" i="19"/>
  <c r="M85" i="19"/>
  <c r="M86" i="19"/>
  <c r="M87" i="19"/>
  <c r="M88" i="19"/>
  <c r="M89" i="19"/>
  <c r="M90" i="19"/>
  <c r="M91" i="19"/>
  <c r="M92" i="19"/>
  <c r="M93" i="19"/>
  <c r="M94" i="19"/>
  <c r="M95" i="19"/>
  <c r="M96" i="19"/>
  <c r="M97" i="19"/>
  <c r="M98" i="19"/>
  <c r="M99" i="19"/>
  <c r="M100" i="19"/>
  <c r="M101" i="19"/>
  <c r="M102" i="19"/>
  <c r="M103" i="19"/>
  <c r="M104" i="19"/>
  <c r="M105" i="19"/>
  <c r="M106" i="19"/>
  <c r="M107" i="19"/>
  <c r="M108" i="19"/>
  <c r="M109" i="19"/>
  <c r="M110" i="19"/>
  <c r="M111" i="19"/>
  <c r="M112" i="19"/>
  <c r="M113" i="19"/>
  <c r="M114" i="19"/>
  <c r="M115" i="19"/>
  <c r="M116" i="19"/>
  <c r="M117" i="19"/>
  <c r="M118" i="19"/>
  <c r="M119" i="19"/>
  <c r="M120" i="19"/>
  <c r="M121" i="19"/>
  <c r="M122" i="19"/>
  <c r="M123" i="19"/>
  <c r="M124" i="19"/>
  <c r="M125" i="19"/>
  <c r="M126" i="19"/>
  <c r="M127" i="19"/>
  <c r="M128" i="19"/>
  <c r="M129" i="19"/>
  <c r="M130" i="19"/>
  <c r="M131" i="19"/>
  <c r="M132" i="19"/>
  <c r="M133" i="19"/>
  <c r="M134" i="19"/>
  <c r="M135" i="19"/>
  <c r="M136" i="19"/>
  <c r="M137" i="19"/>
  <c r="M138" i="19"/>
  <c r="M139" i="19"/>
  <c r="M140" i="19"/>
  <c r="M141" i="19"/>
  <c r="M142" i="19"/>
  <c r="M143" i="19"/>
  <c r="M144" i="19"/>
  <c r="M145" i="19"/>
  <c r="M146" i="19"/>
  <c r="M147" i="19"/>
  <c r="M148" i="19"/>
  <c r="M149" i="19"/>
  <c r="M150" i="19"/>
  <c r="M151" i="19"/>
  <c r="M152" i="19"/>
  <c r="M153" i="19"/>
  <c r="M154" i="19"/>
  <c r="M155" i="19"/>
  <c r="M156" i="19"/>
  <c r="M157" i="19"/>
  <c r="M158" i="19"/>
  <c r="M159" i="19"/>
  <c r="M160" i="19"/>
  <c r="M161" i="19"/>
  <c r="M162" i="19"/>
  <c r="M163" i="19"/>
  <c r="M164" i="19"/>
  <c r="M165" i="19"/>
  <c r="M166" i="19"/>
  <c r="M167" i="19"/>
  <c r="M168" i="19"/>
  <c r="M169" i="19"/>
  <c r="M170" i="19"/>
  <c r="M171" i="19"/>
  <c r="M172" i="19"/>
  <c r="M173" i="19"/>
  <c r="M174" i="19"/>
  <c r="M175" i="19"/>
  <c r="M176" i="19"/>
  <c r="M177" i="19"/>
  <c r="M178" i="19"/>
  <c r="M179" i="19"/>
  <c r="M180" i="19"/>
  <c r="M181" i="19"/>
  <c r="M182" i="19"/>
  <c r="M183" i="19"/>
  <c r="M184" i="19"/>
  <c r="M185" i="19"/>
  <c r="M186" i="19"/>
  <c r="M187" i="19"/>
  <c r="M188" i="19"/>
  <c r="M189" i="19"/>
  <c r="M190" i="19"/>
  <c r="M191" i="19"/>
  <c r="M192" i="19"/>
  <c r="M193" i="19"/>
  <c r="M194" i="19"/>
  <c r="M195" i="19"/>
  <c r="M196" i="19"/>
  <c r="M197" i="19"/>
  <c r="M198" i="19"/>
  <c r="M199" i="19"/>
  <c r="M200" i="19"/>
  <c r="M201" i="19"/>
  <c r="M202" i="19"/>
  <c r="M203" i="19"/>
  <c r="M204" i="19"/>
  <c r="M205" i="19"/>
  <c r="M206" i="19"/>
  <c r="M207" i="19"/>
  <c r="M208" i="19"/>
  <c r="M209" i="19"/>
  <c r="M210" i="19"/>
  <c r="M211" i="19"/>
  <c r="M212" i="19"/>
  <c r="M213" i="19"/>
  <c r="M214" i="19"/>
  <c r="M215" i="19"/>
  <c r="M216" i="19"/>
  <c r="M217" i="19"/>
  <c r="M218" i="19"/>
  <c r="M219" i="19"/>
  <c r="M220" i="19"/>
  <c r="M221" i="19"/>
  <c r="M222" i="19"/>
  <c r="M223" i="19"/>
  <c r="M224" i="19"/>
  <c r="M225" i="19"/>
  <c r="M226" i="19"/>
  <c r="M227" i="19"/>
  <c r="M228" i="19"/>
  <c r="M229" i="19"/>
  <c r="M230" i="19"/>
  <c r="M231" i="19"/>
  <c r="M232" i="19"/>
  <c r="M233" i="19"/>
  <c r="M234" i="19"/>
  <c r="M235" i="19"/>
  <c r="M236" i="19"/>
  <c r="M237" i="19"/>
  <c r="M238" i="19"/>
  <c r="M5" i="19"/>
  <c r="L6" i="19"/>
  <c r="L7" i="19"/>
  <c r="L8" i="19"/>
  <c r="L9" i="19"/>
  <c r="L10" i="19"/>
  <c r="L11" i="19"/>
  <c r="L12" i="19"/>
  <c r="L13" i="19"/>
  <c r="L14" i="19"/>
  <c r="L15" i="19"/>
  <c r="L16" i="19"/>
  <c r="L17" i="19"/>
  <c r="L18" i="19"/>
  <c r="L19" i="19"/>
  <c r="L20" i="19"/>
  <c r="L21" i="19"/>
  <c r="L22" i="19"/>
  <c r="L23" i="19"/>
  <c r="L24" i="19"/>
  <c r="L25" i="19"/>
  <c r="L26" i="19"/>
  <c r="L27" i="19"/>
  <c r="L28" i="19"/>
  <c r="L29" i="19"/>
  <c r="L30" i="19"/>
  <c r="L31" i="19"/>
  <c r="L32" i="19"/>
  <c r="L33" i="19"/>
  <c r="L34" i="19"/>
  <c r="L35" i="19"/>
  <c r="L36" i="19"/>
  <c r="L37" i="19"/>
  <c r="L38" i="19"/>
  <c r="L39" i="19"/>
  <c r="L40" i="19"/>
  <c r="L41" i="19"/>
  <c r="L42" i="19"/>
  <c r="L43" i="19"/>
  <c r="L44" i="19"/>
  <c r="L45" i="19"/>
  <c r="L46" i="19"/>
  <c r="L47" i="19"/>
  <c r="L48" i="19"/>
  <c r="L49" i="19"/>
  <c r="L50" i="19"/>
  <c r="L51" i="19"/>
  <c r="L52" i="19"/>
  <c r="L53" i="19"/>
  <c r="L54" i="19"/>
  <c r="L55" i="19"/>
  <c r="L56" i="19"/>
  <c r="L57" i="19"/>
  <c r="L58" i="19"/>
  <c r="L59" i="19"/>
  <c r="L60" i="19"/>
  <c r="L61" i="19"/>
  <c r="L62" i="19"/>
  <c r="L63" i="19"/>
  <c r="L64" i="19"/>
  <c r="L65" i="19"/>
  <c r="L66" i="19"/>
  <c r="L67" i="19"/>
  <c r="L68" i="19"/>
  <c r="L69" i="19"/>
  <c r="L70" i="19"/>
  <c r="L71" i="19"/>
  <c r="L72" i="19"/>
  <c r="L73" i="19"/>
  <c r="L74" i="19"/>
  <c r="L75" i="19"/>
  <c r="L76" i="19"/>
  <c r="L77" i="19"/>
  <c r="L78" i="19"/>
  <c r="L79" i="19"/>
  <c r="L80" i="19"/>
  <c r="L81" i="19"/>
  <c r="L82" i="19"/>
  <c r="L83" i="19"/>
  <c r="L84" i="19"/>
  <c r="L85" i="19"/>
  <c r="L86" i="19"/>
  <c r="L87" i="19"/>
  <c r="L88" i="19"/>
  <c r="L89" i="19"/>
  <c r="L90" i="19"/>
  <c r="L91" i="19"/>
  <c r="L92" i="19"/>
  <c r="L93" i="19"/>
  <c r="L94" i="19"/>
  <c r="L95" i="19"/>
  <c r="L96" i="19"/>
  <c r="L97" i="19"/>
  <c r="L98" i="19"/>
  <c r="L99" i="19"/>
  <c r="L100" i="19"/>
  <c r="L101" i="19"/>
  <c r="L102" i="19"/>
  <c r="L103" i="19"/>
  <c r="L104" i="19"/>
  <c r="L105" i="19"/>
  <c r="L106" i="19"/>
  <c r="L107" i="19"/>
  <c r="L108" i="19"/>
  <c r="L109" i="19"/>
  <c r="L110" i="19"/>
  <c r="L111" i="19"/>
  <c r="L112" i="19"/>
  <c r="L113" i="19"/>
  <c r="L114" i="19"/>
  <c r="L115" i="19"/>
  <c r="L116" i="19"/>
  <c r="L117" i="19"/>
  <c r="L118" i="19"/>
  <c r="L119" i="19"/>
  <c r="L120" i="19"/>
  <c r="L121" i="19"/>
  <c r="L122" i="19"/>
  <c r="L123" i="19"/>
  <c r="L124" i="19"/>
  <c r="L125" i="19"/>
  <c r="L126" i="19"/>
  <c r="L127" i="19"/>
  <c r="L128" i="19"/>
  <c r="L129" i="19"/>
  <c r="L130" i="19"/>
  <c r="L131" i="19"/>
  <c r="L132" i="19"/>
  <c r="L133" i="19"/>
  <c r="L134" i="19"/>
  <c r="L135" i="19"/>
  <c r="L136" i="19"/>
  <c r="L137" i="19"/>
  <c r="L138" i="19"/>
  <c r="L139" i="19"/>
  <c r="L140" i="19"/>
  <c r="L141" i="19"/>
  <c r="L142" i="19"/>
  <c r="L143" i="19"/>
  <c r="L144" i="19"/>
  <c r="L145" i="19"/>
  <c r="L146" i="19"/>
  <c r="L147" i="19"/>
  <c r="L148" i="19"/>
  <c r="L149" i="19"/>
  <c r="L150" i="19"/>
  <c r="L151" i="19"/>
  <c r="L152" i="19"/>
  <c r="L153" i="19"/>
  <c r="L154" i="19"/>
  <c r="L155" i="19"/>
  <c r="L156" i="19"/>
  <c r="L157" i="19"/>
  <c r="L158" i="19"/>
  <c r="L159" i="19"/>
  <c r="L160" i="19"/>
  <c r="L161" i="19"/>
  <c r="L162" i="19"/>
  <c r="L163" i="19"/>
  <c r="L164" i="19"/>
  <c r="L165" i="19"/>
  <c r="L166" i="19"/>
  <c r="L167" i="19"/>
  <c r="L168" i="19"/>
  <c r="L169" i="19"/>
  <c r="L170" i="19"/>
  <c r="L171" i="19"/>
  <c r="L172" i="19"/>
  <c r="L173" i="19"/>
  <c r="L174" i="19"/>
  <c r="L175" i="19"/>
  <c r="L176" i="19"/>
  <c r="L177" i="19"/>
  <c r="L178" i="19"/>
  <c r="L179" i="19"/>
  <c r="L180" i="19"/>
  <c r="L181" i="19"/>
  <c r="L182" i="19"/>
  <c r="L183" i="19"/>
  <c r="L184" i="19"/>
  <c r="L185" i="19"/>
  <c r="L186" i="19"/>
  <c r="L187" i="19"/>
  <c r="L188" i="19"/>
  <c r="L189" i="19"/>
  <c r="L190" i="19"/>
  <c r="L191" i="19"/>
  <c r="L192" i="19"/>
  <c r="L193" i="19"/>
  <c r="L194" i="19"/>
  <c r="L195" i="19"/>
  <c r="L196" i="19"/>
  <c r="L197" i="19"/>
  <c r="L198" i="19"/>
  <c r="L199" i="19"/>
  <c r="L200" i="19"/>
  <c r="L201" i="19"/>
  <c r="L202" i="19"/>
  <c r="L203" i="19"/>
  <c r="L204" i="19"/>
  <c r="L205" i="19"/>
  <c r="L206" i="19"/>
  <c r="L207" i="19"/>
  <c r="L208" i="19"/>
  <c r="L209" i="19"/>
  <c r="L210" i="19"/>
  <c r="L211" i="19"/>
  <c r="L212" i="19"/>
  <c r="L213" i="19"/>
  <c r="L214" i="19"/>
  <c r="L215" i="19"/>
  <c r="L216" i="19"/>
  <c r="L217" i="19"/>
  <c r="L218" i="19"/>
  <c r="L219" i="19"/>
  <c r="L220" i="19"/>
  <c r="L221" i="19"/>
  <c r="L222" i="19"/>
  <c r="L223" i="19"/>
  <c r="L224" i="19"/>
  <c r="L225" i="19"/>
  <c r="L226" i="19"/>
  <c r="L227" i="19"/>
  <c r="L228" i="19"/>
  <c r="L229" i="19"/>
  <c r="L230" i="19"/>
  <c r="L231" i="19"/>
  <c r="L232" i="19"/>
  <c r="L233" i="19"/>
  <c r="L234" i="19"/>
  <c r="L235" i="19"/>
  <c r="L236" i="19"/>
  <c r="L237" i="19"/>
  <c r="L238" i="19"/>
  <c r="L5" i="19"/>
  <c r="J238" i="19"/>
  <c r="K238" i="19" s="1"/>
  <c r="J237" i="19"/>
  <c r="K237" i="19" s="1"/>
  <c r="J236" i="19"/>
  <c r="K236" i="19" s="1"/>
  <c r="J235" i="19"/>
  <c r="K235" i="19" s="1"/>
  <c r="J234" i="19"/>
  <c r="K234" i="19" s="1"/>
  <c r="K233" i="19"/>
  <c r="J233" i="19"/>
  <c r="J232" i="19"/>
  <c r="K232" i="19" s="1"/>
  <c r="J231" i="19"/>
  <c r="K231" i="19" s="1"/>
  <c r="J230" i="19"/>
  <c r="K230" i="19" s="1"/>
  <c r="J229" i="19"/>
  <c r="K229" i="19" s="1"/>
  <c r="J228" i="19"/>
  <c r="K228" i="19" s="1"/>
  <c r="K227" i="19"/>
  <c r="J227" i="19"/>
  <c r="J226" i="19"/>
  <c r="K226" i="19" s="1"/>
  <c r="J225" i="19"/>
  <c r="K225" i="19" s="1"/>
  <c r="J224" i="19"/>
  <c r="K224" i="19" s="1"/>
  <c r="J223" i="19"/>
  <c r="K223" i="19" s="1"/>
  <c r="J222" i="19"/>
  <c r="K222" i="19" s="1"/>
  <c r="K221" i="19"/>
  <c r="J221" i="19"/>
  <c r="J220" i="19"/>
  <c r="K220" i="19" s="1"/>
  <c r="J219" i="19"/>
  <c r="K219" i="19" s="1"/>
  <c r="J218" i="19"/>
  <c r="K218" i="19" s="1"/>
  <c r="J217" i="19"/>
  <c r="K217" i="19" s="1"/>
  <c r="J216" i="19"/>
  <c r="K216" i="19" s="1"/>
  <c r="K215" i="19"/>
  <c r="J215" i="19"/>
  <c r="J214" i="19"/>
  <c r="K214" i="19" s="1"/>
  <c r="J213" i="19"/>
  <c r="K213" i="19" s="1"/>
  <c r="J212" i="19"/>
  <c r="K212" i="19" s="1"/>
  <c r="J211" i="19"/>
  <c r="K211" i="19" s="1"/>
  <c r="J210" i="19"/>
  <c r="K210" i="19" s="1"/>
  <c r="K209" i="19"/>
  <c r="J209" i="19"/>
  <c r="J208" i="19"/>
  <c r="K208" i="19" s="1"/>
  <c r="J207" i="19"/>
  <c r="K207" i="19" s="1"/>
  <c r="J206" i="19"/>
  <c r="K206" i="19" s="1"/>
  <c r="J205" i="19"/>
  <c r="K205" i="19" s="1"/>
  <c r="J204" i="19"/>
  <c r="K204" i="19" s="1"/>
  <c r="K203" i="19"/>
  <c r="J203" i="19"/>
  <c r="J202" i="19"/>
  <c r="K202" i="19" s="1"/>
  <c r="J201" i="19"/>
  <c r="K201" i="19" s="1"/>
  <c r="J200" i="19"/>
  <c r="K200" i="19" s="1"/>
  <c r="J199" i="19"/>
  <c r="K199" i="19" s="1"/>
  <c r="J198" i="19"/>
  <c r="K198" i="19" s="1"/>
  <c r="K197" i="19"/>
  <c r="J197" i="19"/>
  <c r="J196" i="19"/>
  <c r="K196" i="19" s="1"/>
  <c r="J195" i="19"/>
  <c r="K195" i="19" s="1"/>
  <c r="J194" i="19"/>
  <c r="K194" i="19" s="1"/>
  <c r="J193" i="19"/>
  <c r="K193" i="19" s="1"/>
  <c r="J192" i="19"/>
  <c r="K192" i="19" s="1"/>
  <c r="K191" i="19"/>
  <c r="J191" i="19"/>
  <c r="J190" i="19"/>
  <c r="K190" i="19" s="1"/>
  <c r="J189" i="19"/>
  <c r="K189" i="19" s="1"/>
  <c r="J188" i="19"/>
  <c r="K188" i="19" s="1"/>
  <c r="J187" i="19"/>
  <c r="K187" i="19" s="1"/>
  <c r="J186" i="19"/>
  <c r="K186" i="19" s="1"/>
  <c r="K185" i="19"/>
  <c r="J185" i="19"/>
  <c r="J184" i="19"/>
  <c r="K184" i="19" s="1"/>
  <c r="J183" i="19"/>
  <c r="K183" i="19" s="1"/>
  <c r="J182" i="19"/>
  <c r="K182" i="19" s="1"/>
  <c r="J181" i="19"/>
  <c r="K181" i="19" s="1"/>
  <c r="J180" i="19"/>
  <c r="K180" i="19" s="1"/>
  <c r="K179" i="19"/>
  <c r="J179" i="19"/>
  <c r="J178" i="19"/>
  <c r="K178" i="19" s="1"/>
  <c r="J177" i="19"/>
  <c r="K177" i="19" s="1"/>
  <c r="J176" i="19"/>
  <c r="K176" i="19" s="1"/>
  <c r="J175" i="19"/>
  <c r="K175" i="19" s="1"/>
  <c r="J174" i="19"/>
  <c r="K174" i="19" s="1"/>
  <c r="K173" i="19"/>
  <c r="J173" i="19"/>
  <c r="J172" i="19"/>
  <c r="K172" i="19" s="1"/>
  <c r="J171" i="19"/>
  <c r="K171" i="19" s="1"/>
  <c r="J170" i="19"/>
  <c r="K170" i="19" s="1"/>
  <c r="J169" i="19"/>
  <c r="K169" i="19" s="1"/>
  <c r="J168" i="19"/>
  <c r="K168" i="19" s="1"/>
  <c r="K167" i="19"/>
  <c r="J167" i="19"/>
  <c r="J166" i="19"/>
  <c r="K166" i="19" s="1"/>
  <c r="J165" i="19"/>
  <c r="K165" i="19" s="1"/>
  <c r="J164" i="19"/>
  <c r="K164" i="19" s="1"/>
  <c r="J163" i="19"/>
  <c r="K163" i="19" s="1"/>
  <c r="J162" i="19"/>
  <c r="K162" i="19" s="1"/>
  <c r="K161" i="19"/>
  <c r="J161" i="19"/>
  <c r="J160" i="19"/>
  <c r="K160" i="19" s="1"/>
  <c r="J159" i="19"/>
  <c r="K159" i="19" s="1"/>
  <c r="J158" i="19"/>
  <c r="K158" i="19" s="1"/>
  <c r="J157" i="19"/>
  <c r="K157" i="19" s="1"/>
  <c r="J156" i="19"/>
  <c r="K156" i="19" s="1"/>
  <c r="K155" i="19"/>
  <c r="J155" i="19"/>
  <c r="J154" i="19"/>
  <c r="K154" i="19" s="1"/>
  <c r="J153" i="19"/>
  <c r="K153" i="19" s="1"/>
  <c r="J152" i="19"/>
  <c r="K152" i="19" s="1"/>
  <c r="J151" i="19"/>
  <c r="K151" i="19" s="1"/>
  <c r="J150" i="19"/>
  <c r="K150" i="19" s="1"/>
  <c r="K149" i="19"/>
  <c r="J149" i="19"/>
  <c r="J148" i="19"/>
  <c r="K148" i="19" s="1"/>
  <c r="J147" i="19"/>
  <c r="K147" i="19" s="1"/>
  <c r="J146" i="19"/>
  <c r="K146" i="19" s="1"/>
  <c r="J145" i="19"/>
  <c r="K145" i="19" s="1"/>
  <c r="J144" i="19"/>
  <c r="K144" i="19" s="1"/>
  <c r="K143" i="19"/>
  <c r="J143" i="19"/>
  <c r="J142" i="19"/>
  <c r="K142" i="19" s="1"/>
  <c r="J141" i="19"/>
  <c r="K141" i="19" s="1"/>
  <c r="J140" i="19"/>
  <c r="K140" i="19" s="1"/>
  <c r="J139" i="19"/>
  <c r="K139" i="19" s="1"/>
  <c r="J138" i="19"/>
  <c r="K138" i="19" s="1"/>
  <c r="K137" i="19"/>
  <c r="J137" i="19"/>
  <c r="J136" i="19"/>
  <c r="K136" i="19" s="1"/>
  <c r="J135" i="19"/>
  <c r="K135" i="19" s="1"/>
  <c r="J134" i="19"/>
  <c r="K134" i="19" s="1"/>
  <c r="J133" i="19"/>
  <c r="K133" i="19" s="1"/>
  <c r="J132" i="19"/>
  <c r="K132" i="19" s="1"/>
  <c r="K131" i="19"/>
  <c r="J131" i="19"/>
  <c r="J130" i="19"/>
  <c r="K130" i="19" s="1"/>
  <c r="J129" i="19"/>
  <c r="K129" i="19" s="1"/>
  <c r="J128" i="19"/>
  <c r="K128" i="19" s="1"/>
  <c r="J127" i="19"/>
  <c r="K127" i="19" s="1"/>
  <c r="J126" i="19"/>
  <c r="K126" i="19" s="1"/>
  <c r="K125" i="19"/>
  <c r="J125" i="19"/>
  <c r="J124" i="19"/>
  <c r="K124" i="19" s="1"/>
  <c r="J123" i="19"/>
  <c r="K123" i="19" s="1"/>
  <c r="J122" i="19"/>
  <c r="K122" i="19" s="1"/>
  <c r="J121" i="19"/>
  <c r="K121" i="19" s="1"/>
  <c r="J120" i="19"/>
  <c r="K120" i="19" s="1"/>
  <c r="K119" i="19"/>
  <c r="J119" i="19"/>
  <c r="J118" i="19"/>
  <c r="K118" i="19" s="1"/>
  <c r="J117" i="19"/>
  <c r="K117" i="19" s="1"/>
  <c r="J116" i="19"/>
  <c r="K116" i="19" s="1"/>
  <c r="J115" i="19"/>
  <c r="K115" i="19" s="1"/>
  <c r="J114" i="19"/>
  <c r="K114" i="19" s="1"/>
  <c r="K113" i="19"/>
  <c r="J113" i="19"/>
  <c r="J112" i="19"/>
  <c r="K112" i="19" s="1"/>
  <c r="J111" i="19"/>
  <c r="K111" i="19" s="1"/>
  <c r="J110" i="19"/>
  <c r="K110" i="19" s="1"/>
  <c r="J109" i="19"/>
  <c r="K109" i="19" s="1"/>
  <c r="J108" i="19"/>
  <c r="K108" i="19" s="1"/>
  <c r="K107" i="19"/>
  <c r="J107" i="19"/>
  <c r="J106" i="19"/>
  <c r="K106" i="19" s="1"/>
  <c r="J105" i="19"/>
  <c r="K105" i="19" s="1"/>
  <c r="J104" i="19"/>
  <c r="K104" i="19" s="1"/>
  <c r="J103" i="19"/>
  <c r="K103" i="19" s="1"/>
  <c r="J102" i="19"/>
  <c r="K102" i="19" s="1"/>
  <c r="K101" i="19"/>
  <c r="J101" i="19"/>
  <c r="J100" i="19"/>
  <c r="K100" i="19" s="1"/>
  <c r="J99" i="19"/>
  <c r="K99" i="19" s="1"/>
  <c r="J98" i="19"/>
  <c r="K98" i="19" s="1"/>
  <c r="J97" i="19"/>
  <c r="K97" i="19" s="1"/>
  <c r="J96" i="19"/>
  <c r="K96" i="19" s="1"/>
  <c r="K95" i="19"/>
  <c r="J95" i="19"/>
  <c r="J94" i="19"/>
  <c r="K94" i="19" s="1"/>
  <c r="J93" i="19"/>
  <c r="K93" i="19" s="1"/>
  <c r="J92" i="19"/>
  <c r="K92" i="19" s="1"/>
  <c r="J91" i="19"/>
  <c r="K91" i="19" s="1"/>
  <c r="J90" i="19"/>
  <c r="K90" i="19" s="1"/>
  <c r="K89" i="19"/>
  <c r="J89" i="19"/>
  <c r="J88" i="19"/>
  <c r="K88" i="19" s="1"/>
  <c r="J87" i="19"/>
  <c r="K87" i="19" s="1"/>
  <c r="J86" i="19"/>
  <c r="K86" i="19" s="1"/>
  <c r="J85" i="19"/>
  <c r="K85" i="19" s="1"/>
  <c r="J84" i="19"/>
  <c r="K84" i="19" s="1"/>
  <c r="K83" i="19"/>
  <c r="J83" i="19"/>
  <c r="J82" i="19"/>
  <c r="K82" i="19" s="1"/>
  <c r="J81" i="19"/>
  <c r="K81" i="19" s="1"/>
  <c r="J80" i="19"/>
  <c r="K80" i="19" s="1"/>
  <c r="J79" i="19"/>
  <c r="K79" i="19" s="1"/>
  <c r="J78" i="19"/>
  <c r="K78" i="19" s="1"/>
  <c r="K77" i="19"/>
  <c r="J77" i="19"/>
  <c r="J76" i="19"/>
  <c r="K76" i="19" s="1"/>
  <c r="J75" i="19"/>
  <c r="K75" i="19" s="1"/>
  <c r="J74" i="19"/>
  <c r="K74" i="19" s="1"/>
  <c r="J73" i="19"/>
  <c r="K73" i="19" s="1"/>
  <c r="J72" i="19"/>
  <c r="K72" i="19" s="1"/>
  <c r="K71" i="19"/>
  <c r="J71" i="19"/>
  <c r="J70" i="19"/>
  <c r="K70" i="19" s="1"/>
  <c r="J69" i="19"/>
  <c r="K69" i="19" s="1"/>
  <c r="J68" i="19"/>
  <c r="K68" i="19" s="1"/>
  <c r="J67" i="19"/>
  <c r="K67" i="19" s="1"/>
  <c r="J66" i="19"/>
  <c r="K66" i="19" s="1"/>
  <c r="K65" i="19"/>
  <c r="J65" i="19"/>
  <c r="J64" i="19"/>
  <c r="K64" i="19" s="1"/>
  <c r="J63" i="19"/>
  <c r="K63" i="19" s="1"/>
  <c r="J62" i="19"/>
  <c r="K62" i="19" s="1"/>
  <c r="J61" i="19"/>
  <c r="K61" i="19" s="1"/>
  <c r="J60" i="19"/>
  <c r="K60" i="19" s="1"/>
  <c r="K59" i="19"/>
  <c r="J59" i="19"/>
  <c r="J58" i="19"/>
  <c r="K58" i="19" s="1"/>
  <c r="J57" i="19"/>
  <c r="K57" i="19" s="1"/>
  <c r="J56" i="19"/>
  <c r="K56" i="19" s="1"/>
  <c r="J55" i="19"/>
  <c r="K55" i="19" s="1"/>
  <c r="J54" i="19"/>
  <c r="K54" i="19" s="1"/>
  <c r="K53" i="19"/>
  <c r="J53" i="19"/>
  <c r="J52" i="19"/>
  <c r="K52" i="19" s="1"/>
  <c r="J51" i="19"/>
  <c r="K51" i="19" s="1"/>
  <c r="J50" i="19"/>
  <c r="K50" i="19" s="1"/>
  <c r="J49" i="19"/>
  <c r="K49" i="19" s="1"/>
  <c r="J48" i="19"/>
  <c r="K48" i="19" s="1"/>
  <c r="K47" i="19"/>
  <c r="J47" i="19"/>
  <c r="J46" i="19"/>
  <c r="K46" i="19" s="1"/>
  <c r="J45" i="19"/>
  <c r="K45" i="19" s="1"/>
  <c r="J44" i="19"/>
  <c r="K44" i="19" s="1"/>
  <c r="J43" i="19"/>
  <c r="K43" i="19" s="1"/>
  <c r="J42" i="19"/>
  <c r="K42" i="19" s="1"/>
  <c r="K41" i="19"/>
  <c r="J41" i="19"/>
  <c r="J40" i="19"/>
  <c r="K40" i="19" s="1"/>
  <c r="J39" i="19"/>
  <c r="K39" i="19" s="1"/>
  <c r="J38" i="19"/>
  <c r="K38" i="19" s="1"/>
  <c r="J37" i="19"/>
  <c r="K37" i="19" s="1"/>
  <c r="J36" i="19"/>
  <c r="K36" i="19" s="1"/>
  <c r="K35" i="19"/>
  <c r="J35" i="19"/>
  <c r="J34" i="19"/>
  <c r="K34" i="19" s="1"/>
  <c r="J33" i="19"/>
  <c r="K33" i="19" s="1"/>
  <c r="J32" i="19"/>
  <c r="K32" i="19" s="1"/>
  <c r="J31" i="19"/>
  <c r="K31" i="19" s="1"/>
  <c r="J30" i="19"/>
  <c r="K30" i="19" s="1"/>
  <c r="K29" i="19"/>
  <c r="J29" i="19"/>
  <c r="J28" i="19"/>
  <c r="K28" i="19" s="1"/>
  <c r="J27" i="19"/>
  <c r="K27" i="19" s="1"/>
  <c r="J26" i="19"/>
  <c r="K26" i="19" s="1"/>
  <c r="J25" i="19"/>
  <c r="K25" i="19" s="1"/>
  <c r="J24" i="19"/>
  <c r="K24" i="19" s="1"/>
  <c r="K23" i="19"/>
  <c r="J23" i="19"/>
  <c r="J22" i="19"/>
  <c r="K22" i="19" s="1"/>
  <c r="J21" i="19"/>
  <c r="K21" i="19" s="1"/>
  <c r="J20" i="19"/>
  <c r="K20" i="19" s="1"/>
  <c r="J19" i="19"/>
  <c r="K19" i="19" s="1"/>
  <c r="J18" i="19"/>
  <c r="K18" i="19" s="1"/>
  <c r="K17" i="19"/>
  <c r="J17" i="19"/>
  <c r="J16" i="19"/>
  <c r="K16" i="19" s="1"/>
  <c r="J15" i="19"/>
  <c r="K15" i="19" s="1"/>
  <c r="J14" i="19"/>
  <c r="K14" i="19" s="1"/>
  <c r="J13" i="19"/>
  <c r="K13" i="19" s="1"/>
  <c r="J12" i="19"/>
  <c r="K12" i="19" s="1"/>
  <c r="K11" i="19"/>
  <c r="J11" i="19"/>
  <c r="J10" i="19"/>
  <c r="K10" i="19" s="1"/>
  <c r="J9" i="19"/>
  <c r="K9" i="19" s="1"/>
  <c r="J8" i="19"/>
  <c r="K8" i="19" s="1"/>
  <c r="J7" i="19"/>
  <c r="K7" i="19" s="1"/>
  <c r="J6" i="19"/>
  <c r="K6" i="19" s="1"/>
  <c r="K5" i="19"/>
  <c r="J5" i="19"/>
  <c r="M18" i="17"/>
  <c r="M18" i="18"/>
  <c r="G741" i="18"/>
  <c r="H741" i="18" s="1"/>
  <c r="H740" i="18"/>
  <c r="G740" i="18"/>
  <c r="H739" i="18"/>
  <c r="G739" i="18"/>
  <c r="G738" i="18"/>
  <c r="H738" i="18" s="1"/>
  <c r="G737" i="18"/>
  <c r="H737" i="18" s="1"/>
  <c r="H736" i="18"/>
  <c r="G736" i="18"/>
  <c r="G735" i="18"/>
  <c r="H735" i="18" s="1"/>
  <c r="H734" i="18"/>
  <c r="G734" i="18"/>
  <c r="G733" i="18"/>
  <c r="H733" i="18" s="1"/>
  <c r="G732" i="18"/>
  <c r="H732" i="18" s="1"/>
  <c r="G731" i="18"/>
  <c r="H731" i="18" s="1"/>
  <c r="H730" i="18"/>
  <c r="G730" i="18"/>
  <c r="G729" i="18"/>
  <c r="H729" i="18" s="1"/>
  <c r="G728" i="18"/>
  <c r="H728" i="18" s="1"/>
  <c r="H727" i="18"/>
  <c r="G727" i="18"/>
  <c r="G726" i="18"/>
  <c r="H726" i="18" s="1"/>
  <c r="G725" i="18"/>
  <c r="H725" i="18" s="1"/>
  <c r="H724" i="18"/>
  <c r="G724" i="18"/>
  <c r="G723" i="18"/>
  <c r="H723" i="18" s="1"/>
  <c r="H722" i="18"/>
  <c r="G722" i="18"/>
  <c r="G721" i="18"/>
  <c r="H721" i="18" s="1"/>
  <c r="G720" i="18"/>
  <c r="H720" i="18" s="1"/>
  <c r="G719" i="18"/>
  <c r="H719" i="18" s="1"/>
  <c r="H718" i="18"/>
  <c r="G718" i="18"/>
  <c r="G717" i="18"/>
  <c r="H717" i="18" s="1"/>
  <c r="H716" i="18"/>
  <c r="G716" i="18"/>
  <c r="H715" i="18"/>
  <c r="G715" i="18"/>
  <c r="G714" i="18"/>
  <c r="H714" i="18" s="1"/>
  <c r="G713" i="18"/>
  <c r="H713" i="18" s="1"/>
  <c r="G712" i="18"/>
  <c r="H712" i="18" s="1"/>
  <c r="G711" i="18"/>
  <c r="H711" i="18" s="1"/>
  <c r="H710" i="18"/>
  <c r="G710" i="18"/>
  <c r="G709" i="18"/>
  <c r="H709" i="18" s="1"/>
  <c r="G708" i="18"/>
  <c r="H708" i="18" s="1"/>
  <c r="G707" i="18"/>
  <c r="H707" i="18" s="1"/>
  <c r="H706" i="18"/>
  <c r="G706" i="18"/>
  <c r="G705" i="18"/>
  <c r="H705" i="18" s="1"/>
  <c r="G704" i="18"/>
  <c r="H704" i="18" s="1"/>
  <c r="H703" i="18"/>
  <c r="G703" i="18"/>
  <c r="G702" i="18"/>
  <c r="H702" i="18" s="1"/>
  <c r="G701" i="18"/>
  <c r="H701" i="18" s="1"/>
  <c r="H700" i="18"/>
  <c r="G700" i="18"/>
  <c r="G699" i="18"/>
  <c r="H699" i="18" s="1"/>
  <c r="H698" i="18"/>
  <c r="G698" i="18"/>
  <c r="H697" i="18"/>
  <c r="G697" i="18"/>
  <c r="G696" i="18"/>
  <c r="H696" i="18" s="1"/>
  <c r="G695" i="18"/>
  <c r="H695" i="18" s="1"/>
  <c r="H694" i="18"/>
  <c r="G694" i="18"/>
  <c r="G693" i="18"/>
  <c r="H693" i="18" s="1"/>
  <c r="G692" i="18"/>
  <c r="H692" i="18" s="1"/>
  <c r="H691" i="18"/>
  <c r="G691" i="18"/>
  <c r="G690" i="18"/>
  <c r="H690" i="18" s="1"/>
  <c r="G689" i="18"/>
  <c r="H689" i="18" s="1"/>
  <c r="G688" i="18"/>
  <c r="H688" i="18" s="1"/>
  <c r="G687" i="18"/>
  <c r="H687" i="18" s="1"/>
  <c r="H686" i="18"/>
  <c r="G686" i="18"/>
  <c r="G685" i="18"/>
  <c r="H685" i="18" s="1"/>
  <c r="G684" i="18"/>
  <c r="H684" i="18" s="1"/>
  <c r="G683" i="18"/>
  <c r="H683" i="18" s="1"/>
  <c r="G682" i="18"/>
  <c r="H682" i="18" s="1"/>
  <c r="G681" i="18"/>
  <c r="H681" i="18" s="1"/>
  <c r="G680" i="18"/>
  <c r="H680" i="18" s="1"/>
  <c r="H679" i="18"/>
  <c r="G679" i="18"/>
  <c r="G678" i="18"/>
  <c r="H678" i="18" s="1"/>
  <c r="G677" i="18"/>
  <c r="H677" i="18" s="1"/>
  <c r="G676" i="18"/>
  <c r="H676" i="18" s="1"/>
  <c r="G675" i="18"/>
  <c r="H675" i="18" s="1"/>
  <c r="G674" i="18"/>
  <c r="H674" i="18" s="1"/>
  <c r="H673" i="18"/>
  <c r="G673" i="18"/>
  <c r="G672" i="18"/>
  <c r="H672" i="18" s="1"/>
  <c r="G671" i="18"/>
  <c r="H671" i="18" s="1"/>
  <c r="H670" i="18"/>
  <c r="G670" i="18"/>
  <c r="G669" i="18"/>
  <c r="H669" i="18" s="1"/>
  <c r="G668" i="18"/>
  <c r="H668" i="18" s="1"/>
  <c r="H667" i="18"/>
  <c r="G667" i="18"/>
  <c r="G666" i="18"/>
  <c r="H666" i="18" s="1"/>
  <c r="G665" i="18"/>
  <c r="H665" i="18" s="1"/>
  <c r="G664" i="18"/>
  <c r="H664" i="18" s="1"/>
  <c r="G663" i="18"/>
  <c r="H663" i="18" s="1"/>
  <c r="H662" i="18"/>
  <c r="G662" i="18"/>
  <c r="G661" i="18"/>
  <c r="H661" i="18" s="1"/>
  <c r="G660" i="18"/>
  <c r="H660" i="18" s="1"/>
  <c r="G659" i="18"/>
  <c r="H659" i="18" s="1"/>
  <c r="G658" i="18"/>
  <c r="H658" i="18" s="1"/>
  <c r="G657" i="18"/>
  <c r="H657" i="18" s="1"/>
  <c r="G656" i="18"/>
  <c r="H656" i="18" s="1"/>
  <c r="H655" i="18"/>
  <c r="G655" i="18"/>
  <c r="G654" i="18"/>
  <c r="H654" i="18" s="1"/>
  <c r="G653" i="18"/>
  <c r="H653" i="18" s="1"/>
  <c r="G652" i="18"/>
  <c r="H652" i="18" s="1"/>
  <c r="G651" i="18"/>
  <c r="H651" i="18" s="1"/>
  <c r="G650" i="18"/>
  <c r="H650" i="18" s="1"/>
  <c r="H649" i="18"/>
  <c r="G649" i="18"/>
  <c r="G648" i="18"/>
  <c r="H648" i="18" s="1"/>
  <c r="G647" i="18"/>
  <c r="H647" i="18" s="1"/>
  <c r="H646" i="18"/>
  <c r="G646" i="18"/>
  <c r="G645" i="18"/>
  <c r="H645" i="18" s="1"/>
  <c r="G644" i="18"/>
  <c r="H644" i="18" s="1"/>
  <c r="H643" i="18"/>
  <c r="G643" i="18"/>
  <c r="G642" i="18"/>
  <c r="H642" i="18" s="1"/>
  <c r="G641" i="18"/>
  <c r="H641" i="18" s="1"/>
  <c r="G640" i="18"/>
  <c r="H640" i="18" s="1"/>
  <c r="G639" i="18"/>
  <c r="H639" i="18" s="1"/>
  <c r="H638" i="18"/>
  <c r="G638" i="18"/>
  <c r="H637" i="18"/>
  <c r="G637" i="18"/>
  <c r="G636" i="18"/>
  <c r="H636" i="18" s="1"/>
  <c r="G635" i="18"/>
  <c r="H635" i="18" s="1"/>
  <c r="G634" i="18"/>
  <c r="H634" i="18" s="1"/>
  <c r="G633" i="18"/>
  <c r="H633" i="18" s="1"/>
  <c r="G632" i="18"/>
  <c r="H632" i="18" s="1"/>
  <c r="H631" i="18"/>
  <c r="G631" i="18"/>
  <c r="G630" i="18"/>
  <c r="H630" i="18" s="1"/>
  <c r="G629" i="18"/>
  <c r="H629" i="18" s="1"/>
  <c r="G628" i="18"/>
  <c r="H628" i="18" s="1"/>
  <c r="G627" i="18"/>
  <c r="H627" i="18" s="1"/>
  <c r="G626" i="18"/>
  <c r="H626" i="18" s="1"/>
  <c r="H625" i="18"/>
  <c r="G625" i="18"/>
  <c r="G624" i="18"/>
  <c r="H624" i="18" s="1"/>
  <c r="G623" i="18"/>
  <c r="H623" i="18" s="1"/>
  <c r="H622" i="18"/>
  <c r="G622" i="18"/>
  <c r="G621" i="18"/>
  <c r="H621" i="18" s="1"/>
  <c r="G620" i="18"/>
  <c r="H620" i="18" s="1"/>
  <c r="H619" i="18"/>
  <c r="G619" i="18"/>
  <c r="G618" i="18"/>
  <c r="H618" i="18" s="1"/>
  <c r="G617" i="18"/>
  <c r="H617" i="18" s="1"/>
  <c r="G616" i="18"/>
  <c r="H616" i="18" s="1"/>
  <c r="G615" i="18"/>
  <c r="H615" i="18" s="1"/>
  <c r="H614" i="18"/>
  <c r="G614" i="18"/>
  <c r="H613" i="18"/>
  <c r="G613" i="18"/>
  <c r="G612" i="18"/>
  <c r="H612" i="18" s="1"/>
  <c r="G611" i="18"/>
  <c r="H611" i="18" s="1"/>
  <c r="G610" i="18"/>
  <c r="H610" i="18" s="1"/>
  <c r="G609" i="18"/>
  <c r="H609" i="18" s="1"/>
  <c r="G608" i="18"/>
  <c r="H608" i="18" s="1"/>
  <c r="H607" i="18"/>
  <c r="G607" i="18"/>
  <c r="G606" i="18"/>
  <c r="H606" i="18" s="1"/>
  <c r="G605" i="18"/>
  <c r="H605" i="18" s="1"/>
  <c r="G604" i="18"/>
  <c r="H604" i="18" s="1"/>
  <c r="G603" i="18"/>
  <c r="H603" i="18" s="1"/>
  <c r="G602" i="18"/>
  <c r="H602" i="18" s="1"/>
  <c r="H601" i="18"/>
  <c r="G601" i="18"/>
  <c r="G600" i="18"/>
  <c r="H600" i="18" s="1"/>
  <c r="G599" i="18"/>
  <c r="H599" i="18" s="1"/>
  <c r="H598" i="18"/>
  <c r="G598" i="18"/>
  <c r="G597" i="18"/>
  <c r="H597" i="18" s="1"/>
  <c r="G596" i="18"/>
  <c r="H596" i="18" s="1"/>
  <c r="H595" i="18"/>
  <c r="G595" i="18"/>
  <c r="G594" i="18"/>
  <c r="H594" i="18" s="1"/>
  <c r="G593" i="18"/>
  <c r="H593" i="18" s="1"/>
  <c r="G592" i="18"/>
  <c r="H592" i="18" s="1"/>
  <c r="G591" i="18"/>
  <c r="H591" i="18" s="1"/>
  <c r="H590" i="18"/>
  <c r="G590" i="18"/>
  <c r="H589" i="18"/>
  <c r="G589" i="18"/>
  <c r="G588" i="18"/>
  <c r="H588" i="18" s="1"/>
  <c r="G587" i="18"/>
  <c r="H587" i="18" s="1"/>
  <c r="G586" i="18"/>
  <c r="H586" i="18" s="1"/>
  <c r="G585" i="18"/>
  <c r="H585" i="18" s="1"/>
  <c r="G584" i="18"/>
  <c r="H584" i="18" s="1"/>
  <c r="H583" i="18"/>
  <c r="G583" i="18"/>
  <c r="G582" i="18"/>
  <c r="H582" i="18" s="1"/>
  <c r="G581" i="18"/>
  <c r="H581" i="18" s="1"/>
  <c r="G580" i="18"/>
  <c r="H580" i="18" s="1"/>
  <c r="G579" i="18"/>
  <c r="H579" i="18" s="1"/>
  <c r="G578" i="18"/>
  <c r="H578" i="18" s="1"/>
  <c r="H577" i="18"/>
  <c r="G577" i="18"/>
  <c r="G576" i="18"/>
  <c r="H576" i="18" s="1"/>
  <c r="G575" i="18"/>
  <c r="H575" i="18" s="1"/>
  <c r="H574" i="18"/>
  <c r="G574" i="18"/>
  <c r="G573" i="18"/>
  <c r="H573" i="18" s="1"/>
  <c r="G572" i="18"/>
  <c r="H572" i="18" s="1"/>
  <c r="H571" i="18"/>
  <c r="G571" i="18"/>
  <c r="G570" i="18"/>
  <c r="H570" i="18" s="1"/>
  <c r="G569" i="18"/>
  <c r="H569" i="18" s="1"/>
  <c r="G568" i="18"/>
  <c r="H568" i="18" s="1"/>
  <c r="G567" i="18"/>
  <c r="H567" i="18" s="1"/>
  <c r="G566" i="18"/>
  <c r="H566" i="18" s="1"/>
  <c r="H565" i="18"/>
  <c r="G565" i="18"/>
  <c r="G564" i="18"/>
  <c r="H564" i="18" s="1"/>
  <c r="G563" i="18"/>
  <c r="H563" i="18" s="1"/>
  <c r="G562" i="18"/>
  <c r="H562" i="18" s="1"/>
  <c r="G561" i="18"/>
  <c r="H561" i="18" s="1"/>
  <c r="G560" i="18"/>
  <c r="H560" i="18" s="1"/>
  <c r="H559" i="18"/>
  <c r="G559" i="18"/>
  <c r="G558" i="18"/>
  <c r="H558" i="18" s="1"/>
  <c r="G557" i="18"/>
  <c r="H557" i="18" s="1"/>
  <c r="G556" i="18"/>
  <c r="H556" i="18" s="1"/>
  <c r="G555" i="18"/>
  <c r="H555" i="18" s="1"/>
  <c r="G554" i="18"/>
  <c r="H554" i="18" s="1"/>
  <c r="H553" i="18"/>
  <c r="G553" i="18"/>
  <c r="G552" i="18"/>
  <c r="H552" i="18" s="1"/>
  <c r="G551" i="18"/>
  <c r="H551" i="18" s="1"/>
  <c r="G550" i="18"/>
  <c r="H550" i="18" s="1"/>
  <c r="G549" i="18"/>
  <c r="H549" i="18" s="1"/>
  <c r="G548" i="18"/>
  <c r="H548" i="18" s="1"/>
  <c r="H547" i="18"/>
  <c r="G547" i="18"/>
  <c r="G546" i="18"/>
  <c r="H546" i="18" s="1"/>
  <c r="G545" i="18"/>
  <c r="H545" i="18" s="1"/>
  <c r="G544" i="18"/>
  <c r="H544" i="18" s="1"/>
  <c r="G543" i="18"/>
  <c r="H543" i="18" s="1"/>
  <c r="G542" i="18"/>
  <c r="H542" i="18" s="1"/>
  <c r="H541" i="18"/>
  <c r="G541" i="18"/>
  <c r="G540" i="18"/>
  <c r="H540" i="18" s="1"/>
  <c r="G539" i="18"/>
  <c r="H539" i="18" s="1"/>
  <c r="G538" i="18"/>
  <c r="H538" i="18" s="1"/>
  <c r="G537" i="18"/>
  <c r="H537" i="18" s="1"/>
  <c r="G536" i="18"/>
  <c r="H536" i="18" s="1"/>
  <c r="H535" i="18"/>
  <c r="G535" i="18"/>
  <c r="G534" i="18"/>
  <c r="H534" i="18" s="1"/>
  <c r="G533" i="18"/>
  <c r="H533" i="18" s="1"/>
  <c r="G532" i="18"/>
  <c r="H532" i="18" s="1"/>
  <c r="G531" i="18"/>
  <c r="H531" i="18" s="1"/>
  <c r="G530" i="18"/>
  <c r="H530" i="18" s="1"/>
  <c r="H529" i="18"/>
  <c r="G529" i="18"/>
  <c r="G528" i="18"/>
  <c r="H528" i="18" s="1"/>
  <c r="G527" i="18"/>
  <c r="H527" i="18" s="1"/>
  <c r="G526" i="18"/>
  <c r="H526" i="18" s="1"/>
  <c r="G525" i="18"/>
  <c r="H525" i="18" s="1"/>
  <c r="G524" i="18"/>
  <c r="H524" i="18" s="1"/>
  <c r="H523" i="18"/>
  <c r="G523" i="18"/>
  <c r="G522" i="18"/>
  <c r="H522" i="18" s="1"/>
  <c r="G521" i="18"/>
  <c r="H521" i="18" s="1"/>
  <c r="G520" i="18"/>
  <c r="H520" i="18" s="1"/>
  <c r="G519" i="18"/>
  <c r="H519" i="18" s="1"/>
  <c r="G518" i="18"/>
  <c r="H518" i="18" s="1"/>
  <c r="H517" i="18"/>
  <c r="G517" i="18"/>
  <c r="G516" i="18"/>
  <c r="H516" i="18" s="1"/>
  <c r="G515" i="18"/>
  <c r="H515" i="18" s="1"/>
  <c r="G514" i="18"/>
  <c r="H514" i="18" s="1"/>
  <c r="G513" i="18"/>
  <c r="H513" i="18" s="1"/>
  <c r="G512" i="18"/>
  <c r="H512" i="18" s="1"/>
  <c r="H511" i="18"/>
  <c r="G511" i="18"/>
  <c r="G510" i="18"/>
  <c r="H510" i="18" s="1"/>
  <c r="G509" i="18"/>
  <c r="H509" i="18" s="1"/>
  <c r="G508" i="18"/>
  <c r="H508" i="18" s="1"/>
  <c r="G507" i="18"/>
  <c r="H507" i="18" s="1"/>
  <c r="G506" i="18"/>
  <c r="H506" i="18" s="1"/>
  <c r="H505" i="18"/>
  <c r="G505" i="18"/>
  <c r="G504" i="18"/>
  <c r="H504" i="18" s="1"/>
  <c r="G503" i="18"/>
  <c r="H503" i="18" s="1"/>
  <c r="G502" i="18"/>
  <c r="H502" i="18" s="1"/>
  <c r="G501" i="18"/>
  <c r="H501" i="18" s="1"/>
  <c r="G500" i="18"/>
  <c r="H500" i="18" s="1"/>
  <c r="H499" i="18"/>
  <c r="G499" i="18"/>
  <c r="G498" i="18"/>
  <c r="H498" i="18" s="1"/>
  <c r="G497" i="18"/>
  <c r="H497" i="18" s="1"/>
  <c r="G496" i="18"/>
  <c r="H496" i="18" s="1"/>
  <c r="G495" i="18"/>
  <c r="H495" i="18" s="1"/>
  <c r="G494" i="18"/>
  <c r="H494" i="18" s="1"/>
  <c r="H493" i="18"/>
  <c r="G493" i="18"/>
  <c r="G492" i="18"/>
  <c r="H492" i="18" s="1"/>
  <c r="G491" i="18"/>
  <c r="H491" i="18" s="1"/>
  <c r="G490" i="18"/>
  <c r="H490" i="18" s="1"/>
  <c r="G489" i="18"/>
  <c r="H489" i="18" s="1"/>
  <c r="G488" i="18"/>
  <c r="H488" i="18" s="1"/>
  <c r="H487" i="18"/>
  <c r="G487" i="18"/>
  <c r="G486" i="18"/>
  <c r="H486" i="18" s="1"/>
  <c r="G485" i="18"/>
  <c r="H485" i="18" s="1"/>
  <c r="G484" i="18"/>
  <c r="H484" i="18" s="1"/>
  <c r="G483" i="18"/>
  <c r="H483" i="18" s="1"/>
  <c r="G482" i="18"/>
  <c r="H482" i="18" s="1"/>
  <c r="H481" i="18"/>
  <c r="G481" i="18"/>
  <c r="G480" i="18"/>
  <c r="H480" i="18" s="1"/>
  <c r="G479" i="18"/>
  <c r="H479" i="18" s="1"/>
  <c r="G478" i="18"/>
  <c r="H478" i="18" s="1"/>
  <c r="G477" i="18"/>
  <c r="H477" i="18" s="1"/>
  <c r="G476" i="18"/>
  <c r="H476" i="18" s="1"/>
  <c r="H475" i="18"/>
  <c r="G475" i="18"/>
  <c r="G474" i="18"/>
  <c r="H474" i="18" s="1"/>
  <c r="G473" i="18"/>
  <c r="H473" i="18" s="1"/>
  <c r="G472" i="18"/>
  <c r="H472" i="18" s="1"/>
  <c r="G471" i="18"/>
  <c r="H471" i="18" s="1"/>
  <c r="G470" i="18"/>
  <c r="H470" i="18" s="1"/>
  <c r="H469" i="18"/>
  <c r="G469" i="18"/>
  <c r="G468" i="18"/>
  <c r="H468" i="18" s="1"/>
  <c r="G467" i="18"/>
  <c r="H467" i="18" s="1"/>
  <c r="G466" i="18"/>
  <c r="H466" i="18" s="1"/>
  <c r="G465" i="18"/>
  <c r="H465" i="18" s="1"/>
  <c r="G464" i="18"/>
  <c r="H464" i="18" s="1"/>
  <c r="H463" i="18"/>
  <c r="G463" i="18"/>
  <c r="G462" i="18"/>
  <c r="H462" i="18" s="1"/>
  <c r="G461" i="18"/>
  <c r="H461" i="18" s="1"/>
  <c r="G460" i="18"/>
  <c r="H460" i="18" s="1"/>
  <c r="G459" i="18"/>
  <c r="H459" i="18" s="1"/>
  <c r="G458" i="18"/>
  <c r="H458" i="18" s="1"/>
  <c r="H457" i="18"/>
  <c r="G457" i="18"/>
  <c r="G456" i="18"/>
  <c r="H456" i="18" s="1"/>
  <c r="G455" i="18"/>
  <c r="H455" i="18" s="1"/>
  <c r="G454" i="18"/>
  <c r="H454" i="18" s="1"/>
  <c r="G453" i="18"/>
  <c r="H453" i="18" s="1"/>
  <c r="G452" i="18"/>
  <c r="H452" i="18" s="1"/>
  <c r="H451" i="18"/>
  <c r="G451" i="18"/>
  <c r="G450" i="18"/>
  <c r="H450" i="18" s="1"/>
  <c r="G449" i="18"/>
  <c r="H449" i="18" s="1"/>
  <c r="G448" i="18"/>
  <c r="H448" i="18" s="1"/>
  <c r="G447" i="18"/>
  <c r="H447" i="18" s="1"/>
  <c r="G446" i="18"/>
  <c r="H446" i="18" s="1"/>
  <c r="H445" i="18"/>
  <c r="G445" i="18"/>
  <c r="G444" i="18"/>
  <c r="H444" i="18" s="1"/>
  <c r="G443" i="18"/>
  <c r="H443" i="18" s="1"/>
  <c r="G442" i="18"/>
  <c r="H442" i="18" s="1"/>
  <c r="G441" i="18"/>
  <c r="H441" i="18" s="1"/>
  <c r="G440" i="18"/>
  <c r="H440" i="18" s="1"/>
  <c r="H439" i="18"/>
  <c r="G439" i="18"/>
  <c r="G438" i="18"/>
  <c r="H438" i="18" s="1"/>
  <c r="G437" i="18"/>
  <c r="H437" i="18" s="1"/>
  <c r="G436" i="18"/>
  <c r="H436" i="18" s="1"/>
  <c r="G435" i="18"/>
  <c r="H435" i="18" s="1"/>
  <c r="G434" i="18"/>
  <c r="H434" i="18" s="1"/>
  <c r="H433" i="18"/>
  <c r="G433" i="18"/>
  <c r="G432" i="18"/>
  <c r="H432" i="18" s="1"/>
  <c r="G431" i="18"/>
  <c r="H431" i="18" s="1"/>
  <c r="G430" i="18"/>
  <c r="H430" i="18" s="1"/>
  <c r="G429" i="18"/>
  <c r="H429" i="18" s="1"/>
  <c r="G428" i="18"/>
  <c r="H428" i="18" s="1"/>
  <c r="H427" i="18"/>
  <c r="G427" i="18"/>
  <c r="G426" i="18"/>
  <c r="H426" i="18" s="1"/>
  <c r="G425" i="18"/>
  <c r="H425" i="18" s="1"/>
  <c r="G424" i="18"/>
  <c r="H424" i="18" s="1"/>
  <c r="G423" i="18"/>
  <c r="H423" i="18" s="1"/>
  <c r="G422" i="18"/>
  <c r="H422" i="18" s="1"/>
  <c r="H421" i="18"/>
  <c r="G421" i="18"/>
  <c r="G420" i="18"/>
  <c r="H420" i="18" s="1"/>
  <c r="G419" i="18"/>
  <c r="H419" i="18" s="1"/>
  <c r="G418" i="18"/>
  <c r="H418" i="18" s="1"/>
  <c r="G417" i="18"/>
  <c r="H417" i="18" s="1"/>
  <c r="G416" i="18"/>
  <c r="H416" i="18" s="1"/>
  <c r="H415" i="18"/>
  <c r="G415" i="18"/>
  <c r="G414" i="18"/>
  <c r="H414" i="18" s="1"/>
  <c r="G413" i="18"/>
  <c r="H413" i="18" s="1"/>
  <c r="G412" i="18"/>
  <c r="H412" i="18" s="1"/>
  <c r="G411" i="18"/>
  <c r="H411" i="18" s="1"/>
  <c r="G410" i="18"/>
  <c r="H410" i="18" s="1"/>
  <c r="H409" i="18"/>
  <c r="G409" i="18"/>
  <c r="G408" i="18"/>
  <c r="H408" i="18" s="1"/>
  <c r="G407" i="18"/>
  <c r="H407" i="18" s="1"/>
  <c r="G406" i="18"/>
  <c r="H406" i="18" s="1"/>
  <c r="G405" i="18"/>
  <c r="H405" i="18" s="1"/>
  <c r="G404" i="18"/>
  <c r="H404" i="18" s="1"/>
  <c r="H403" i="18"/>
  <c r="G403" i="18"/>
  <c r="G402" i="18"/>
  <c r="H402" i="18" s="1"/>
  <c r="G401" i="18"/>
  <c r="H401" i="18" s="1"/>
  <c r="G400" i="18"/>
  <c r="H400" i="18" s="1"/>
  <c r="G399" i="18"/>
  <c r="H399" i="18" s="1"/>
  <c r="G398" i="18"/>
  <c r="H398" i="18" s="1"/>
  <c r="H397" i="18"/>
  <c r="G397" i="18"/>
  <c r="G396" i="18"/>
  <c r="H396" i="18" s="1"/>
  <c r="G395" i="18"/>
  <c r="H395" i="18" s="1"/>
  <c r="G394" i="18"/>
  <c r="H394" i="18" s="1"/>
  <c r="G393" i="18"/>
  <c r="H393" i="18" s="1"/>
  <c r="G392" i="18"/>
  <c r="H392" i="18" s="1"/>
  <c r="H391" i="18"/>
  <c r="G391" i="18"/>
  <c r="G390" i="18"/>
  <c r="H390" i="18" s="1"/>
  <c r="G389" i="18"/>
  <c r="H389" i="18" s="1"/>
  <c r="G388" i="18"/>
  <c r="H388" i="18" s="1"/>
  <c r="G387" i="18"/>
  <c r="H387" i="18" s="1"/>
  <c r="G386" i="18"/>
  <c r="H386" i="18" s="1"/>
  <c r="H385" i="18"/>
  <c r="G385" i="18"/>
  <c r="G384" i="18"/>
  <c r="H384" i="18" s="1"/>
  <c r="G383" i="18"/>
  <c r="H383" i="18" s="1"/>
  <c r="G382" i="18"/>
  <c r="H382" i="18" s="1"/>
  <c r="G381" i="18"/>
  <c r="H381" i="18" s="1"/>
  <c r="G380" i="18"/>
  <c r="H380" i="18" s="1"/>
  <c r="H379" i="18"/>
  <c r="G379" i="18"/>
  <c r="G378" i="18"/>
  <c r="H378" i="18" s="1"/>
  <c r="G377" i="18"/>
  <c r="H377" i="18" s="1"/>
  <c r="G376" i="18"/>
  <c r="H376" i="18" s="1"/>
  <c r="G375" i="18"/>
  <c r="H375" i="18" s="1"/>
  <c r="G374" i="18"/>
  <c r="H374" i="18" s="1"/>
  <c r="H373" i="18"/>
  <c r="G373" i="18"/>
  <c r="G372" i="18"/>
  <c r="H372" i="18" s="1"/>
  <c r="G371" i="18"/>
  <c r="H371" i="18" s="1"/>
  <c r="G370" i="18"/>
  <c r="H370" i="18" s="1"/>
  <c r="G369" i="18"/>
  <c r="H369" i="18" s="1"/>
  <c r="G368" i="18"/>
  <c r="H368" i="18" s="1"/>
  <c r="H367" i="18"/>
  <c r="G367" i="18"/>
  <c r="G366" i="18"/>
  <c r="H366" i="18" s="1"/>
  <c r="G365" i="18"/>
  <c r="H365" i="18" s="1"/>
  <c r="G364" i="18"/>
  <c r="H364" i="18" s="1"/>
  <c r="G363" i="18"/>
  <c r="H363" i="18" s="1"/>
  <c r="G362" i="18"/>
  <c r="H362" i="18" s="1"/>
  <c r="H361" i="18"/>
  <c r="G361" i="18"/>
  <c r="G360" i="18"/>
  <c r="H360" i="18" s="1"/>
  <c r="G359" i="18"/>
  <c r="H359" i="18" s="1"/>
  <c r="G358" i="18"/>
  <c r="H358" i="18" s="1"/>
  <c r="G357" i="18"/>
  <c r="H357" i="18" s="1"/>
  <c r="G356" i="18"/>
  <c r="H356" i="18" s="1"/>
  <c r="H355" i="18"/>
  <c r="G355" i="18"/>
  <c r="G354" i="18"/>
  <c r="H354" i="18" s="1"/>
  <c r="G353" i="18"/>
  <c r="H353" i="18" s="1"/>
  <c r="G352" i="18"/>
  <c r="H352" i="18" s="1"/>
  <c r="G351" i="18"/>
  <c r="H351" i="18" s="1"/>
  <c r="G350" i="18"/>
  <c r="H350" i="18" s="1"/>
  <c r="H349" i="18"/>
  <c r="G349" i="18"/>
  <c r="G348" i="18"/>
  <c r="H348" i="18" s="1"/>
  <c r="G347" i="18"/>
  <c r="H347" i="18" s="1"/>
  <c r="G346" i="18"/>
  <c r="H346" i="18" s="1"/>
  <c r="G345" i="18"/>
  <c r="H345" i="18" s="1"/>
  <c r="G344" i="18"/>
  <c r="H344" i="18" s="1"/>
  <c r="H343" i="18"/>
  <c r="G343" i="18"/>
  <c r="G342" i="18"/>
  <c r="H342" i="18" s="1"/>
  <c r="G341" i="18"/>
  <c r="H341" i="18" s="1"/>
  <c r="G340" i="18"/>
  <c r="H340" i="18" s="1"/>
  <c r="G339" i="18"/>
  <c r="H339" i="18" s="1"/>
  <c r="G338" i="18"/>
  <c r="H338" i="18" s="1"/>
  <c r="H337" i="18"/>
  <c r="G337" i="18"/>
  <c r="G336" i="18"/>
  <c r="H336" i="18" s="1"/>
  <c r="G335" i="18"/>
  <c r="H335" i="18" s="1"/>
  <c r="G334" i="18"/>
  <c r="H334" i="18" s="1"/>
  <c r="G333" i="18"/>
  <c r="H333" i="18" s="1"/>
  <c r="G332" i="18"/>
  <c r="H332" i="18" s="1"/>
  <c r="H331" i="18"/>
  <c r="G331" i="18"/>
  <c r="G330" i="18"/>
  <c r="H330" i="18" s="1"/>
  <c r="G329" i="18"/>
  <c r="H329" i="18" s="1"/>
  <c r="G328" i="18"/>
  <c r="H328" i="18" s="1"/>
  <c r="G327" i="18"/>
  <c r="H327" i="18" s="1"/>
  <c r="G326" i="18"/>
  <c r="H326" i="18" s="1"/>
  <c r="H325" i="18"/>
  <c r="G325" i="18"/>
  <c r="G324" i="18"/>
  <c r="H324" i="18" s="1"/>
  <c r="G323" i="18"/>
  <c r="H323" i="18" s="1"/>
  <c r="G322" i="18"/>
  <c r="H322" i="18" s="1"/>
  <c r="G321" i="18"/>
  <c r="H321" i="18" s="1"/>
  <c r="G320" i="18"/>
  <c r="H320" i="18" s="1"/>
  <c r="H319" i="18"/>
  <c r="G319" i="18"/>
  <c r="G318" i="18"/>
  <c r="H318" i="18" s="1"/>
  <c r="G317" i="18"/>
  <c r="H317" i="18" s="1"/>
  <c r="G316" i="18"/>
  <c r="H316" i="18" s="1"/>
  <c r="G315" i="18"/>
  <c r="H315" i="18" s="1"/>
  <c r="G314" i="18"/>
  <c r="H314" i="18" s="1"/>
  <c r="H313" i="18"/>
  <c r="G313" i="18"/>
  <c r="G312" i="18"/>
  <c r="H312" i="18" s="1"/>
  <c r="G311" i="18"/>
  <c r="H311" i="18" s="1"/>
  <c r="G310" i="18"/>
  <c r="H310" i="18" s="1"/>
  <c r="G309" i="18"/>
  <c r="H309" i="18" s="1"/>
  <c r="G308" i="18"/>
  <c r="H308" i="18" s="1"/>
  <c r="H307" i="18"/>
  <c r="G307" i="18"/>
  <c r="G306" i="18"/>
  <c r="H306" i="18" s="1"/>
  <c r="G305" i="18"/>
  <c r="H305" i="18" s="1"/>
  <c r="G304" i="18"/>
  <c r="H304" i="18" s="1"/>
  <c r="G303" i="18"/>
  <c r="H303" i="18" s="1"/>
  <c r="G302" i="18"/>
  <c r="H302" i="18" s="1"/>
  <c r="H301" i="18"/>
  <c r="G301" i="18"/>
  <c r="G300" i="18"/>
  <c r="H300" i="18" s="1"/>
  <c r="G299" i="18"/>
  <c r="H299" i="18" s="1"/>
  <c r="G298" i="18"/>
  <c r="H298" i="18" s="1"/>
  <c r="G297" i="18"/>
  <c r="H297" i="18" s="1"/>
  <c r="G296" i="18"/>
  <c r="H296" i="18" s="1"/>
  <c r="H295" i="18"/>
  <c r="G295" i="18"/>
  <c r="G294" i="18"/>
  <c r="H294" i="18" s="1"/>
  <c r="G293" i="18"/>
  <c r="H293" i="18" s="1"/>
  <c r="G292" i="18"/>
  <c r="H292" i="18" s="1"/>
  <c r="G291" i="18"/>
  <c r="H291" i="18" s="1"/>
  <c r="G290" i="18"/>
  <c r="H290" i="18" s="1"/>
  <c r="H289" i="18"/>
  <c r="G289" i="18"/>
  <c r="G288" i="18"/>
  <c r="H288" i="18" s="1"/>
  <c r="H287" i="18"/>
  <c r="G287" i="18"/>
  <c r="H286" i="18"/>
  <c r="G286" i="18"/>
  <c r="G285" i="18"/>
  <c r="H285" i="18" s="1"/>
  <c r="G284" i="18"/>
  <c r="H284" i="18" s="1"/>
  <c r="G283" i="18"/>
  <c r="H283" i="18" s="1"/>
  <c r="G282" i="18"/>
  <c r="H282" i="18" s="1"/>
  <c r="G281" i="18"/>
  <c r="H281" i="18" s="1"/>
  <c r="H280" i="18"/>
  <c r="G280" i="18"/>
  <c r="H279" i="18"/>
  <c r="G279" i="18"/>
  <c r="G278" i="18"/>
  <c r="H278" i="18" s="1"/>
  <c r="H277" i="18"/>
  <c r="G277" i="18"/>
  <c r="G276" i="18"/>
  <c r="H276" i="18" s="1"/>
  <c r="H275" i="18"/>
  <c r="G275" i="18"/>
  <c r="G274" i="18"/>
  <c r="H274" i="18" s="1"/>
  <c r="G273" i="18"/>
  <c r="H273" i="18" s="1"/>
  <c r="H272" i="18"/>
  <c r="G272" i="18"/>
  <c r="G271" i="18"/>
  <c r="H271" i="18" s="1"/>
  <c r="G270" i="18"/>
  <c r="H270" i="18" s="1"/>
  <c r="H269" i="18"/>
  <c r="G269" i="18"/>
  <c r="G268" i="18"/>
  <c r="H268" i="18" s="1"/>
  <c r="H267" i="18"/>
  <c r="G267" i="18"/>
  <c r="H266" i="18"/>
  <c r="G266" i="18"/>
  <c r="G265" i="18"/>
  <c r="H265" i="18" s="1"/>
  <c r="G264" i="18"/>
  <c r="H264" i="18" s="1"/>
  <c r="G263" i="18"/>
  <c r="H263" i="18" s="1"/>
  <c r="H262" i="18"/>
  <c r="G262" i="18"/>
  <c r="G261" i="18"/>
  <c r="H261" i="18" s="1"/>
  <c r="G260" i="18"/>
  <c r="H260" i="18" s="1"/>
  <c r="H259" i="18"/>
  <c r="G259" i="18"/>
  <c r="G258" i="18"/>
  <c r="H258" i="18" s="1"/>
  <c r="H257" i="18"/>
  <c r="G257" i="18"/>
  <c r="H256" i="18"/>
  <c r="G256" i="18"/>
  <c r="G255" i="18"/>
  <c r="H255" i="18" s="1"/>
  <c r="H254" i="18"/>
  <c r="G254" i="18"/>
  <c r="H253" i="18"/>
  <c r="G253" i="18"/>
  <c r="G252" i="18"/>
  <c r="H252" i="18" s="1"/>
  <c r="G251" i="18"/>
  <c r="H251" i="18" s="1"/>
  <c r="G250" i="18"/>
  <c r="H250" i="18" s="1"/>
  <c r="H249" i="18"/>
  <c r="G249" i="18"/>
  <c r="G248" i="18"/>
  <c r="H248" i="18" s="1"/>
  <c r="G247" i="18"/>
  <c r="H247" i="18" s="1"/>
  <c r="G246" i="18"/>
  <c r="H246" i="18" s="1"/>
  <c r="G245" i="18"/>
  <c r="H245" i="18" s="1"/>
  <c r="H244" i="18"/>
  <c r="G244" i="18"/>
  <c r="H243" i="18"/>
  <c r="G243" i="18"/>
  <c r="G242" i="18"/>
  <c r="H242" i="18" s="1"/>
  <c r="H241" i="18"/>
  <c r="G241" i="18"/>
  <c r="G240" i="18"/>
  <c r="H240" i="18" s="1"/>
  <c r="H239" i="18"/>
  <c r="G239" i="18"/>
  <c r="G238" i="18"/>
  <c r="H238" i="18" s="1"/>
  <c r="G237" i="18"/>
  <c r="H237" i="18" s="1"/>
  <c r="H236" i="18"/>
  <c r="G236" i="18"/>
  <c r="G235" i="18"/>
  <c r="H235" i="18" s="1"/>
  <c r="G234" i="18"/>
  <c r="H234" i="18" s="1"/>
  <c r="H233" i="18"/>
  <c r="G233" i="18"/>
  <c r="G232" i="18"/>
  <c r="H232" i="18" s="1"/>
  <c r="H231" i="18"/>
  <c r="G231" i="18"/>
  <c r="H230" i="18"/>
  <c r="G230" i="18"/>
  <c r="G229" i="18"/>
  <c r="H229" i="18" s="1"/>
  <c r="H228" i="18"/>
  <c r="G228" i="18"/>
  <c r="H227" i="18"/>
  <c r="G227" i="18"/>
  <c r="G226" i="18"/>
  <c r="H226" i="18" s="1"/>
  <c r="H225" i="18"/>
  <c r="G225" i="18"/>
  <c r="H224" i="18"/>
  <c r="G224" i="18"/>
  <c r="G223" i="18"/>
  <c r="H223" i="18" s="1"/>
  <c r="H222" i="18"/>
  <c r="G222" i="18"/>
  <c r="H221" i="18"/>
  <c r="G221" i="18"/>
  <c r="G220" i="18"/>
  <c r="H220" i="18" s="1"/>
  <c r="H219" i="18"/>
  <c r="G219" i="18"/>
  <c r="H218" i="18"/>
  <c r="G218" i="18"/>
  <c r="G217" i="18"/>
  <c r="H217" i="18" s="1"/>
  <c r="H216" i="18"/>
  <c r="G216" i="18"/>
  <c r="H215" i="18"/>
  <c r="G215" i="18"/>
  <c r="G214" i="18"/>
  <c r="H214" i="18" s="1"/>
  <c r="H213" i="18"/>
  <c r="G213" i="18"/>
  <c r="G212" i="18"/>
  <c r="H212" i="18" s="1"/>
  <c r="G211" i="18"/>
  <c r="H211" i="18" s="1"/>
  <c r="H210" i="18"/>
  <c r="G210" i="18"/>
  <c r="H209" i="18"/>
  <c r="G209" i="18"/>
  <c r="G208" i="18"/>
  <c r="H208" i="18" s="1"/>
  <c r="H207" i="18"/>
  <c r="G207" i="18"/>
  <c r="G206" i="18"/>
  <c r="H206" i="18" s="1"/>
  <c r="G205" i="18"/>
  <c r="H205" i="18" s="1"/>
  <c r="H204" i="18"/>
  <c r="G204" i="18"/>
  <c r="H203" i="18"/>
  <c r="G203" i="18"/>
  <c r="G202" i="18"/>
  <c r="H202" i="18" s="1"/>
  <c r="H201" i="18"/>
  <c r="G201" i="18"/>
  <c r="G200" i="18"/>
  <c r="H200" i="18" s="1"/>
  <c r="G199" i="18"/>
  <c r="H199" i="18" s="1"/>
  <c r="H198" i="18"/>
  <c r="G198" i="18"/>
  <c r="H197" i="18"/>
  <c r="G197" i="18"/>
  <c r="G196" i="18"/>
  <c r="H196" i="18" s="1"/>
  <c r="H195" i="18"/>
  <c r="G195" i="18"/>
  <c r="G194" i="18"/>
  <c r="H194" i="18" s="1"/>
  <c r="G193" i="18"/>
  <c r="H193" i="18" s="1"/>
  <c r="H192" i="18"/>
  <c r="G192" i="18"/>
  <c r="H191" i="18"/>
  <c r="G191" i="18"/>
  <c r="G190" i="18"/>
  <c r="H190" i="18" s="1"/>
  <c r="H189" i="18"/>
  <c r="G189" i="18"/>
  <c r="G188" i="18"/>
  <c r="H188" i="18" s="1"/>
  <c r="G187" i="18"/>
  <c r="H187" i="18" s="1"/>
  <c r="H186" i="18"/>
  <c r="G186" i="18"/>
  <c r="H185" i="18"/>
  <c r="G185" i="18"/>
  <c r="G184" i="18"/>
  <c r="H184" i="18" s="1"/>
  <c r="H183" i="18"/>
  <c r="G183" i="18"/>
  <c r="G182" i="18"/>
  <c r="H182" i="18" s="1"/>
  <c r="G181" i="18"/>
  <c r="H181" i="18" s="1"/>
  <c r="H180" i="18"/>
  <c r="G180" i="18"/>
  <c r="H179" i="18"/>
  <c r="G179" i="18"/>
  <c r="G178" i="18"/>
  <c r="H178" i="18" s="1"/>
  <c r="H177" i="18"/>
  <c r="G177" i="18"/>
  <c r="G176" i="18"/>
  <c r="H176" i="18" s="1"/>
  <c r="G175" i="18"/>
  <c r="H175" i="18" s="1"/>
  <c r="H174" i="18"/>
  <c r="G174" i="18"/>
  <c r="H173" i="18"/>
  <c r="G173" i="18"/>
  <c r="G172" i="18"/>
  <c r="H172" i="18" s="1"/>
  <c r="H171" i="18"/>
  <c r="G171" i="18"/>
  <c r="G170" i="18"/>
  <c r="H170" i="18" s="1"/>
  <c r="G169" i="18"/>
  <c r="H169" i="18" s="1"/>
  <c r="H168" i="18"/>
  <c r="G168" i="18"/>
  <c r="H167" i="18"/>
  <c r="G167" i="18"/>
  <c r="G166" i="18"/>
  <c r="H166" i="18" s="1"/>
  <c r="H165" i="18"/>
  <c r="G165" i="18"/>
  <c r="G164" i="18"/>
  <c r="H164" i="18" s="1"/>
  <c r="G163" i="18"/>
  <c r="H163" i="18" s="1"/>
  <c r="H162" i="18"/>
  <c r="G162" i="18"/>
  <c r="H161" i="18"/>
  <c r="G161" i="18"/>
  <c r="G160" i="18"/>
  <c r="H160" i="18" s="1"/>
  <c r="H159" i="18"/>
  <c r="G159" i="18"/>
  <c r="G158" i="18"/>
  <c r="H158" i="18" s="1"/>
  <c r="G157" i="18"/>
  <c r="H157" i="18" s="1"/>
  <c r="H156" i="18"/>
  <c r="G156" i="18"/>
  <c r="H155" i="18"/>
  <c r="G155" i="18"/>
  <c r="G154" i="18"/>
  <c r="H154" i="18" s="1"/>
  <c r="H153" i="18"/>
  <c r="G153" i="18"/>
  <c r="G152" i="18"/>
  <c r="H152" i="18" s="1"/>
  <c r="G151" i="18"/>
  <c r="H151" i="18" s="1"/>
  <c r="H150" i="18"/>
  <c r="G150" i="18"/>
  <c r="H149" i="18"/>
  <c r="G149" i="18"/>
  <c r="G148" i="18"/>
  <c r="H148" i="18" s="1"/>
  <c r="H147" i="18"/>
  <c r="G147" i="18"/>
  <c r="G146" i="18"/>
  <c r="H146" i="18" s="1"/>
  <c r="G145" i="18"/>
  <c r="H145" i="18" s="1"/>
  <c r="H144" i="18"/>
  <c r="G144" i="18"/>
  <c r="H143" i="18"/>
  <c r="G143" i="18"/>
  <c r="G142" i="18"/>
  <c r="H142" i="18" s="1"/>
  <c r="H141" i="18"/>
  <c r="G141" i="18"/>
  <c r="G140" i="18"/>
  <c r="H140" i="18" s="1"/>
  <c r="G139" i="18"/>
  <c r="H139" i="18" s="1"/>
  <c r="H138" i="18"/>
  <c r="G138" i="18"/>
  <c r="H137" i="18"/>
  <c r="G137" i="18"/>
  <c r="G136" i="18"/>
  <c r="H136" i="18" s="1"/>
  <c r="H135" i="18"/>
  <c r="G135" i="18"/>
  <c r="G134" i="18"/>
  <c r="H134" i="18" s="1"/>
  <c r="G133" i="18"/>
  <c r="H133" i="18" s="1"/>
  <c r="H132" i="18"/>
  <c r="G132" i="18"/>
  <c r="H131" i="18"/>
  <c r="G131" i="18"/>
  <c r="G130" i="18"/>
  <c r="H130" i="18" s="1"/>
  <c r="H129" i="18"/>
  <c r="G129" i="18"/>
  <c r="G128" i="18"/>
  <c r="H128" i="18" s="1"/>
  <c r="G127" i="18"/>
  <c r="H127" i="18" s="1"/>
  <c r="H126" i="18"/>
  <c r="G126" i="18"/>
  <c r="H125" i="18"/>
  <c r="G125" i="18"/>
  <c r="G124" i="18"/>
  <c r="H124" i="18" s="1"/>
  <c r="H123" i="18"/>
  <c r="G123" i="18"/>
  <c r="G122" i="18"/>
  <c r="H122" i="18" s="1"/>
  <c r="G121" i="18"/>
  <c r="H121" i="18" s="1"/>
  <c r="H120" i="18"/>
  <c r="G120" i="18"/>
  <c r="H119" i="18"/>
  <c r="G119" i="18"/>
  <c r="G118" i="18"/>
  <c r="H118" i="18" s="1"/>
  <c r="H117" i="18"/>
  <c r="G117" i="18"/>
  <c r="G116" i="18"/>
  <c r="H116" i="18" s="1"/>
  <c r="G115" i="18"/>
  <c r="H115" i="18" s="1"/>
  <c r="H114" i="18"/>
  <c r="G114" i="18"/>
  <c r="H113" i="18"/>
  <c r="G113" i="18"/>
  <c r="G112" i="18"/>
  <c r="H112" i="18" s="1"/>
  <c r="H111" i="18"/>
  <c r="G111" i="18"/>
  <c r="G110" i="18"/>
  <c r="H110" i="18" s="1"/>
  <c r="G109" i="18"/>
  <c r="H109" i="18" s="1"/>
  <c r="H108" i="18"/>
  <c r="G108" i="18"/>
  <c r="G107" i="18"/>
  <c r="H107" i="18" s="1"/>
  <c r="G106" i="18"/>
  <c r="H106" i="18" s="1"/>
  <c r="H105" i="18"/>
  <c r="G105" i="18"/>
  <c r="G104" i="18"/>
  <c r="H104" i="18" s="1"/>
  <c r="G103" i="18"/>
  <c r="H103" i="18" s="1"/>
  <c r="H102" i="18"/>
  <c r="G102" i="18"/>
  <c r="G101" i="18"/>
  <c r="H101" i="18" s="1"/>
  <c r="G100" i="18"/>
  <c r="H100" i="18" s="1"/>
  <c r="H99" i="18"/>
  <c r="G99" i="18"/>
  <c r="G98" i="18"/>
  <c r="H98" i="18" s="1"/>
  <c r="G97" i="18"/>
  <c r="H97" i="18" s="1"/>
  <c r="H96" i="18"/>
  <c r="G96" i="18"/>
  <c r="G95" i="18"/>
  <c r="H95" i="18" s="1"/>
  <c r="G94" i="18"/>
  <c r="H94" i="18" s="1"/>
  <c r="H93" i="18"/>
  <c r="G93" i="18"/>
  <c r="G92" i="18"/>
  <c r="H92" i="18" s="1"/>
  <c r="G91" i="18"/>
  <c r="H91" i="18" s="1"/>
  <c r="H90" i="18"/>
  <c r="G90" i="18"/>
  <c r="G89" i="18"/>
  <c r="H89" i="18" s="1"/>
  <c r="G88" i="18"/>
  <c r="H88" i="18" s="1"/>
  <c r="H87" i="18"/>
  <c r="G87" i="18"/>
  <c r="G86" i="18"/>
  <c r="H86" i="18" s="1"/>
  <c r="G85" i="18"/>
  <c r="H85" i="18" s="1"/>
  <c r="H84" i="18"/>
  <c r="G84" i="18"/>
  <c r="G83" i="18"/>
  <c r="H83" i="18" s="1"/>
  <c r="G82" i="18"/>
  <c r="H82" i="18" s="1"/>
  <c r="H81" i="18"/>
  <c r="G81" i="18"/>
  <c r="G80" i="18"/>
  <c r="H80" i="18" s="1"/>
  <c r="G79" i="18"/>
  <c r="H79" i="18" s="1"/>
  <c r="H78" i="18"/>
  <c r="G78" i="18"/>
  <c r="G77" i="18"/>
  <c r="H77" i="18" s="1"/>
  <c r="G76" i="18"/>
  <c r="H76" i="18" s="1"/>
  <c r="H75" i="18"/>
  <c r="G75" i="18"/>
  <c r="G74" i="18"/>
  <c r="H74" i="18" s="1"/>
  <c r="G73" i="18"/>
  <c r="H73" i="18" s="1"/>
  <c r="H72" i="18"/>
  <c r="G72" i="18"/>
  <c r="G71" i="18"/>
  <c r="H71" i="18" s="1"/>
  <c r="G70" i="18"/>
  <c r="H70" i="18" s="1"/>
  <c r="H69" i="18"/>
  <c r="G69" i="18"/>
  <c r="G68" i="18"/>
  <c r="H68" i="18" s="1"/>
  <c r="G67" i="18"/>
  <c r="H67" i="18" s="1"/>
  <c r="H66" i="18"/>
  <c r="G66" i="18"/>
  <c r="G65" i="18"/>
  <c r="H65" i="18" s="1"/>
  <c r="G64" i="18"/>
  <c r="H64" i="18" s="1"/>
  <c r="H63" i="18"/>
  <c r="G63" i="18"/>
  <c r="G62" i="18"/>
  <c r="H62" i="18" s="1"/>
  <c r="G61" i="18"/>
  <c r="H61" i="18" s="1"/>
  <c r="H60" i="18"/>
  <c r="G60" i="18"/>
  <c r="G59" i="18"/>
  <c r="H59" i="18" s="1"/>
  <c r="G58" i="18"/>
  <c r="H58" i="18" s="1"/>
  <c r="H57" i="18"/>
  <c r="G57" i="18"/>
  <c r="G56" i="18"/>
  <c r="H56" i="18" s="1"/>
  <c r="G55" i="18"/>
  <c r="H55" i="18" s="1"/>
  <c r="H54" i="18"/>
  <c r="G54" i="18"/>
  <c r="G53" i="18"/>
  <c r="H53" i="18" s="1"/>
  <c r="G52" i="18"/>
  <c r="H52" i="18" s="1"/>
  <c r="H51" i="18"/>
  <c r="G51" i="18"/>
  <c r="G50" i="18"/>
  <c r="H50" i="18" s="1"/>
  <c r="G49" i="18"/>
  <c r="H49" i="18" s="1"/>
  <c r="H48" i="18"/>
  <c r="G48" i="18"/>
  <c r="G47" i="18"/>
  <c r="H47" i="18" s="1"/>
  <c r="G46" i="18"/>
  <c r="H46" i="18" s="1"/>
  <c r="H45" i="18"/>
  <c r="G45" i="18"/>
  <c r="G44" i="18"/>
  <c r="H44" i="18" s="1"/>
  <c r="G43" i="18"/>
  <c r="H43" i="18" s="1"/>
  <c r="H42" i="18"/>
  <c r="G42" i="18"/>
  <c r="G41" i="18"/>
  <c r="H41" i="18" s="1"/>
  <c r="G40" i="18"/>
  <c r="H40" i="18" s="1"/>
  <c r="H39" i="18"/>
  <c r="G39" i="18"/>
  <c r="G38" i="18"/>
  <c r="H38" i="18" s="1"/>
  <c r="G37" i="18"/>
  <c r="H37" i="18" s="1"/>
  <c r="H36" i="18"/>
  <c r="G36" i="18"/>
  <c r="G35" i="18"/>
  <c r="H35" i="18" s="1"/>
  <c r="G34" i="18"/>
  <c r="H34" i="18" s="1"/>
  <c r="H33" i="18"/>
  <c r="G33" i="18"/>
  <c r="G32" i="18"/>
  <c r="H32" i="18" s="1"/>
  <c r="G31" i="18"/>
  <c r="H31" i="18" s="1"/>
  <c r="H30" i="18"/>
  <c r="G30" i="18"/>
  <c r="G29" i="18"/>
  <c r="H29" i="18" s="1"/>
  <c r="G28" i="18"/>
  <c r="H28" i="18" s="1"/>
  <c r="H27" i="18"/>
  <c r="G27" i="18"/>
  <c r="G26" i="18"/>
  <c r="H26" i="18" s="1"/>
  <c r="G25" i="18"/>
  <c r="H25" i="18" s="1"/>
  <c r="H24" i="18"/>
  <c r="G24" i="18"/>
  <c r="G23" i="18"/>
  <c r="H23" i="18" s="1"/>
  <c r="G22" i="18"/>
  <c r="H22" i="18" s="1"/>
  <c r="H21" i="18"/>
  <c r="G21" i="18"/>
  <c r="G20" i="18"/>
  <c r="H20" i="18" s="1"/>
  <c r="G19" i="18"/>
  <c r="H19" i="18" s="1"/>
  <c r="H18" i="18"/>
  <c r="G18" i="18"/>
  <c r="H17" i="18"/>
  <c r="G17" i="18"/>
  <c r="H16" i="18"/>
  <c r="G16" i="18"/>
  <c r="H15" i="18"/>
  <c r="G15" i="18"/>
  <c r="H14" i="18"/>
  <c r="G14" i="18"/>
  <c r="G13" i="18"/>
  <c r="H13" i="18" s="1"/>
  <c r="H12" i="18"/>
  <c r="G12" i="18"/>
  <c r="H11" i="18"/>
  <c r="G11" i="18"/>
  <c r="H10" i="18"/>
  <c r="G10" i="18"/>
  <c r="H9" i="18"/>
  <c r="G9" i="18"/>
  <c r="H8" i="18"/>
  <c r="G8" i="18"/>
  <c r="G7" i="18"/>
  <c r="H7" i="18" s="1"/>
  <c r="H6" i="18"/>
  <c r="G6" i="18"/>
  <c r="H5" i="18"/>
  <c r="G5" i="18"/>
  <c r="H4" i="18"/>
  <c r="G4" i="18"/>
  <c r="G4" i="17"/>
  <c r="H4" i="17" s="1"/>
  <c r="G741" i="17"/>
  <c r="H741" i="17" s="1"/>
  <c r="H740" i="17"/>
  <c r="G740" i="17"/>
  <c r="G739" i="17"/>
  <c r="H739" i="17" s="1"/>
  <c r="G738" i="17"/>
  <c r="H738" i="17" s="1"/>
  <c r="G737" i="17"/>
  <c r="H737" i="17" s="1"/>
  <c r="G736" i="17"/>
  <c r="H736" i="17" s="1"/>
  <c r="G735" i="17"/>
  <c r="H735" i="17" s="1"/>
  <c r="G734" i="17"/>
  <c r="H734" i="17" s="1"/>
  <c r="G733" i="17"/>
  <c r="H733" i="17" s="1"/>
  <c r="G732" i="17"/>
  <c r="H732" i="17" s="1"/>
  <c r="H731" i="17"/>
  <c r="G731" i="17"/>
  <c r="G730" i="17"/>
  <c r="H730" i="17" s="1"/>
  <c r="G729" i="17"/>
  <c r="H729" i="17" s="1"/>
  <c r="G728" i="17"/>
  <c r="H728" i="17" s="1"/>
  <c r="G727" i="17"/>
  <c r="H727" i="17" s="1"/>
  <c r="G726" i="17"/>
  <c r="H726" i="17" s="1"/>
  <c r="G725" i="17"/>
  <c r="H725" i="17" s="1"/>
  <c r="G724" i="17"/>
  <c r="H724" i="17" s="1"/>
  <c r="G723" i="17"/>
  <c r="H723" i="17" s="1"/>
  <c r="H722" i="17"/>
  <c r="G722" i="17"/>
  <c r="G721" i="17"/>
  <c r="H721" i="17" s="1"/>
  <c r="G720" i="17"/>
  <c r="H720" i="17" s="1"/>
  <c r="G719" i="17"/>
  <c r="H719" i="17" s="1"/>
  <c r="G718" i="17"/>
  <c r="H718" i="17" s="1"/>
  <c r="G717" i="17"/>
  <c r="H717" i="17" s="1"/>
  <c r="G716" i="17"/>
  <c r="H716" i="17" s="1"/>
  <c r="G715" i="17"/>
  <c r="H715" i="17" s="1"/>
  <c r="G714" i="17"/>
  <c r="H714" i="17" s="1"/>
  <c r="H713" i="17"/>
  <c r="G713" i="17"/>
  <c r="G712" i="17"/>
  <c r="H712" i="17" s="1"/>
  <c r="G711" i="17"/>
  <c r="H711" i="17" s="1"/>
  <c r="G710" i="17"/>
  <c r="H710" i="17" s="1"/>
  <c r="G709" i="17"/>
  <c r="H709" i="17" s="1"/>
  <c r="G708" i="17"/>
  <c r="H708" i="17" s="1"/>
  <c r="G707" i="17"/>
  <c r="H707" i="17" s="1"/>
  <c r="G706" i="17"/>
  <c r="H706" i="17" s="1"/>
  <c r="G705" i="17"/>
  <c r="H705" i="17" s="1"/>
  <c r="H704" i="17"/>
  <c r="G704" i="17"/>
  <c r="G703" i="17"/>
  <c r="H703" i="17" s="1"/>
  <c r="G702" i="17"/>
  <c r="H702" i="17" s="1"/>
  <c r="G701" i="17"/>
  <c r="H701" i="17" s="1"/>
  <c r="G700" i="17"/>
  <c r="H700" i="17" s="1"/>
  <c r="G699" i="17"/>
  <c r="H699" i="17" s="1"/>
  <c r="G698" i="17"/>
  <c r="H698" i="17" s="1"/>
  <c r="G697" i="17"/>
  <c r="H697" i="17" s="1"/>
  <c r="G696" i="17"/>
  <c r="H696" i="17" s="1"/>
  <c r="H695" i="17"/>
  <c r="G695" i="17"/>
  <c r="G694" i="17"/>
  <c r="H694" i="17" s="1"/>
  <c r="G693" i="17"/>
  <c r="H693" i="17" s="1"/>
  <c r="G692" i="17"/>
  <c r="H692" i="17" s="1"/>
  <c r="G691" i="17"/>
  <c r="H691" i="17" s="1"/>
  <c r="G690" i="17"/>
  <c r="H690" i="17" s="1"/>
  <c r="G689" i="17"/>
  <c r="H689" i="17" s="1"/>
  <c r="G688" i="17"/>
  <c r="H688" i="17" s="1"/>
  <c r="G687" i="17"/>
  <c r="H687" i="17" s="1"/>
  <c r="H686" i="17"/>
  <c r="G686" i="17"/>
  <c r="G685" i="17"/>
  <c r="H685" i="17" s="1"/>
  <c r="G684" i="17"/>
  <c r="H684" i="17" s="1"/>
  <c r="G683" i="17"/>
  <c r="H683" i="17" s="1"/>
  <c r="G682" i="17"/>
  <c r="H682" i="17" s="1"/>
  <c r="G681" i="17"/>
  <c r="H681" i="17" s="1"/>
  <c r="G680" i="17"/>
  <c r="H680" i="17" s="1"/>
  <c r="G679" i="17"/>
  <c r="H679" i="17" s="1"/>
  <c r="G678" i="17"/>
  <c r="H678" i="17" s="1"/>
  <c r="H677" i="17"/>
  <c r="G677" i="17"/>
  <c r="G676" i="17"/>
  <c r="H676" i="17" s="1"/>
  <c r="G675" i="17"/>
  <c r="H675" i="17" s="1"/>
  <c r="G674" i="17"/>
  <c r="H674" i="17" s="1"/>
  <c r="G673" i="17"/>
  <c r="H673" i="17" s="1"/>
  <c r="G672" i="17"/>
  <c r="H672" i="17" s="1"/>
  <c r="H671" i="17"/>
  <c r="G671" i="17"/>
  <c r="G670" i="17"/>
  <c r="H670" i="17" s="1"/>
  <c r="H669" i="17"/>
  <c r="G669" i="17"/>
  <c r="G668" i="17"/>
  <c r="H668" i="17" s="1"/>
  <c r="G667" i="17"/>
  <c r="H667" i="17" s="1"/>
  <c r="G666" i="17"/>
  <c r="H666" i="17" s="1"/>
  <c r="G665" i="17"/>
  <c r="H665" i="17" s="1"/>
  <c r="G664" i="17"/>
  <c r="H664" i="17" s="1"/>
  <c r="H663" i="17"/>
  <c r="G663" i="17"/>
  <c r="H662" i="17"/>
  <c r="G662" i="17"/>
  <c r="G661" i="17"/>
  <c r="H661" i="17" s="1"/>
  <c r="H660" i="17"/>
  <c r="G660" i="17"/>
  <c r="G659" i="17"/>
  <c r="H659" i="17" s="1"/>
  <c r="G658" i="17"/>
  <c r="H658" i="17" s="1"/>
  <c r="G657" i="17"/>
  <c r="H657" i="17" s="1"/>
  <c r="H656" i="17"/>
  <c r="G656" i="17"/>
  <c r="G655" i="17"/>
  <c r="H655" i="17" s="1"/>
  <c r="G654" i="17"/>
  <c r="H654" i="17" s="1"/>
  <c r="H653" i="17"/>
  <c r="G653" i="17"/>
  <c r="G652" i="17"/>
  <c r="H652" i="17" s="1"/>
  <c r="H651" i="17"/>
  <c r="G651" i="17"/>
  <c r="G650" i="17"/>
  <c r="H650" i="17" s="1"/>
  <c r="G649" i="17"/>
  <c r="H649" i="17" s="1"/>
  <c r="G648" i="17"/>
  <c r="H648" i="17" s="1"/>
  <c r="G647" i="17"/>
  <c r="H647" i="17" s="1"/>
  <c r="G646" i="17"/>
  <c r="H646" i="17" s="1"/>
  <c r="G645" i="17"/>
  <c r="H645" i="17" s="1"/>
  <c r="H644" i="17"/>
  <c r="G644" i="17"/>
  <c r="G643" i="17"/>
  <c r="H643" i="17" s="1"/>
  <c r="H642" i="17"/>
  <c r="G642" i="17"/>
  <c r="G641" i="17"/>
  <c r="H641" i="17" s="1"/>
  <c r="G640" i="17"/>
  <c r="H640" i="17" s="1"/>
  <c r="H639" i="17"/>
  <c r="G639" i="17"/>
  <c r="G638" i="17"/>
  <c r="H638" i="17" s="1"/>
  <c r="G637" i="17"/>
  <c r="H637" i="17" s="1"/>
  <c r="G636" i="17"/>
  <c r="H636" i="17" s="1"/>
  <c r="H635" i="17"/>
  <c r="G635" i="17"/>
  <c r="G634" i="17"/>
  <c r="H634" i="17" s="1"/>
  <c r="H633" i="17"/>
  <c r="G633" i="17"/>
  <c r="G632" i="17"/>
  <c r="H632" i="17" s="1"/>
  <c r="G631" i="17"/>
  <c r="H631" i="17" s="1"/>
  <c r="G630" i="17"/>
  <c r="H630" i="17" s="1"/>
  <c r="G629" i="17"/>
  <c r="H629" i="17" s="1"/>
  <c r="G628" i="17"/>
  <c r="H628" i="17" s="1"/>
  <c r="H627" i="17"/>
  <c r="G627" i="17"/>
  <c r="H626" i="17"/>
  <c r="G626" i="17"/>
  <c r="G625" i="17"/>
  <c r="H625" i="17" s="1"/>
  <c r="H624" i="17"/>
  <c r="G624" i="17"/>
  <c r="G623" i="17"/>
  <c r="H623" i="17" s="1"/>
  <c r="G622" i="17"/>
  <c r="H622" i="17" s="1"/>
  <c r="G621" i="17"/>
  <c r="H621" i="17" s="1"/>
  <c r="H620" i="17"/>
  <c r="G620" i="17"/>
  <c r="G619" i="17"/>
  <c r="H619" i="17" s="1"/>
  <c r="G618" i="17"/>
  <c r="H618" i="17" s="1"/>
  <c r="H617" i="17"/>
  <c r="G617" i="17"/>
  <c r="G616" i="17"/>
  <c r="H616" i="17" s="1"/>
  <c r="H615" i="17"/>
  <c r="G615" i="17"/>
  <c r="G614" i="17"/>
  <c r="H614" i="17" s="1"/>
  <c r="G613" i="17"/>
  <c r="H613" i="17" s="1"/>
  <c r="G612" i="17"/>
  <c r="H612" i="17" s="1"/>
  <c r="G611" i="17"/>
  <c r="H611" i="17" s="1"/>
  <c r="G610" i="17"/>
  <c r="H610" i="17" s="1"/>
  <c r="G609" i="17"/>
  <c r="H609" i="17" s="1"/>
  <c r="H608" i="17"/>
  <c r="G608" i="17"/>
  <c r="G607" i="17"/>
  <c r="H607" i="17" s="1"/>
  <c r="H606" i="17"/>
  <c r="G606" i="17"/>
  <c r="G605" i="17"/>
  <c r="H605" i="17" s="1"/>
  <c r="G604" i="17"/>
  <c r="H604" i="17" s="1"/>
  <c r="H603" i="17"/>
  <c r="G603" i="17"/>
  <c r="G602" i="17"/>
  <c r="H602" i="17" s="1"/>
  <c r="G601" i="17"/>
  <c r="H601" i="17" s="1"/>
  <c r="G600" i="17"/>
  <c r="H600" i="17" s="1"/>
  <c r="H599" i="17"/>
  <c r="G599" i="17"/>
  <c r="G598" i="17"/>
  <c r="H598" i="17" s="1"/>
  <c r="H597" i="17"/>
  <c r="G597" i="17"/>
  <c r="G596" i="17"/>
  <c r="H596" i="17" s="1"/>
  <c r="G595" i="17"/>
  <c r="H595" i="17" s="1"/>
  <c r="G594" i="17"/>
  <c r="H594" i="17" s="1"/>
  <c r="G593" i="17"/>
  <c r="H593" i="17" s="1"/>
  <c r="G592" i="17"/>
  <c r="H592" i="17" s="1"/>
  <c r="H591" i="17"/>
  <c r="G591" i="17"/>
  <c r="H590" i="17"/>
  <c r="G590" i="17"/>
  <c r="G589" i="17"/>
  <c r="H589" i="17" s="1"/>
  <c r="H588" i="17"/>
  <c r="G588" i="17"/>
  <c r="G587" i="17"/>
  <c r="H587" i="17" s="1"/>
  <c r="G586" i="17"/>
  <c r="H586" i="17" s="1"/>
  <c r="G585" i="17"/>
  <c r="H585" i="17" s="1"/>
  <c r="H584" i="17"/>
  <c r="G584" i="17"/>
  <c r="G583" i="17"/>
  <c r="H583" i="17" s="1"/>
  <c r="G582" i="17"/>
  <c r="H582" i="17" s="1"/>
  <c r="H581" i="17"/>
  <c r="G581" i="17"/>
  <c r="G580" i="17"/>
  <c r="H580" i="17" s="1"/>
  <c r="H579" i="17"/>
  <c r="G579" i="17"/>
  <c r="G578" i="17"/>
  <c r="H578" i="17" s="1"/>
  <c r="G577" i="17"/>
  <c r="H577" i="17" s="1"/>
  <c r="G576" i="17"/>
  <c r="H576" i="17" s="1"/>
  <c r="G575" i="17"/>
  <c r="H575" i="17" s="1"/>
  <c r="G574" i="17"/>
  <c r="H574" i="17" s="1"/>
  <c r="G573" i="17"/>
  <c r="H573" i="17" s="1"/>
  <c r="H572" i="17"/>
  <c r="G572" i="17"/>
  <c r="G571" i="17"/>
  <c r="H571" i="17" s="1"/>
  <c r="H570" i="17"/>
  <c r="G570" i="17"/>
  <c r="G569" i="17"/>
  <c r="H569" i="17" s="1"/>
  <c r="G568" i="17"/>
  <c r="H568" i="17" s="1"/>
  <c r="G567" i="17"/>
  <c r="H567" i="17" s="1"/>
  <c r="G566" i="17"/>
  <c r="H566" i="17" s="1"/>
  <c r="G565" i="17"/>
  <c r="H565" i="17" s="1"/>
  <c r="G564" i="17"/>
  <c r="H564" i="17" s="1"/>
  <c r="H563" i="17"/>
  <c r="G563" i="17"/>
  <c r="G562" i="17"/>
  <c r="H562" i="17" s="1"/>
  <c r="H561" i="17"/>
  <c r="G561" i="17"/>
  <c r="G560" i="17"/>
  <c r="H560" i="17" s="1"/>
  <c r="G559" i="17"/>
  <c r="H559" i="17" s="1"/>
  <c r="G558" i="17"/>
  <c r="H558" i="17" s="1"/>
  <c r="G557" i="17"/>
  <c r="H557" i="17" s="1"/>
  <c r="G556" i="17"/>
  <c r="H556" i="17" s="1"/>
  <c r="H555" i="17"/>
  <c r="G555" i="17"/>
  <c r="H554" i="17"/>
  <c r="G554" i="17"/>
  <c r="G553" i="17"/>
  <c r="H553" i="17" s="1"/>
  <c r="G552" i="17"/>
  <c r="H552" i="17" s="1"/>
  <c r="G551" i="17"/>
  <c r="H551" i="17" s="1"/>
  <c r="G550" i="17"/>
  <c r="H550" i="17" s="1"/>
  <c r="G549" i="17"/>
  <c r="H549" i="17" s="1"/>
  <c r="H548" i="17"/>
  <c r="G548" i="17"/>
  <c r="G547" i="17"/>
  <c r="H547" i="17" s="1"/>
  <c r="G546" i="17"/>
  <c r="H546" i="17" s="1"/>
  <c r="G545" i="17"/>
  <c r="H545" i="17" s="1"/>
  <c r="G544" i="17"/>
  <c r="H544" i="17" s="1"/>
  <c r="H543" i="17"/>
  <c r="G543" i="17"/>
  <c r="G542" i="17"/>
  <c r="H542" i="17" s="1"/>
  <c r="G541" i="17"/>
  <c r="H541" i="17" s="1"/>
  <c r="G540" i="17"/>
  <c r="H540" i="17" s="1"/>
  <c r="G539" i="17"/>
  <c r="H539" i="17" s="1"/>
  <c r="G538" i="17"/>
  <c r="H538" i="17" s="1"/>
  <c r="H537" i="17"/>
  <c r="G537" i="17"/>
  <c r="H536" i="17"/>
  <c r="G536" i="17"/>
  <c r="G535" i="17"/>
  <c r="H535" i="17" s="1"/>
  <c r="H534" i="17"/>
  <c r="G534" i="17"/>
  <c r="G533" i="17"/>
  <c r="H533" i="17" s="1"/>
  <c r="G532" i="17"/>
  <c r="H532" i="17" s="1"/>
  <c r="G531" i="17"/>
  <c r="H531" i="17" s="1"/>
  <c r="H530" i="17"/>
  <c r="G530" i="17"/>
  <c r="G529" i="17"/>
  <c r="H529" i="17" s="1"/>
  <c r="G528" i="17"/>
  <c r="H528" i="17" s="1"/>
  <c r="H527" i="17"/>
  <c r="G527" i="17"/>
  <c r="G526" i="17"/>
  <c r="H526" i="17" s="1"/>
  <c r="H525" i="17"/>
  <c r="G525" i="17"/>
  <c r="G524" i="17"/>
  <c r="H524" i="17" s="1"/>
  <c r="G523" i="17"/>
  <c r="H523" i="17" s="1"/>
  <c r="G522" i="17"/>
  <c r="H522" i="17" s="1"/>
  <c r="G521" i="17"/>
  <c r="H521" i="17" s="1"/>
  <c r="G520" i="17"/>
  <c r="H520" i="17" s="1"/>
  <c r="H519" i="17"/>
  <c r="G519" i="17"/>
  <c r="H518" i="17"/>
  <c r="G518" i="17"/>
  <c r="G517" i="17"/>
  <c r="H517" i="17" s="1"/>
  <c r="G516" i="17"/>
  <c r="H516" i="17" s="1"/>
  <c r="G515" i="17"/>
  <c r="H515" i="17" s="1"/>
  <c r="G514" i="17"/>
  <c r="H514" i="17" s="1"/>
  <c r="G513" i="17"/>
  <c r="H513" i="17" s="1"/>
  <c r="H512" i="17"/>
  <c r="G512" i="17"/>
  <c r="G511" i="17"/>
  <c r="H511" i="17" s="1"/>
  <c r="G510" i="17"/>
  <c r="H510" i="17" s="1"/>
  <c r="G509" i="17"/>
  <c r="H509" i="17" s="1"/>
  <c r="G508" i="17"/>
  <c r="H508" i="17" s="1"/>
  <c r="H507" i="17"/>
  <c r="G507" i="17"/>
  <c r="G506" i="17"/>
  <c r="H506" i="17" s="1"/>
  <c r="G505" i="17"/>
  <c r="H505" i="17" s="1"/>
  <c r="G504" i="17"/>
  <c r="H504" i="17" s="1"/>
  <c r="G503" i="17"/>
  <c r="H503" i="17" s="1"/>
  <c r="G502" i="17"/>
  <c r="H502" i="17" s="1"/>
  <c r="H501" i="17"/>
  <c r="G501" i="17"/>
  <c r="H500" i="17"/>
  <c r="G500" i="17"/>
  <c r="G499" i="17"/>
  <c r="H499" i="17" s="1"/>
  <c r="H498" i="17"/>
  <c r="G498" i="17"/>
  <c r="G497" i="17"/>
  <c r="H497" i="17" s="1"/>
  <c r="G496" i="17"/>
  <c r="H496" i="17" s="1"/>
  <c r="G495" i="17"/>
  <c r="H495" i="17" s="1"/>
  <c r="H494" i="17"/>
  <c r="G494" i="17"/>
  <c r="G493" i="17"/>
  <c r="H493" i="17" s="1"/>
  <c r="G492" i="17"/>
  <c r="H492" i="17" s="1"/>
  <c r="H491" i="17"/>
  <c r="G491" i="17"/>
  <c r="G490" i="17"/>
  <c r="H490" i="17" s="1"/>
  <c r="H489" i="17"/>
  <c r="G489" i="17"/>
  <c r="G488" i="17"/>
  <c r="H488" i="17" s="1"/>
  <c r="G487" i="17"/>
  <c r="H487" i="17" s="1"/>
  <c r="G486" i="17"/>
  <c r="H486" i="17" s="1"/>
  <c r="G485" i="17"/>
  <c r="H485" i="17" s="1"/>
  <c r="G484" i="17"/>
  <c r="H484" i="17" s="1"/>
  <c r="H483" i="17"/>
  <c r="G483" i="17"/>
  <c r="H482" i="17"/>
  <c r="G482" i="17"/>
  <c r="G481" i="17"/>
  <c r="H481" i="17" s="1"/>
  <c r="G480" i="17"/>
  <c r="H480" i="17" s="1"/>
  <c r="G479" i="17"/>
  <c r="H479" i="17" s="1"/>
  <c r="G478" i="17"/>
  <c r="H478" i="17" s="1"/>
  <c r="G477" i="17"/>
  <c r="H477" i="17" s="1"/>
  <c r="H476" i="17"/>
  <c r="G476" i="17"/>
  <c r="G475" i="17"/>
  <c r="H475" i="17" s="1"/>
  <c r="G474" i="17"/>
  <c r="H474" i="17" s="1"/>
  <c r="G473" i="17"/>
  <c r="H473" i="17" s="1"/>
  <c r="G472" i="17"/>
  <c r="H472" i="17" s="1"/>
  <c r="H471" i="17"/>
  <c r="G471" i="17"/>
  <c r="G470" i="17"/>
  <c r="H470" i="17" s="1"/>
  <c r="G469" i="17"/>
  <c r="H469" i="17" s="1"/>
  <c r="G468" i="17"/>
  <c r="H468" i="17" s="1"/>
  <c r="G467" i="17"/>
  <c r="H467" i="17" s="1"/>
  <c r="G466" i="17"/>
  <c r="H466" i="17" s="1"/>
  <c r="H465" i="17"/>
  <c r="G465" i="17"/>
  <c r="H464" i="17"/>
  <c r="G464" i="17"/>
  <c r="G463" i="17"/>
  <c r="H463" i="17" s="1"/>
  <c r="H462" i="17"/>
  <c r="G462" i="17"/>
  <c r="G461" i="17"/>
  <c r="H461" i="17" s="1"/>
  <c r="G460" i="17"/>
  <c r="H460" i="17" s="1"/>
  <c r="G459" i="17"/>
  <c r="H459" i="17" s="1"/>
  <c r="H458" i="17"/>
  <c r="G458" i="17"/>
  <c r="G457" i="17"/>
  <c r="H457" i="17" s="1"/>
  <c r="G456" i="17"/>
  <c r="H456" i="17" s="1"/>
  <c r="H455" i="17"/>
  <c r="G455" i="17"/>
  <c r="G454" i="17"/>
  <c r="H454" i="17" s="1"/>
  <c r="H453" i="17"/>
  <c r="G453" i="17"/>
  <c r="G452" i="17"/>
  <c r="H452" i="17" s="1"/>
  <c r="G451" i="17"/>
  <c r="H451" i="17" s="1"/>
  <c r="G450" i="17"/>
  <c r="H450" i="17" s="1"/>
  <c r="G449" i="17"/>
  <c r="H449" i="17" s="1"/>
  <c r="G448" i="17"/>
  <c r="H448" i="17" s="1"/>
  <c r="H447" i="17"/>
  <c r="G447" i="17"/>
  <c r="H446" i="17"/>
  <c r="G446" i="17"/>
  <c r="G445" i="17"/>
  <c r="H445" i="17" s="1"/>
  <c r="G444" i="17"/>
  <c r="H444" i="17" s="1"/>
  <c r="G443" i="17"/>
  <c r="H443" i="17" s="1"/>
  <c r="G442" i="17"/>
  <c r="H442" i="17" s="1"/>
  <c r="G441" i="17"/>
  <c r="H441" i="17" s="1"/>
  <c r="H440" i="17"/>
  <c r="G440" i="17"/>
  <c r="G439" i="17"/>
  <c r="H439" i="17" s="1"/>
  <c r="G438" i="17"/>
  <c r="H438" i="17" s="1"/>
  <c r="G437" i="17"/>
  <c r="H437" i="17" s="1"/>
  <c r="G436" i="17"/>
  <c r="H436" i="17" s="1"/>
  <c r="H435" i="17"/>
  <c r="G435" i="17"/>
  <c r="G434" i="17"/>
  <c r="H434" i="17" s="1"/>
  <c r="G433" i="17"/>
  <c r="H433" i="17" s="1"/>
  <c r="G432" i="17"/>
  <c r="H432" i="17" s="1"/>
  <c r="G431" i="17"/>
  <c r="H431" i="17" s="1"/>
  <c r="G430" i="17"/>
  <c r="H430" i="17" s="1"/>
  <c r="H429" i="17"/>
  <c r="G429" i="17"/>
  <c r="H428" i="17"/>
  <c r="G428" i="17"/>
  <c r="G427" i="17"/>
  <c r="H427" i="17" s="1"/>
  <c r="H426" i="17"/>
  <c r="G426" i="17"/>
  <c r="G425" i="17"/>
  <c r="H425" i="17" s="1"/>
  <c r="G424" i="17"/>
  <c r="H424" i="17" s="1"/>
  <c r="G423" i="17"/>
  <c r="H423" i="17" s="1"/>
  <c r="H422" i="17"/>
  <c r="G422" i="17"/>
  <c r="G421" i="17"/>
  <c r="H421" i="17" s="1"/>
  <c r="G420" i="17"/>
  <c r="H420" i="17" s="1"/>
  <c r="H419" i="17"/>
  <c r="G419" i="17"/>
  <c r="G418" i="17"/>
  <c r="H418" i="17" s="1"/>
  <c r="H417" i="17"/>
  <c r="G417" i="17"/>
  <c r="G416" i="17"/>
  <c r="H416" i="17" s="1"/>
  <c r="G415" i="17"/>
  <c r="H415" i="17" s="1"/>
  <c r="G414" i="17"/>
  <c r="H414" i="17" s="1"/>
  <c r="G413" i="17"/>
  <c r="H413" i="17" s="1"/>
  <c r="G412" i="17"/>
  <c r="H412" i="17" s="1"/>
  <c r="H411" i="17"/>
  <c r="G411" i="17"/>
  <c r="H410" i="17"/>
  <c r="G410" i="17"/>
  <c r="G409" i="17"/>
  <c r="H409" i="17" s="1"/>
  <c r="G408" i="17"/>
  <c r="H408" i="17" s="1"/>
  <c r="G407" i="17"/>
  <c r="H407" i="17" s="1"/>
  <c r="G406" i="17"/>
  <c r="H406" i="17" s="1"/>
  <c r="G405" i="17"/>
  <c r="H405" i="17" s="1"/>
  <c r="H404" i="17"/>
  <c r="G404" i="17"/>
  <c r="G403" i="17"/>
  <c r="H403" i="17" s="1"/>
  <c r="G402" i="17"/>
  <c r="H402" i="17" s="1"/>
  <c r="G401" i="17"/>
  <c r="H401" i="17" s="1"/>
  <c r="G400" i="17"/>
  <c r="H400" i="17" s="1"/>
  <c r="H399" i="17"/>
  <c r="G399" i="17"/>
  <c r="G398" i="17"/>
  <c r="H398" i="17" s="1"/>
  <c r="G397" i="17"/>
  <c r="H397" i="17" s="1"/>
  <c r="G396" i="17"/>
  <c r="H396" i="17" s="1"/>
  <c r="G395" i="17"/>
  <c r="H395" i="17" s="1"/>
  <c r="G394" i="17"/>
  <c r="H394" i="17" s="1"/>
  <c r="H393" i="17"/>
  <c r="G393" i="17"/>
  <c r="H392" i="17"/>
  <c r="G392" i="17"/>
  <c r="G391" i="17"/>
  <c r="H391" i="17" s="1"/>
  <c r="H390" i="17"/>
  <c r="G390" i="17"/>
  <c r="G389" i="17"/>
  <c r="H389" i="17" s="1"/>
  <c r="G388" i="17"/>
  <c r="H388" i="17" s="1"/>
  <c r="H387" i="17"/>
  <c r="G387" i="17"/>
  <c r="H386" i="17"/>
  <c r="G386" i="17"/>
  <c r="G385" i="17"/>
  <c r="H385" i="17" s="1"/>
  <c r="G384" i="17"/>
  <c r="H384" i="17" s="1"/>
  <c r="H383" i="17"/>
  <c r="G383" i="17"/>
  <c r="G382" i="17"/>
  <c r="H382" i="17" s="1"/>
  <c r="H381" i="17"/>
  <c r="G381" i="17"/>
  <c r="G380" i="17"/>
  <c r="H380" i="17" s="1"/>
  <c r="G379" i="17"/>
  <c r="H379" i="17" s="1"/>
  <c r="G378" i="17"/>
  <c r="H378" i="17" s="1"/>
  <c r="G377" i="17"/>
  <c r="H377" i="17" s="1"/>
  <c r="G376" i="17"/>
  <c r="H376" i="17" s="1"/>
  <c r="H375" i="17"/>
  <c r="G375" i="17"/>
  <c r="H374" i="17"/>
  <c r="G374" i="17"/>
  <c r="G373" i="17"/>
  <c r="H373" i="17" s="1"/>
  <c r="G372" i="17"/>
  <c r="H372" i="17" s="1"/>
  <c r="G371" i="17"/>
  <c r="H371" i="17" s="1"/>
  <c r="G370" i="17"/>
  <c r="H370" i="17" s="1"/>
  <c r="G369" i="17"/>
  <c r="H369" i="17" s="1"/>
  <c r="H368" i="17"/>
  <c r="G368" i="17"/>
  <c r="G367" i="17"/>
  <c r="H367" i="17" s="1"/>
  <c r="G366" i="17"/>
  <c r="H366" i="17" s="1"/>
  <c r="G365" i="17"/>
  <c r="H365" i="17" s="1"/>
  <c r="G364" i="17"/>
  <c r="H364" i="17" s="1"/>
  <c r="H363" i="17"/>
  <c r="G363" i="17"/>
  <c r="G362" i="17"/>
  <c r="H362" i="17" s="1"/>
  <c r="G361" i="17"/>
  <c r="H361" i="17" s="1"/>
  <c r="G360" i="17"/>
  <c r="H360" i="17" s="1"/>
  <c r="G359" i="17"/>
  <c r="H359" i="17" s="1"/>
  <c r="G358" i="17"/>
  <c r="H358" i="17" s="1"/>
  <c r="H357" i="17"/>
  <c r="G357" i="17"/>
  <c r="H356" i="17"/>
  <c r="G356" i="17"/>
  <c r="G355" i="17"/>
  <c r="H355" i="17" s="1"/>
  <c r="H354" i="17"/>
  <c r="G354" i="17"/>
  <c r="G353" i="17"/>
  <c r="H353" i="17" s="1"/>
  <c r="G352" i="17"/>
  <c r="H352" i="17" s="1"/>
  <c r="H351" i="17"/>
  <c r="G351" i="17"/>
  <c r="H350" i="17"/>
  <c r="G350" i="17"/>
  <c r="G349" i="17"/>
  <c r="H349" i="17" s="1"/>
  <c r="G348" i="17"/>
  <c r="H348" i="17" s="1"/>
  <c r="H347" i="17"/>
  <c r="G347" i="17"/>
  <c r="G346" i="17"/>
  <c r="H346" i="17" s="1"/>
  <c r="H345" i="17"/>
  <c r="G345" i="17"/>
  <c r="G344" i="17"/>
  <c r="H344" i="17" s="1"/>
  <c r="G343" i="17"/>
  <c r="H343" i="17" s="1"/>
  <c r="G342" i="17"/>
  <c r="H342" i="17" s="1"/>
  <c r="G341" i="17"/>
  <c r="H341" i="17" s="1"/>
  <c r="G340" i="17"/>
  <c r="H340" i="17" s="1"/>
  <c r="G339" i="17"/>
  <c r="H339" i="17" s="1"/>
  <c r="H338" i="17"/>
  <c r="G338" i="17"/>
  <c r="G337" i="17"/>
  <c r="H337" i="17" s="1"/>
  <c r="G336" i="17"/>
  <c r="H336" i="17" s="1"/>
  <c r="G335" i="17"/>
  <c r="H335" i="17" s="1"/>
  <c r="G334" i="17"/>
  <c r="H334" i="17" s="1"/>
  <c r="G333" i="17"/>
  <c r="H333" i="17" s="1"/>
  <c r="G332" i="17"/>
  <c r="H332" i="17" s="1"/>
  <c r="G331" i="17"/>
  <c r="H331" i="17" s="1"/>
  <c r="G330" i="17"/>
  <c r="H330" i="17" s="1"/>
  <c r="G329" i="17"/>
  <c r="H329" i="17" s="1"/>
  <c r="G328" i="17"/>
  <c r="H328" i="17" s="1"/>
  <c r="H327" i="17"/>
  <c r="G327" i="17"/>
  <c r="G326" i="17"/>
  <c r="H326" i="17" s="1"/>
  <c r="G325" i="17"/>
  <c r="H325" i="17" s="1"/>
  <c r="H324" i="17"/>
  <c r="G324" i="17"/>
  <c r="G323" i="17"/>
  <c r="H323" i="17" s="1"/>
  <c r="G322" i="17"/>
  <c r="H322" i="17" s="1"/>
  <c r="H321" i="17"/>
  <c r="G321" i="17"/>
  <c r="H320" i="17"/>
  <c r="G320" i="17"/>
  <c r="G319" i="17"/>
  <c r="H319" i="17" s="1"/>
  <c r="H318" i="17"/>
  <c r="G318" i="17"/>
  <c r="H317" i="17"/>
  <c r="G317" i="17"/>
  <c r="G316" i="17"/>
  <c r="H316" i="17" s="1"/>
  <c r="H315" i="17"/>
  <c r="G315" i="17"/>
  <c r="H314" i="17"/>
  <c r="G314" i="17"/>
  <c r="G313" i="17"/>
  <c r="H313" i="17" s="1"/>
  <c r="G312" i="17"/>
  <c r="H312" i="17" s="1"/>
  <c r="H311" i="17"/>
  <c r="G311" i="17"/>
  <c r="G310" i="17"/>
  <c r="H310" i="17" s="1"/>
  <c r="H309" i="17"/>
  <c r="G309" i="17"/>
  <c r="H308" i="17"/>
  <c r="G308" i="17"/>
  <c r="G307" i="17"/>
  <c r="H307" i="17" s="1"/>
  <c r="G306" i="17"/>
  <c r="H306" i="17" s="1"/>
  <c r="G305" i="17"/>
  <c r="H305" i="17" s="1"/>
  <c r="G304" i="17"/>
  <c r="H304" i="17" s="1"/>
  <c r="G303" i="17"/>
  <c r="H303" i="17" s="1"/>
  <c r="H302" i="17"/>
  <c r="G302" i="17"/>
  <c r="G301" i="17"/>
  <c r="H301" i="17" s="1"/>
  <c r="G300" i="17"/>
  <c r="H300" i="17" s="1"/>
  <c r="G299" i="17"/>
  <c r="H299" i="17" s="1"/>
  <c r="G298" i="17"/>
  <c r="H298" i="17" s="1"/>
  <c r="G297" i="17"/>
  <c r="H297" i="17" s="1"/>
  <c r="G296" i="17"/>
  <c r="H296" i="17" s="1"/>
  <c r="G295" i="17"/>
  <c r="H295" i="17" s="1"/>
  <c r="G294" i="17"/>
  <c r="H294" i="17" s="1"/>
  <c r="G293" i="17"/>
  <c r="H293" i="17" s="1"/>
  <c r="G292" i="17"/>
  <c r="H292" i="17" s="1"/>
  <c r="H291" i="17"/>
  <c r="G291" i="17"/>
  <c r="G290" i="17"/>
  <c r="H290" i="17" s="1"/>
  <c r="G289" i="17"/>
  <c r="H289" i="17" s="1"/>
  <c r="H288" i="17"/>
  <c r="G288" i="17"/>
  <c r="G287" i="17"/>
  <c r="H287" i="17" s="1"/>
  <c r="G286" i="17"/>
  <c r="H286" i="17" s="1"/>
  <c r="H285" i="17"/>
  <c r="G285" i="17"/>
  <c r="H284" i="17"/>
  <c r="G284" i="17"/>
  <c r="G283" i="17"/>
  <c r="H283" i="17" s="1"/>
  <c r="H282" i="17"/>
  <c r="G282" i="17"/>
  <c r="H281" i="17"/>
  <c r="G281" i="17"/>
  <c r="G280" i="17"/>
  <c r="H280" i="17" s="1"/>
  <c r="H279" i="17"/>
  <c r="G279" i="17"/>
  <c r="H278" i="17"/>
  <c r="G278" i="17"/>
  <c r="G277" i="17"/>
  <c r="H277" i="17" s="1"/>
  <c r="G276" i="17"/>
  <c r="H276" i="17" s="1"/>
  <c r="H275" i="17"/>
  <c r="G275" i="17"/>
  <c r="G274" i="17"/>
  <c r="H274" i="17" s="1"/>
  <c r="H273" i="17"/>
  <c r="G273" i="17"/>
  <c r="H272" i="17"/>
  <c r="G272" i="17"/>
  <c r="G271" i="17"/>
  <c r="H271" i="17" s="1"/>
  <c r="G270" i="17"/>
  <c r="H270" i="17" s="1"/>
  <c r="G269" i="17"/>
  <c r="H269" i="17" s="1"/>
  <c r="G268" i="17"/>
  <c r="H268" i="17" s="1"/>
  <c r="G267" i="17"/>
  <c r="H267" i="17" s="1"/>
  <c r="H266" i="17"/>
  <c r="G266" i="17"/>
  <c r="G265" i="17"/>
  <c r="H265" i="17" s="1"/>
  <c r="G264" i="17"/>
  <c r="H264" i="17" s="1"/>
  <c r="G263" i="17"/>
  <c r="H263" i="17" s="1"/>
  <c r="G262" i="17"/>
  <c r="H262" i="17" s="1"/>
  <c r="G261" i="17"/>
  <c r="H261" i="17" s="1"/>
  <c r="G260" i="17"/>
  <c r="H260" i="17" s="1"/>
  <c r="G259" i="17"/>
  <c r="H259" i="17" s="1"/>
  <c r="G258" i="17"/>
  <c r="H258" i="17" s="1"/>
  <c r="G257" i="17"/>
  <c r="H257" i="17" s="1"/>
  <c r="G256" i="17"/>
  <c r="H256" i="17" s="1"/>
  <c r="H255" i="17"/>
  <c r="G255" i="17"/>
  <c r="G254" i="17"/>
  <c r="H254" i="17" s="1"/>
  <c r="G253" i="17"/>
  <c r="H253" i="17" s="1"/>
  <c r="H252" i="17"/>
  <c r="G252" i="17"/>
  <c r="G251" i="17"/>
  <c r="H251" i="17" s="1"/>
  <c r="G250" i="17"/>
  <c r="H250" i="17" s="1"/>
  <c r="H249" i="17"/>
  <c r="G249" i="17"/>
  <c r="H248" i="17"/>
  <c r="G248" i="17"/>
  <c r="G247" i="17"/>
  <c r="H247" i="17" s="1"/>
  <c r="H246" i="17"/>
  <c r="G246" i="17"/>
  <c r="H245" i="17"/>
  <c r="G245" i="17"/>
  <c r="G244" i="17"/>
  <c r="H244" i="17" s="1"/>
  <c r="H243" i="17"/>
  <c r="G243" i="17"/>
  <c r="H242" i="17"/>
  <c r="G242" i="17"/>
  <c r="G241" i="17"/>
  <c r="H241" i="17" s="1"/>
  <c r="G240" i="17"/>
  <c r="H240" i="17" s="1"/>
  <c r="H239" i="17"/>
  <c r="G239" i="17"/>
  <c r="G238" i="17"/>
  <c r="H238" i="17" s="1"/>
  <c r="H237" i="17"/>
  <c r="G237" i="17"/>
  <c r="H236" i="17"/>
  <c r="G236" i="17"/>
  <c r="G235" i="17"/>
  <c r="H235" i="17" s="1"/>
  <c r="G234" i="17"/>
  <c r="H234" i="17" s="1"/>
  <c r="G233" i="17"/>
  <c r="H233" i="17" s="1"/>
  <c r="G232" i="17"/>
  <c r="H232" i="17" s="1"/>
  <c r="G231" i="17"/>
  <c r="H231" i="17" s="1"/>
  <c r="H230" i="17"/>
  <c r="G230" i="17"/>
  <c r="H229" i="17"/>
  <c r="G229" i="17"/>
  <c r="H228" i="17"/>
  <c r="G228" i="17"/>
  <c r="H227" i="17"/>
  <c r="G227" i="17"/>
  <c r="G226" i="17"/>
  <c r="H226" i="17" s="1"/>
  <c r="G225" i="17"/>
  <c r="H225" i="17" s="1"/>
  <c r="H224" i="17"/>
  <c r="G224" i="17"/>
  <c r="G223" i="17"/>
  <c r="H223" i="17" s="1"/>
  <c r="H222" i="17"/>
  <c r="G222" i="17"/>
  <c r="H221" i="17"/>
  <c r="G221" i="17"/>
  <c r="G220" i="17"/>
  <c r="H220" i="17" s="1"/>
  <c r="G219" i="17"/>
  <c r="H219" i="17" s="1"/>
  <c r="H218" i="17"/>
  <c r="G218" i="17"/>
  <c r="G217" i="17"/>
  <c r="H217" i="17" s="1"/>
  <c r="H216" i="17"/>
  <c r="G216" i="17"/>
  <c r="H215" i="17"/>
  <c r="G215" i="17"/>
  <c r="G214" i="17"/>
  <c r="H214" i="17" s="1"/>
  <c r="G213" i="17"/>
  <c r="H213" i="17" s="1"/>
  <c r="H212" i="17"/>
  <c r="G212" i="17"/>
  <c r="G211" i="17"/>
  <c r="H211" i="17" s="1"/>
  <c r="H210" i="17"/>
  <c r="G210" i="17"/>
  <c r="H209" i="17"/>
  <c r="G209" i="17"/>
  <c r="G208" i="17"/>
  <c r="H208" i="17" s="1"/>
  <c r="G207" i="17"/>
  <c r="H207" i="17" s="1"/>
  <c r="H206" i="17"/>
  <c r="G206" i="17"/>
  <c r="G205" i="17"/>
  <c r="H205" i="17" s="1"/>
  <c r="H204" i="17"/>
  <c r="G204" i="17"/>
  <c r="H203" i="17"/>
  <c r="G203" i="17"/>
  <c r="G202" i="17"/>
  <c r="H202" i="17" s="1"/>
  <c r="G201" i="17"/>
  <c r="H201" i="17" s="1"/>
  <c r="H200" i="17"/>
  <c r="G200" i="17"/>
  <c r="G199" i="17"/>
  <c r="H199" i="17" s="1"/>
  <c r="H198" i="17"/>
  <c r="G198" i="17"/>
  <c r="H197" i="17"/>
  <c r="G197" i="17"/>
  <c r="G196" i="17"/>
  <c r="H196" i="17" s="1"/>
  <c r="G195" i="17"/>
  <c r="H195" i="17" s="1"/>
  <c r="H194" i="17"/>
  <c r="G194" i="17"/>
  <c r="G193" i="17"/>
  <c r="H193" i="17" s="1"/>
  <c r="H192" i="17"/>
  <c r="G192" i="17"/>
  <c r="H191" i="17"/>
  <c r="G191" i="17"/>
  <c r="G190" i="17"/>
  <c r="H190" i="17" s="1"/>
  <c r="G189" i="17"/>
  <c r="H189" i="17" s="1"/>
  <c r="H188" i="17"/>
  <c r="G188" i="17"/>
  <c r="G187" i="17"/>
  <c r="H187" i="17" s="1"/>
  <c r="H186" i="17"/>
  <c r="G186" i="17"/>
  <c r="H185" i="17"/>
  <c r="G185" i="17"/>
  <c r="G184" i="17"/>
  <c r="H184" i="17" s="1"/>
  <c r="G183" i="17"/>
  <c r="H183" i="17" s="1"/>
  <c r="H182" i="17"/>
  <c r="G182" i="17"/>
  <c r="G181" i="17"/>
  <c r="H181" i="17" s="1"/>
  <c r="H180" i="17"/>
  <c r="G180" i="17"/>
  <c r="H179" i="17"/>
  <c r="G179" i="17"/>
  <c r="G178" i="17"/>
  <c r="H178" i="17" s="1"/>
  <c r="G177" i="17"/>
  <c r="H177" i="17" s="1"/>
  <c r="H176" i="17"/>
  <c r="G176" i="17"/>
  <c r="G175" i="17"/>
  <c r="H175" i="17" s="1"/>
  <c r="H174" i="17"/>
  <c r="G174" i="17"/>
  <c r="H173" i="17"/>
  <c r="G173" i="17"/>
  <c r="G172" i="17"/>
  <c r="H172" i="17" s="1"/>
  <c r="G171" i="17"/>
  <c r="H171" i="17" s="1"/>
  <c r="H170" i="17"/>
  <c r="G170" i="17"/>
  <c r="G169" i="17"/>
  <c r="H169" i="17" s="1"/>
  <c r="H168" i="17"/>
  <c r="G168" i="17"/>
  <c r="H167" i="17"/>
  <c r="G167" i="17"/>
  <c r="G166" i="17"/>
  <c r="H166" i="17" s="1"/>
  <c r="G165" i="17"/>
  <c r="H165" i="17" s="1"/>
  <c r="H164" i="17"/>
  <c r="G164" i="17"/>
  <c r="G163" i="17"/>
  <c r="H163" i="17" s="1"/>
  <c r="H162" i="17"/>
  <c r="G162" i="17"/>
  <c r="H161" i="17"/>
  <c r="G161" i="17"/>
  <c r="G160" i="17"/>
  <c r="H160" i="17" s="1"/>
  <c r="G159" i="17"/>
  <c r="H159" i="17" s="1"/>
  <c r="H158" i="17"/>
  <c r="G158" i="17"/>
  <c r="G157" i="17"/>
  <c r="H157" i="17" s="1"/>
  <c r="H156" i="17"/>
  <c r="G156" i="17"/>
  <c r="H155" i="17"/>
  <c r="G155" i="17"/>
  <c r="G154" i="17"/>
  <c r="H154" i="17" s="1"/>
  <c r="G153" i="17"/>
  <c r="H153" i="17" s="1"/>
  <c r="H152" i="17"/>
  <c r="G152" i="17"/>
  <c r="G151" i="17"/>
  <c r="H151" i="17" s="1"/>
  <c r="H150" i="17"/>
  <c r="G150" i="17"/>
  <c r="H149" i="17"/>
  <c r="G149" i="17"/>
  <c r="G148" i="17"/>
  <c r="H148" i="17" s="1"/>
  <c r="G147" i="17"/>
  <c r="H147" i="17" s="1"/>
  <c r="H146" i="17"/>
  <c r="G146" i="17"/>
  <c r="G145" i="17"/>
  <c r="H145" i="17" s="1"/>
  <c r="H144" i="17"/>
  <c r="G144" i="17"/>
  <c r="H143" i="17"/>
  <c r="G143" i="17"/>
  <c r="G142" i="17"/>
  <c r="H142" i="17" s="1"/>
  <c r="G141" i="17"/>
  <c r="H141" i="17" s="1"/>
  <c r="H140" i="17"/>
  <c r="G140" i="17"/>
  <c r="G139" i="17"/>
  <c r="H139" i="17" s="1"/>
  <c r="H138" i="17"/>
  <c r="G138" i="17"/>
  <c r="H137" i="17"/>
  <c r="G137" i="17"/>
  <c r="G136" i="17"/>
  <c r="H136" i="17" s="1"/>
  <c r="G135" i="17"/>
  <c r="H135" i="17" s="1"/>
  <c r="G134" i="17"/>
  <c r="H134" i="17" s="1"/>
  <c r="G133" i="17"/>
  <c r="H133" i="17" s="1"/>
  <c r="H132" i="17"/>
  <c r="G132" i="17"/>
  <c r="H131" i="17"/>
  <c r="G131" i="17"/>
  <c r="G130" i="17"/>
  <c r="H130" i="17" s="1"/>
  <c r="G129" i="17"/>
  <c r="H129" i="17" s="1"/>
  <c r="G128" i="17"/>
  <c r="H128" i="17" s="1"/>
  <c r="G127" i="17"/>
  <c r="H127" i="17" s="1"/>
  <c r="H126" i="17"/>
  <c r="G126" i="17"/>
  <c r="H125" i="17"/>
  <c r="G125" i="17"/>
  <c r="G124" i="17"/>
  <c r="H124" i="17" s="1"/>
  <c r="G123" i="17"/>
  <c r="H123" i="17" s="1"/>
  <c r="G122" i="17"/>
  <c r="H122" i="17" s="1"/>
  <c r="G121" i="17"/>
  <c r="H121" i="17" s="1"/>
  <c r="H120" i="17"/>
  <c r="G120" i="17"/>
  <c r="H119" i="17"/>
  <c r="G119" i="17"/>
  <c r="G118" i="17"/>
  <c r="H118" i="17" s="1"/>
  <c r="G117" i="17"/>
  <c r="H117" i="17" s="1"/>
  <c r="G116" i="17"/>
  <c r="H116" i="17" s="1"/>
  <c r="G115" i="17"/>
  <c r="H115" i="17" s="1"/>
  <c r="H114" i="17"/>
  <c r="G114" i="17"/>
  <c r="H113" i="17"/>
  <c r="G113" i="17"/>
  <c r="G112" i="17"/>
  <c r="H112" i="17" s="1"/>
  <c r="G111" i="17"/>
  <c r="H111" i="17" s="1"/>
  <c r="G110" i="17"/>
  <c r="H110" i="17" s="1"/>
  <c r="G109" i="17"/>
  <c r="H109" i="17" s="1"/>
  <c r="H108" i="17"/>
  <c r="G108" i="17"/>
  <c r="H107" i="17"/>
  <c r="G107" i="17"/>
  <c r="G106" i="17"/>
  <c r="H106" i="17" s="1"/>
  <c r="G105" i="17"/>
  <c r="H105" i="17" s="1"/>
  <c r="G104" i="17"/>
  <c r="H104" i="17" s="1"/>
  <c r="G103" i="17"/>
  <c r="H103" i="17" s="1"/>
  <c r="H102" i="17"/>
  <c r="G102" i="17"/>
  <c r="G101" i="17"/>
  <c r="H101" i="17" s="1"/>
  <c r="G100" i="17"/>
  <c r="H100" i="17" s="1"/>
  <c r="G99" i="17"/>
  <c r="H99" i="17" s="1"/>
  <c r="G98" i="17"/>
  <c r="H98" i="17" s="1"/>
  <c r="G97" i="17"/>
  <c r="H97" i="17" s="1"/>
  <c r="H96" i="17"/>
  <c r="G96" i="17"/>
  <c r="G95" i="17"/>
  <c r="H95" i="17" s="1"/>
  <c r="G94" i="17"/>
  <c r="H94" i="17" s="1"/>
  <c r="G93" i="17"/>
  <c r="H93" i="17" s="1"/>
  <c r="G92" i="17"/>
  <c r="H92" i="17" s="1"/>
  <c r="G91" i="17"/>
  <c r="H91" i="17" s="1"/>
  <c r="H90" i="17"/>
  <c r="G90" i="17"/>
  <c r="G89" i="17"/>
  <c r="H89" i="17" s="1"/>
  <c r="G88" i="17"/>
  <c r="H88" i="17" s="1"/>
  <c r="G87" i="17"/>
  <c r="H87" i="17" s="1"/>
  <c r="G86" i="17"/>
  <c r="H86" i="17" s="1"/>
  <c r="G85" i="17"/>
  <c r="H85" i="17" s="1"/>
  <c r="H84" i="17"/>
  <c r="G84" i="17"/>
  <c r="G83" i="17"/>
  <c r="H83" i="17" s="1"/>
  <c r="G82" i="17"/>
  <c r="H82" i="17" s="1"/>
  <c r="G81" i="17"/>
  <c r="H81" i="17" s="1"/>
  <c r="G80" i="17"/>
  <c r="H80" i="17" s="1"/>
  <c r="G79" i="17"/>
  <c r="H79" i="17" s="1"/>
  <c r="H78" i="17"/>
  <c r="G78" i="17"/>
  <c r="G77" i="17"/>
  <c r="H77" i="17" s="1"/>
  <c r="G76" i="17"/>
  <c r="H76" i="17" s="1"/>
  <c r="G75" i="17"/>
  <c r="H75" i="17" s="1"/>
  <c r="G74" i="17"/>
  <c r="H74" i="17" s="1"/>
  <c r="G73" i="17"/>
  <c r="H73" i="17" s="1"/>
  <c r="H72" i="17"/>
  <c r="G72" i="17"/>
  <c r="G71" i="17"/>
  <c r="H71" i="17" s="1"/>
  <c r="G70" i="17"/>
  <c r="H70" i="17" s="1"/>
  <c r="G69" i="17"/>
  <c r="H69" i="17" s="1"/>
  <c r="G68" i="17"/>
  <c r="H68" i="17" s="1"/>
  <c r="G67" i="17"/>
  <c r="H67" i="17" s="1"/>
  <c r="H66" i="17"/>
  <c r="G66" i="17"/>
  <c r="G65" i="17"/>
  <c r="H65" i="17" s="1"/>
  <c r="G64" i="17"/>
  <c r="H64" i="17" s="1"/>
  <c r="G63" i="17"/>
  <c r="H63" i="17" s="1"/>
  <c r="G62" i="17"/>
  <c r="H62" i="17" s="1"/>
  <c r="G61" i="17"/>
  <c r="H61" i="17" s="1"/>
  <c r="H60" i="17"/>
  <c r="G60" i="17"/>
  <c r="G59" i="17"/>
  <c r="H59" i="17" s="1"/>
  <c r="G58" i="17"/>
  <c r="H58" i="17" s="1"/>
  <c r="G57" i="17"/>
  <c r="H57" i="17" s="1"/>
  <c r="G56" i="17"/>
  <c r="H56" i="17" s="1"/>
  <c r="G55" i="17"/>
  <c r="H55" i="17" s="1"/>
  <c r="H54" i="17"/>
  <c r="G54" i="17"/>
  <c r="G53" i="17"/>
  <c r="H53" i="17" s="1"/>
  <c r="G52" i="17"/>
  <c r="H52" i="17" s="1"/>
  <c r="G51" i="17"/>
  <c r="H51" i="17" s="1"/>
  <c r="G50" i="17"/>
  <c r="H50" i="17" s="1"/>
  <c r="G49" i="17"/>
  <c r="H49" i="17" s="1"/>
  <c r="G48" i="17"/>
  <c r="H48" i="17" s="1"/>
  <c r="G47" i="17"/>
  <c r="H47" i="17" s="1"/>
  <c r="G46" i="17"/>
  <c r="H46" i="17" s="1"/>
  <c r="G45" i="17"/>
  <c r="H45" i="17" s="1"/>
  <c r="G44" i="17"/>
  <c r="H44" i="17" s="1"/>
  <c r="G43" i="17"/>
  <c r="H43" i="17" s="1"/>
  <c r="G42" i="17"/>
  <c r="H42" i="17" s="1"/>
  <c r="G41" i="17"/>
  <c r="H41" i="17" s="1"/>
  <c r="G40" i="17"/>
  <c r="H40" i="17" s="1"/>
  <c r="G39" i="17"/>
  <c r="H39" i="17" s="1"/>
  <c r="G38" i="17"/>
  <c r="H38" i="17" s="1"/>
  <c r="G37" i="17"/>
  <c r="H37" i="17" s="1"/>
  <c r="G36" i="17"/>
  <c r="H36" i="17" s="1"/>
  <c r="G35" i="17"/>
  <c r="H35" i="17" s="1"/>
  <c r="G34" i="17"/>
  <c r="H34" i="17" s="1"/>
  <c r="G33" i="17"/>
  <c r="H33" i="17" s="1"/>
  <c r="G32" i="17"/>
  <c r="H32" i="17" s="1"/>
  <c r="G31" i="17"/>
  <c r="H31" i="17" s="1"/>
  <c r="G30" i="17"/>
  <c r="H30" i="17" s="1"/>
  <c r="G29" i="17"/>
  <c r="H29" i="17" s="1"/>
  <c r="G28" i="17"/>
  <c r="H28" i="17" s="1"/>
  <c r="G27" i="17"/>
  <c r="H27" i="17" s="1"/>
  <c r="G26" i="17"/>
  <c r="H26" i="17" s="1"/>
  <c r="G25" i="17"/>
  <c r="H25" i="17" s="1"/>
  <c r="G24" i="17"/>
  <c r="H24" i="17" s="1"/>
  <c r="G23" i="17"/>
  <c r="H23" i="17" s="1"/>
  <c r="G22" i="17"/>
  <c r="H22" i="17" s="1"/>
  <c r="G21" i="17"/>
  <c r="H21" i="17" s="1"/>
  <c r="G20" i="17"/>
  <c r="H20" i="17" s="1"/>
  <c r="G19" i="17"/>
  <c r="H19" i="17" s="1"/>
  <c r="H18" i="17"/>
  <c r="G18" i="17"/>
  <c r="H17" i="17"/>
  <c r="G17" i="17"/>
  <c r="H16" i="17"/>
  <c r="G16" i="17"/>
  <c r="H15" i="17"/>
  <c r="G15" i="17"/>
  <c r="H14" i="17"/>
  <c r="G14" i="17"/>
  <c r="G13" i="17"/>
  <c r="H13" i="17" s="1"/>
  <c r="H12" i="17"/>
  <c r="G12" i="17"/>
  <c r="H11" i="17"/>
  <c r="G11" i="17"/>
  <c r="H10" i="17"/>
  <c r="G10" i="17"/>
  <c r="H9" i="17"/>
  <c r="G9" i="17"/>
  <c r="H8" i="17"/>
  <c r="G8" i="17"/>
  <c r="G7" i="17"/>
  <c r="H7" i="17" s="1"/>
  <c r="H6" i="17"/>
  <c r="G6" i="17"/>
  <c r="H5" i="17"/>
  <c r="G5" i="17"/>
  <c r="G248" i="16"/>
  <c r="D248" i="16"/>
  <c r="G247" i="16"/>
  <c r="D247" i="16"/>
  <c r="G246" i="16"/>
  <c r="D246" i="16"/>
  <c r="G245" i="16"/>
  <c r="D245" i="16"/>
  <c r="G244" i="16"/>
  <c r="D244" i="16"/>
  <c r="G243" i="16"/>
  <c r="D243" i="16"/>
  <c r="G242" i="16"/>
  <c r="D242" i="16"/>
  <c r="G241" i="16"/>
  <c r="D241" i="16"/>
  <c r="G240" i="16"/>
  <c r="D240" i="16"/>
  <c r="G239" i="16"/>
  <c r="D239" i="16"/>
  <c r="G238" i="16"/>
  <c r="D238" i="16"/>
  <c r="G237" i="16"/>
  <c r="D237" i="16"/>
  <c r="G236" i="16"/>
  <c r="D236" i="16"/>
  <c r="G235" i="16"/>
  <c r="D235" i="16"/>
  <c r="G234" i="16"/>
  <c r="D234" i="16"/>
  <c r="G233" i="16"/>
  <c r="D233" i="16"/>
  <c r="G232" i="16"/>
  <c r="D232" i="16"/>
  <c r="G231" i="16"/>
  <c r="D231" i="16"/>
  <c r="G230" i="16"/>
  <c r="D230" i="16"/>
  <c r="G229" i="16"/>
  <c r="D229" i="16"/>
  <c r="G228" i="16"/>
  <c r="D228" i="16"/>
  <c r="G227" i="16"/>
  <c r="D227" i="16"/>
  <c r="G226" i="16"/>
  <c r="D226" i="16"/>
  <c r="G225" i="16"/>
  <c r="D225" i="16"/>
  <c r="G224" i="16"/>
  <c r="D224" i="16"/>
  <c r="G223" i="16"/>
  <c r="D223" i="16"/>
  <c r="G222" i="16"/>
  <c r="D222" i="16"/>
  <c r="G221" i="16"/>
  <c r="D221" i="16"/>
  <c r="G220" i="16"/>
  <c r="D220" i="16"/>
  <c r="G219" i="16"/>
  <c r="D219" i="16"/>
  <c r="G218" i="16"/>
  <c r="D218" i="16"/>
  <c r="G217" i="16"/>
  <c r="D217" i="16"/>
  <c r="G216" i="16"/>
  <c r="D216" i="16"/>
  <c r="G215" i="16"/>
  <c r="D215" i="16"/>
  <c r="G214" i="16"/>
  <c r="D214" i="16"/>
  <c r="G213" i="16"/>
  <c r="D213" i="16"/>
  <c r="G212" i="16"/>
  <c r="D212" i="16"/>
  <c r="G211" i="16"/>
  <c r="D211" i="16"/>
  <c r="G210" i="16"/>
  <c r="D210" i="16"/>
  <c r="G209" i="16"/>
  <c r="D209" i="16"/>
  <c r="G208" i="16"/>
  <c r="D208" i="16"/>
  <c r="G207" i="16"/>
  <c r="D207" i="16"/>
  <c r="G206" i="16"/>
  <c r="D206" i="16"/>
  <c r="G205" i="16"/>
  <c r="D205" i="16"/>
  <c r="G204" i="16"/>
  <c r="D204" i="16"/>
  <c r="G203" i="16"/>
  <c r="D203" i="16"/>
  <c r="G202" i="16"/>
  <c r="D202" i="16"/>
  <c r="G201" i="16"/>
  <c r="D201" i="16"/>
  <c r="G200" i="16"/>
  <c r="D200" i="16"/>
  <c r="G199" i="16"/>
  <c r="D199" i="16"/>
  <c r="G198" i="16"/>
  <c r="D198" i="16"/>
  <c r="G197" i="16"/>
  <c r="D197" i="16"/>
  <c r="G196" i="16"/>
  <c r="D196" i="16"/>
  <c r="G195" i="16"/>
  <c r="D195" i="16"/>
  <c r="G194" i="16"/>
  <c r="D194" i="16"/>
  <c r="G193" i="16"/>
  <c r="D193" i="16"/>
  <c r="G192" i="16"/>
  <c r="D192" i="16"/>
  <c r="G191" i="16"/>
  <c r="D191" i="16"/>
  <c r="G190" i="16"/>
  <c r="D190" i="16"/>
  <c r="G189" i="16"/>
  <c r="D189" i="16"/>
  <c r="G188" i="16"/>
  <c r="D188" i="16"/>
  <c r="G187" i="16"/>
  <c r="D187" i="16"/>
  <c r="G186" i="16"/>
  <c r="D186" i="16"/>
  <c r="G185" i="16"/>
  <c r="D185" i="16"/>
  <c r="G184" i="16"/>
  <c r="D184" i="16"/>
  <c r="G183" i="16"/>
  <c r="D183" i="16"/>
  <c r="G182" i="16"/>
  <c r="D182" i="16"/>
  <c r="G181" i="16"/>
  <c r="D181" i="16"/>
  <c r="G180" i="16"/>
  <c r="D180" i="16"/>
  <c r="G179" i="16"/>
  <c r="D179" i="16"/>
  <c r="G178" i="16"/>
  <c r="D178" i="16"/>
  <c r="G177" i="16"/>
  <c r="D177" i="16"/>
  <c r="G176" i="16"/>
  <c r="D176" i="16"/>
  <c r="G175" i="16"/>
  <c r="D175" i="16"/>
  <c r="G174" i="16"/>
  <c r="D174" i="16"/>
  <c r="G173" i="16"/>
  <c r="D173" i="16"/>
  <c r="G172" i="16"/>
  <c r="D172" i="16"/>
  <c r="G171" i="16"/>
  <c r="D171" i="16"/>
  <c r="G170" i="16"/>
  <c r="D170" i="16"/>
  <c r="G169" i="16"/>
  <c r="D169" i="16"/>
  <c r="G168" i="16"/>
  <c r="D168" i="16"/>
  <c r="G167" i="16"/>
  <c r="D167" i="16"/>
  <c r="G166" i="16"/>
  <c r="D166" i="16"/>
  <c r="G165" i="16"/>
  <c r="D165" i="16"/>
  <c r="G164" i="16"/>
  <c r="D164" i="16"/>
  <c r="G163" i="16"/>
  <c r="D163" i="16"/>
  <c r="G162" i="16"/>
  <c r="D162" i="16"/>
  <c r="G161" i="16"/>
  <c r="D161" i="16"/>
  <c r="G160" i="16"/>
  <c r="D160" i="16"/>
  <c r="G159" i="16"/>
  <c r="D159" i="16"/>
  <c r="G158" i="16"/>
  <c r="D158" i="16"/>
  <c r="G157" i="16"/>
  <c r="D157" i="16"/>
  <c r="G156" i="16"/>
  <c r="D156" i="16"/>
  <c r="G155" i="16"/>
  <c r="D155" i="16"/>
  <c r="G154" i="16"/>
  <c r="D154" i="16"/>
  <c r="G153" i="16"/>
  <c r="D153" i="16"/>
  <c r="G152" i="16"/>
  <c r="D152" i="16"/>
  <c r="G151" i="16"/>
  <c r="D151" i="16"/>
  <c r="G150" i="16"/>
  <c r="D150" i="16"/>
  <c r="G149" i="16"/>
  <c r="D149" i="16"/>
  <c r="G148" i="16"/>
  <c r="D148" i="16"/>
  <c r="G147" i="16"/>
  <c r="D147" i="16"/>
  <c r="G146" i="16"/>
  <c r="D146" i="16"/>
  <c r="G145" i="16"/>
  <c r="D145" i="16"/>
  <c r="G144" i="16"/>
  <c r="D144" i="16"/>
  <c r="G143" i="16"/>
  <c r="D143" i="16"/>
  <c r="G142" i="16"/>
  <c r="D142" i="16"/>
  <c r="G141" i="16"/>
  <c r="D141" i="16"/>
  <c r="G140" i="16"/>
  <c r="D140" i="16"/>
  <c r="G139" i="16"/>
  <c r="D139" i="16"/>
  <c r="G138" i="16"/>
  <c r="D138" i="16"/>
  <c r="G137" i="16"/>
  <c r="D137" i="16"/>
  <c r="G136" i="16"/>
  <c r="D136" i="16"/>
  <c r="G135" i="16"/>
  <c r="D135" i="16"/>
  <c r="G134" i="16"/>
  <c r="D134" i="16"/>
  <c r="G133" i="16"/>
  <c r="D133" i="16"/>
  <c r="G132" i="16"/>
  <c r="D132" i="16"/>
  <c r="G131" i="16"/>
  <c r="D131" i="16"/>
  <c r="G130" i="16"/>
  <c r="D130" i="16"/>
  <c r="G129" i="16"/>
  <c r="D129" i="16"/>
  <c r="G128" i="16"/>
  <c r="D128" i="16"/>
  <c r="G127" i="16"/>
  <c r="D127" i="16"/>
  <c r="G126" i="16"/>
  <c r="D126" i="16"/>
  <c r="G125" i="16"/>
  <c r="D125" i="16"/>
  <c r="G124" i="16"/>
  <c r="D124" i="16"/>
  <c r="G123" i="16"/>
  <c r="D123" i="16"/>
  <c r="G122" i="16"/>
  <c r="D122" i="16"/>
  <c r="G121" i="16"/>
  <c r="D121" i="16"/>
  <c r="G120" i="16"/>
  <c r="D120" i="16"/>
  <c r="G119" i="16"/>
  <c r="D119" i="16"/>
  <c r="G118" i="16"/>
  <c r="D118" i="16"/>
  <c r="G117" i="16"/>
  <c r="D117" i="16"/>
  <c r="G116" i="16"/>
  <c r="D116" i="16"/>
  <c r="G115" i="16"/>
  <c r="D115" i="16"/>
  <c r="G114" i="16"/>
  <c r="D114" i="16"/>
  <c r="G113" i="16"/>
  <c r="D113" i="16"/>
  <c r="G112" i="16"/>
  <c r="D112" i="16"/>
  <c r="G111" i="16"/>
  <c r="D111" i="16"/>
  <c r="G110" i="16"/>
  <c r="D110" i="16"/>
  <c r="G109" i="16"/>
  <c r="D109" i="16"/>
  <c r="G108" i="16"/>
  <c r="D108" i="16"/>
  <c r="G107" i="16"/>
  <c r="D107" i="16"/>
  <c r="G106" i="16"/>
  <c r="D106" i="16"/>
  <c r="G105" i="16"/>
  <c r="D105" i="16"/>
  <c r="G104" i="16"/>
  <c r="D104" i="16"/>
  <c r="G103" i="16"/>
  <c r="D103" i="16"/>
  <c r="G102" i="16"/>
  <c r="D102" i="16"/>
  <c r="G101" i="16"/>
  <c r="D101" i="16"/>
  <c r="G100" i="16"/>
  <c r="D100" i="16"/>
  <c r="G99" i="16"/>
  <c r="D99" i="16"/>
  <c r="G98" i="16"/>
  <c r="D98" i="16"/>
  <c r="G97" i="16"/>
  <c r="D97" i="16"/>
  <c r="G96" i="16"/>
  <c r="D96" i="16"/>
  <c r="G95" i="16"/>
  <c r="D95" i="16"/>
  <c r="G94" i="16"/>
  <c r="D94" i="16"/>
  <c r="G93" i="16"/>
  <c r="D93" i="16"/>
  <c r="G92" i="16"/>
  <c r="D92" i="16"/>
  <c r="G91" i="16"/>
  <c r="D91" i="16"/>
  <c r="G90" i="16"/>
  <c r="D90" i="16"/>
  <c r="G89" i="16"/>
  <c r="D89" i="16"/>
  <c r="G88" i="16"/>
  <c r="D88" i="16"/>
  <c r="G87" i="16"/>
  <c r="D87" i="16"/>
  <c r="G86" i="16"/>
  <c r="D86" i="16"/>
  <c r="G85" i="16"/>
  <c r="D85" i="16"/>
  <c r="G84" i="16"/>
  <c r="D84" i="16"/>
  <c r="G83" i="16"/>
  <c r="D83" i="16"/>
  <c r="G82" i="16"/>
  <c r="D82" i="16"/>
  <c r="G81" i="16"/>
  <c r="D81" i="16"/>
  <c r="G80" i="16"/>
  <c r="D80" i="16"/>
  <c r="G79" i="16"/>
  <c r="D79" i="16"/>
  <c r="G78" i="16"/>
  <c r="D78" i="16"/>
  <c r="G77" i="16"/>
  <c r="D77" i="16"/>
  <c r="G76" i="16"/>
  <c r="D76" i="16"/>
  <c r="G75" i="16"/>
  <c r="D75" i="16"/>
  <c r="G74" i="16"/>
  <c r="D74" i="16"/>
  <c r="G73" i="16"/>
  <c r="D73" i="16"/>
  <c r="G72" i="16"/>
  <c r="D72" i="16"/>
  <c r="G71" i="16"/>
  <c r="D71" i="16"/>
  <c r="G70" i="16"/>
  <c r="D70" i="16"/>
  <c r="G69" i="16"/>
  <c r="D69" i="16"/>
  <c r="G68" i="16"/>
  <c r="D68" i="16"/>
  <c r="G67" i="16"/>
  <c r="D67" i="16"/>
  <c r="G66" i="16"/>
  <c r="D66" i="16"/>
  <c r="G65" i="16"/>
  <c r="D65" i="16"/>
  <c r="G64" i="16"/>
  <c r="D64" i="16"/>
  <c r="G63" i="16"/>
  <c r="D63" i="16"/>
  <c r="G62" i="16"/>
  <c r="D62" i="16"/>
  <c r="G61" i="16"/>
  <c r="D61" i="16"/>
  <c r="G60" i="16"/>
  <c r="D60" i="16"/>
  <c r="G59" i="16"/>
  <c r="D59" i="16"/>
  <c r="G58" i="16"/>
  <c r="D58" i="16"/>
  <c r="G57" i="16"/>
  <c r="D57" i="16"/>
  <c r="G56" i="16"/>
  <c r="D56" i="16"/>
  <c r="G55" i="16"/>
  <c r="D55" i="16"/>
  <c r="G54" i="16"/>
  <c r="D54" i="16"/>
  <c r="G53" i="16"/>
  <c r="D53" i="16"/>
  <c r="G52" i="16"/>
  <c r="D52" i="16"/>
  <c r="G51" i="16"/>
  <c r="D51" i="16"/>
  <c r="G50" i="16"/>
  <c r="D50" i="16"/>
  <c r="G49" i="16"/>
  <c r="D49" i="16"/>
  <c r="G48" i="16"/>
  <c r="D48" i="16"/>
  <c r="G47" i="16"/>
  <c r="D47" i="16"/>
  <c r="G46" i="16"/>
  <c r="D46" i="16"/>
  <c r="G45" i="16"/>
  <c r="D45" i="16"/>
  <c r="G44" i="16"/>
  <c r="D44" i="16"/>
  <c r="G43" i="16"/>
  <c r="D43" i="16"/>
  <c r="G42" i="16"/>
  <c r="D42" i="16"/>
  <c r="G41" i="16"/>
  <c r="D41" i="16"/>
  <c r="G40" i="16"/>
  <c r="D40" i="16"/>
  <c r="G39" i="16"/>
  <c r="D39" i="16"/>
  <c r="G38" i="16"/>
  <c r="D38" i="16"/>
  <c r="G37" i="16"/>
  <c r="D37" i="16"/>
  <c r="G36" i="16"/>
  <c r="D36" i="16"/>
  <c r="G35" i="16"/>
  <c r="D35" i="16"/>
  <c r="G34" i="16"/>
  <c r="D34" i="16"/>
  <c r="G33" i="16"/>
  <c r="D33" i="16"/>
  <c r="G32" i="16"/>
  <c r="D32" i="16"/>
  <c r="G31" i="16"/>
  <c r="D31" i="16"/>
  <c r="G30" i="16"/>
  <c r="D30" i="16"/>
  <c r="G29" i="16"/>
  <c r="D29" i="16"/>
  <c r="G28" i="16"/>
  <c r="D28" i="16"/>
  <c r="G27" i="16"/>
  <c r="D27" i="16"/>
  <c r="G26" i="16"/>
  <c r="D26" i="16"/>
  <c r="G25" i="16"/>
  <c r="D25" i="16"/>
  <c r="G24" i="16"/>
  <c r="D24" i="16"/>
  <c r="G23" i="16"/>
  <c r="D23" i="16"/>
  <c r="G22" i="16"/>
  <c r="D22" i="16"/>
  <c r="G21" i="16"/>
  <c r="D21" i="16"/>
  <c r="G20" i="16"/>
  <c r="D20" i="16"/>
  <c r="S19" i="16"/>
  <c r="T19" i="16" s="1"/>
  <c r="U19" i="16" s="1"/>
  <c r="V19" i="16" s="1"/>
  <c r="W19" i="16" s="1"/>
  <c r="X19" i="16" s="1"/>
  <c r="G19" i="16"/>
  <c r="D19" i="16"/>
  <c r="T18" i="16"/>
  <c r="U18" i="16" s="1"/>
  <c r="V18" i="16" s="1"/>
  <c r="W18" i="16" s="1"/>
  <c r="X18" i="16" s="1"/>
  <c r="S18" i="16"/>
  <c r="G18" i="16"/>
  <c r="D18" i="16"/>
  <c r="S17" i="16"/>
  <c r="T17" i="16" s="1"/>
  <c r="U17" i="16" s="1"/>
  <c r="V17" i="16" s="1"/>
  <c r="W17" i="16" s="1"/>
  <c r="X17" i="16" s="1"/>
  <c r="G17" i="16"/>
  <c r="D17" i="16"/>
  <c r="T16" i="16"/>
  <c r="U16" i="16" s="1"/>
  <c r="V16" i="16" s="1"/>
  <c r="W16" i="16" s="1"/>
  <c r="X16" i="16" s="1"/>
  <c r="S16" i="16"/>
  <c r="G16" i="16"/>
  <c r="D16" i="16"/>
  <c r="U15" i="16"/>
  <c r="V15" i="16" s="1"/>
  <c r="W15" i="16" s="1"/>
  <c r="X15" i="16" s="1"/>
  <c r="T15" i="16"/>
  <c r="S15" i="16"/>
  <c r="G15" i="16"/>
  <c r="D15" i="16"/>
  <c r="S14" i="16"/>
  <c r="T14" i="16" s="1"/>
  <c r="U14" i="16" s="1"/>
  <c r="V14" i="16" s="1"/>
  <c r="W14" i="16" s="1"/>
  <c r="X14" i="16" s="1"/>
  <c r="G14" i="16"/>
  <c r="D14" i="16"/>
  <c r="T13" i="16"/>
  <c r="U13" i="16" s="1"/>
  <c r="V13" i="16" s="1"/>
  <c r="W13" i="16" s="1"/>
  <c r="X13" i="16" s="1"/>
  <c r="S13" i="16"/>
  <c r="G13" i="16"/>
  <c r="D13" i="16"/>
  <c r="U12" i="16"/>
  <c r="V12" i="16" s="1"/>
  <c r="W12" i="16" s="1"/>
  <c r="X12" i="16" s="1"/>
  <c r="T12" i="16"/>
  <c r="S12" i="16"/>
  <c r="G12" i="16"/>
  <c r="D12" i="16"/>
  <c r="S11" i="16"/>
  <c r="T11" i="16" s="1"/>
  <c r="U11" i="16" s="1"/>
  <c r="V11" i="16" s="1"/>
  <c r="W11" i="16" s="1"/>
  <c r="X11" i="16" s="1"/>
  <c r="G11" i="16"/>
  <c r="D11" i="16"/>
  <c r="T10" i="16"/>
  <c r="U10" i="16" s="1"/>
  <c r="V10" i="16" s="1"/>
  <c r="W10" i="16" s="1"/>
  <c r="X10" i="16" s="1"/>
  <c r="S10" i="16"/>
  <c r="G10" i="16"/>
  <c r="D10" i="16"/>
  <c r="U9" i="16"/>
  <c r="V9" i="16" s="1"/>
  <c r="W9" i="16" s="1"/>
  <c r="X9" i="16" s="1"/>
  <c r="T9" i="16"/>
  <c r="S9" i="16"/>
  <c r="G9" i="16"/>
  <c r="D9" i="16"/>
  <c r="S8" i="16"/>
  <c r="T8" i="16" s="1"/>
  <c r="U8" i="16" s="1"/>
  <c r="V8" i="16" s="1"/>
  <c r="W8" i="16" s="1"/>
  <c r="X8" i="16" s="1"/>
  <c r="G8" i="16"/>
  <c r="D8" i="16"/>
  <c r="T7" i="16"/>
  <c r="U7" i="16" s="1"/>
  <c r="V7" i="16" s="1"/>
  <c r="W7" i="16" s="1"/>
  <c r="X7" i="16" s="1"/>
  <c r="S7" i="16"/>
  <c r="G7" i="16"/>
  <c r="D7" i="16"/>
  <c r="U6" i="16"/>
  <c r="V6" i="16" s="1"/>
  <c r="W6" i="16" s="1"/>
  <c r="X6" i="16" s="1"/>
  <c r="T6" i="16"/>
  <c r="S6" i="16"/>
  <c r="G6" i="16"/>
  <c r="D6" i="16"/>
  <c r="S5" i="16"/>
  <c r="T5" i="16" s="1"/>
  <c r="U5" i="16" s="1"/>
  <c r="V5" i="16" s="1"/>
  <c r="W5" i="16" s="1"/>
  <c r="X5" i="16" s="1"/>
  <c r="G5" i="16"/>
  <c r="D5" i="16"/>
  <c r="T4" i="16"/>
  <c r="U4" i="16" s="1"/>
  <c r="V4" i="16" s="1"/>
  <c r="W4" i="16" s="1"/>
  <c r="X4" i="16" s="1"/>
  <c r="S4" i="16"/>
  <c r="G4" i="16"/>
  <c r="D4" i="16"/>
  <c r="U3" i="16"/>
  <c r="V3" i="16" s="1"/>
  <c r="W3" i="16" s="1"/>
  <c r="X3" i="16" s="1"/>
  <c r="T3" i="16"/>
  <c r="S3" i="16"/>
  <c r="G3" i="16"/>
  <c r="D3" i="16"/>
  <c r="G2" i="16"/>
  <c r="D2" i="16"/>
  <c r="E14" i="15"/>
  <c r="D14" i="15"/>
  <c r="E13" i="15"/>
  <c r="D13" i="15"/>
  <c r="E12" i="15"/>
  <c r="D12" i="15"/>
  <c r="E11" i="15"/>
  <c r="D11" i="15"/>
  <c r="E10" i="15"/>
  <c r="D10" i="15"/>
  <c r="E9" i="15"/>
  <c r="D9" i="15"/>
  <c r="E8" i="15"/>
  <c r="D8" i="15"/>
  <c r="E7" i="15"/>
  <c r="D7" i="15"/>
  <c r="E6" i="15"/>
  <c r="D6" i="15"/>
  <c r="E5" i="15"/>
  <c r="D5" i="15"/>
  <c r="E4" i="15"/>
  <c r="D4" i="15"/>
  <c r="E3" i="15"/>
  <c r="D3" i="15"/>
  <c r="D248" i="11" l="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S19" i="11"/>
  <c r="T19" i="11" s="1"/>
  <c r="U19" i="11" s="1"/>
  <c r="V19" i="11" s="1"/>
  <c r="W19" i="11" s="1"/>
  <c r="X19" i="11" s="1"/>
  <c r="D19" i="11"/>
  <c r="S18" i="11"/>
  <c r="T18" i="11" s="1"/>
  <c r="U18" i="11" s="1"/>
  <c r="V18" i="11" s="1"/>
  <c r="W18" i="11" s="1"/>
  <c r="X18" i="11" s="1"/>
  <c r="D18" i="11"/>
  <c r="S17" i="11"/>
  <c r="T17" i="11" s="1"/>
  <c r="U17" i="11" s="1"/>
  <c r="V17" i="11" s="1"/>
  <c r="W17" i="11" s="1"/>
  <c r="X17" i="11" s="1"/>
  <c r="D17" i="11"/>
  <c r="S16" i="11"/>
  <c r="T16" i="11" s="1"/>
  <c r="U16" i="11" s="1"/>
  <c r="V16" i="11" s="1"/>
  <c r="W16" i="11" s="1"/>
  <c r="X16" i="11" s="1"/>
  <c r="D16" i="11"/>
  <c r="S15" i="11"/>
  <c r="T15" i="11" s="1"/>
  <c r="U15" i="11" s="1"/>
  <c r="V15" i="11" s="1"/>
  <c r="W15" i="11" s="1"/>
  <c r="X15" i="11" s="1"/>
  <c r="D15" i="11"/>
  <c r="S14" i="11"/>
  <c r="T14" i="11" s="1"/>
  <c r="U14" i="11" s="1"/>
  <c r="V14" i="11" s="1"/>
  <c r="W14" i="11" s="1"/>
  <c r="X14" i="11" s="1"/>
  <c r="D14" i="11"/>
  <c r="S13" i="11"/>
  <c r="T13" i="11" s="1"/>
  <c r="U13" i="11" s="1"/>
  <c r="V13" i="11" s="1"/>
  <c r="W13" i="11" s="1"/>
  <c r="X13" i="11" s="1"/>
  <c r="D13" i="11"/>
  <c r="S12" i="11"/>
  <c r="T12" i="11" s="1"/>
  <c r="U12" i="11" s="1"/>
  <c r="V12" i="11" s="1"/>
  <c r="W12" i="11" s="1"/>
  <c r="X12" i="11" s="1"/>
  <c r="D12" i="11"/>
  <c r="S11" i="11"/>
  <c r="T11" i="11" s="1"/>
  <c r="U11" i="11" s="1"/>
  <c r="V11" i="11" s="1"/>
  <c r="W11" i="11" s="1"/>
  <c r="X11" i="11" s="1"/>
  <c r="D11" i="11"/>
  <c r="S10" i="11"/>
  <c r="T10" i="11" s="1"/>
  <c r="U10" i="11" s="1"/>
  <c r="V10" i="11" s="1"/>
  <c r="W10" i="11" s="1"/>
  <c r="X10" i="11" s="1"/>
  <c r="D10" i="11"/>
  <c r="S9" i="11"/>
  <c r="T9" i="11" s="1"/>
  <c r="U9" i="11" s="1"/>
  <c r="V9" i="11" s="1"/>
  <c r="W9" i="11" s="1"/>
  <c r="X9" i="11" s="1"/>
  <c r="D9" i="11"/>
  <c r="S8" i="11"/>
  <c r="T8" i="11" s="1"/>
  <c r="U8" i="11" s="1"/>
  <c r="V8" i="11" s="1"/>
  <c r="W8" i="11" s="1"/>
  <c r="X8" i="11" s="1"/>
  <c r="D8" i="11"/>
  <c r="S7" i="11"/>
  <c r="T7" i="11" s="1"/>
  <c r="U7" i="11" s="1"/>
  <c r="V7" i="11" s="1"/>
  <c r="W7" i="11" s="1"/>
  <c r="X7" i="11" s="1"/>
  <c r="D7" i="11"/>
  <c r="S6" i="11"/>
  <c r="T6" i="11" s="1"/>
  <c r="U6" i="11" s="1"/>
  <c r="V6" i="11" s="1"/>
  <c r="W6" i="11" s="1"/>
  <c r="X6" i="11" s="1"/>
  <c r="D6" i="11"/>
  <c r="S5" i="11"/>
  <c r="T5" i="11" s="1"/>
  <c r="U5" i="11" s="1"/>
  <c r="V5" i="11" s="1"/>
  <c r="W5" i="11" s="1"/>
  <c r="X5" i="11" s="1"/>
  <c r="D5" i="11"/>
  <c r="S4" i="11"/>
  <c r="T4" i="11" s="1"/>
  <c r="U4" i="11" s="1"/>
  <c r="V4" i="11" s="1"/>
  <c r="W4" i="11" s="1"/>
  <c r="X4" i="11" s="1"/>
  <c r="D4" i="11"/>
  <c r="S3" i="11"/>
  <c r="T3" i="11" s="1"/>
  <c r="U3" i="11" s="1"/>
  <c r="V3" i="11" s="1"/>
  <c r="W3" i="11" s="1"/>
  <c r="X3" i="11" s="1"/>
  <c r="D3" i="11"/>
  <c r="D2"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<sst xmlns="http://schemas.openxmlformats.org/spreadsheetml/2006/main" count="9092" uniqueCount="601">
  <si>
    <t>ردیف</t>
  </si>
  <si>
    <t>ماده اولیه 1</t>
  </si>
  <si>
    <t>ماده اولیه 2</t>
  </si>
  <si>
    <t>ماده اولیه 3</t>
  </si>
  <si>
    <t>تأمین کننده 1</t>
  </si>
  <si>
    <t>تأمین کننده 2</t>
  </si>
  <si>
    <t>تأمین کننده 3</t>
  </si>
  <si>
    <t>تأمین کننده 4</t>
  </si>
  <si>
    <t>تأمین کننده 5</t>
  </si>
  <si>
    <t>تأمین کننده 6</t>
  </si>
  <si>
    <t>تأمین کننده 7</t>
  </si>
  <si>
    <t>تأمین کننده 8</t>
  </si>
  <si>
    <t>تأمین کننده 9</t>
  </si>
  <si>
    <t>تأمین کننده 10</t>
  </si>
  <si>
    <t>ماده اولیه 4</t>
  </si>
  <si>
    <t>ماده اولیه 5</t>
  </si>
  <si>
    <t>ماده اولیه 6</t>
  </si>
  <si>
    <t>ماده اولیه 7</t>
  </si>
  <si>
    <t>ماده اولیه 8</t>
  </si>
  <si>
    <t>ماده اولیه 9</t>
  </si>
  <si>
    <t>ماده اولیه 10</t>
  </si>
  <si>
    <t>ماده اولیه 11</t>
  </si>
  <si>
    <t>ماده اولیه 12</t>
  </si>
  <si>
    <t>ماده اولیه 13</t>
  </si>
  <si>
    <t>ماده اولیه 14</t>
  </si>
  <si>
    <t>ماده اولیه 15</t>
  </si>
  <si>
    <t>-</t>
  </si>
  <si>
    <t xml:space="preserve">                  مواد اولیه
تأمین کننده</t>
  </si>
  <si>
    <t>ماده اولیه</t>
  </si>
  <si>
    <t>شماره سفارش</t>
  </si>
  <si>
    <t>تأمین کننده</t>
  </si>
  <si>
    <t>تعداد</t>
  </si>
  <si>
    <t>OR1256100</t>
  </si>
  <si>
    <t>OR1256101</t>
  </si>
  <si>
    <t>OR1256102</t>
  </si>
  <si>
    <t>OR1256103</t>
  </si>
  <si>
    <t>OR1256104</t>
  </si>
  <si>
    <t>OR1256105</t>
  </si>
  <si>
    <t>OR1256106</t>
  </si>
  <si>
    <t>OR1256107</t>
  </si>
  <si>
    <t>OR1256108</t>
  </si>
  <si>
    <t>OR1256109</t>
  </si>
  <si>
    <t>OR1256111</t>
  </si>
  <si>
    <t>OR1256112</t>
  </si>
  <si>
    <t>OR1256113</t>
  </si>
  <si>
    <t>OR1256114</t>
  </si>
  <si>
    <t>OR1256115</t>
  </si>
  <si>
    <t>OR1256117</t>
  </si>
  <si>
    <t>OR1256119</t>
  </si>
  <si>
    <t>OR1256120</t>
  </si>
  <si>
    <t>OR1256121</t>
  </si>
  <si>
    <t>OR1256123</t>
  </si>
  <si>
    <t>OR1256124</t>
  </si>
  <si>
    <t>OR1256125</t>
  </si>
  <si>
    <t>OR1256126</t>
  </si>
  <si>
    <t>OR1256127</t>
  </si>
  <si>
    <t>OR1256128</t>
  </si>
  <si>
    <t>OR1256129</t>
  </si>
  <si>
    <t>OR1256130</t>
  </si>
  <si>
    <t>OR1256131</t>
  </si>
  <si>
    <t>OR1256132</t>
  </si>
  <si>
    <t>OR1256133</t>
  </si>
  <si>
    <t>OR1256134</t>
  </si>
  <si>
    <t>OR1256135</t>
  </si>
  <si>
    <t>OR1256137</t>
  </si>
  <si>
    <t>OR1256138</t>
  </si>
  <si>
    <t>OR1256139</t>
  </si>
  <si>
    <t>OR1256140</t>
  </si>
  <si>
    <t>OR1256141</t>
  </si>
  <si>
    <t>OR1256142</t>
  </si>
  <si>
    <t>OR1256143</t>
  </si>
  <si>
    <t>OR1256144</t>
  </si>
  <si>
    <t>OR1256145</t>
  </si>
  <si>
    <t>OR1256146</t>
  </si>
  <si>
    <t>OR1256147</t>
  </si>
  <si>
    <t>OR1256148</t>
  </si>
  <si>
    <t>OR1256149</t>
  </si>
  <si>
    <t>OR1256150</t>
  </si>
  <si>
    <t>OR1256151</t>
  </si>
  <si>
    <t>OR1256152</t>
  </si>
  <si>
    <t>OR1256153</t>
  </si>
  <si>
    <t>OR1256154</t>
  </si>
  <si>
    <t>OR1256155</t>
  </si>
  <si>
    <t>OR1256156</t>
  </si>
  <si>
    <t>OR1256157</t>
  </si>
  <si>
    <t>OR1256158</t>
  </si>
  <si>
    <t>OR1256159</t>
  </si>
  <si>
    <t>OR1256160</t>
  </si>
  <si>
    <t>OR1256161</t>
  </si>
  <si>
    <t>OR1256162</t>
  </si>
  <si>
    <t>OR1256163</t>
  </si>
  <si>
    <t>OR1256164</t>
  </si>
  <si>
    <t>OR1256165</t>
  </si>
  <si>
    <t>OR1256166</t>
  </si>
  <si>
    <t>OR1256167</t>
  </si>
  <si>
    <t>OR1256168</t>
  </si>
  <si>
    <t>OR1256169</t>
  </si>
  <si>
    <t>OR1256170</t>
  </si>
  <si>
    <t>OR1256171</t>
  </si>
  <si>
    <t>OR1256172</t>
  </si>
  <si>
    <t>OR1256173</t>
  </si>
  <si>
    <t>OR1256174</t>
  </si>
  <si>
    <t>OR1256175</t>
  </si>
  <si>
    <t>OR1256176</t>
  </si>
  <si>
    <t>OR1256178</t>
  </si>
  <si>
    <t>OR1256179</t>
  </si>
  <si>
    <t>OR1256180</t>
  </si>
  <si>
    <t>OR1256181</t>
  </si>
  <si>
    <t>OR1256182</t>
  </si>
  <si>
    <t>OR1256183</t>
  </si>
  <si>
    <t>OR1256184</t>
  </si>
  <si>
    <t>OR1256185</t>
  </si>
  <si>
    <t>OR1256186</t>
  </si>
  <si>
    <t>OR1256187</t>
  </si>
  <si>
    <t>OR1256188</t>
  </si>
  <si>
    <t>OR1256189</t>
  </si>
  <si>
    <t>OR1256190</t>
  </si>
  <si>
    <t>OR1256192</t>
  </si>
  <si>
    <t>OR1256193</t>
  </si>
  <si>
    <t>OR1256194</t>
  </si>
  <si>
    <t>OR1256195</t>
  </si>
  <si>
    <t>OR1256196</t>
  </si>
  <si>
    <t>OR1256197</t>
  </si>
  <si>
    <t>OR1256198</t>
  </si>
  <si>
    <t>OR1256199</t>
  </si>
  <si>
    <t>OR1256200</t>
  </si>
  <si>
    <t>OR1256201</t>
  </si>
  <si>
    <t>OR1256202</t>
  </si>
  <si>
    <t>OR1256203</t>
  </si>
  <si>
    <t>OR1256204</t>
  </si>
  <si>
    <t>OR1256205</t>
  </si>
  <si>
    <t>OR1256206</t>
  </si>
  <si>
    <t>OR1256207</t>
  </si>
  <si>
    <t>OR1256208</t>
  </si>
  <si>
    <t>OR1256209</t>
  </si>
  <si>
    <t>OR1256210</t>
  </si>
  <si>
    <t>OR1256211</t>
  </si>
  <si>
    <t>OR1256212</t>
  </si>
  <si>
    <t>OR1256213</t>
  </si>
  <si>
    <t>OR1256214</t>
  </si>
  <si>
    <t>OR1256215</t>
  </si>
  <si>
    <t>OR1256216</t>
  </si>
  <si>
    <t>OR1256217</t>
  </si>
  <si>
    <t>OR1256218</t>
  </si>
  <si>
    <t>OR1256219</t>
  </si>
  <si>
    <t>OR1256220</t>
  </si>
  <si>
    <t>OR1256221</t>
  </si>
  <si>
    <t>OR1256223</t>
  </si>
  <si>
    <t>OR1256224</t>
  </si>
  <si>
    <t>OR1256225</t>
  </si>
  <si>
    <t>OR1256226</t>
  </si>
  <si>
    <t>OR1256227</t>
  </si>
  <si>
    <t>OR1256228</t>
  </si>
  <si>
    <t>OR1256229</t>
  </si>
  <si>
    <t>OR1256230</t>
  </si>
  <si>
    <t>OR1256231</t>
  </si>
  <si>
    <t>OR1256232</t>
  </si>
  <si>
    <t>OR1256233</t>
  </si>
  <si>
    <t>OR1256234</t>
  </si>
  <si>
    <t>OR1256235</t>
  </si>
  <si>
    <t>OR1256236</t>
  </si>
  <si>
    <t>OR1256237</t>
  </si>
  <si>
    <t>OR1256238</t>
  </si>
  <si>
    <t>OR1256239</t>
  </si>
  <si>
    <t>OR1256240</t>
  </si>
  <si>
    <t>OR1256241</t>
  </si>
  <si>
    <t>OR1256242</t>
  </si>
  <si>
    <t>OR1256243</t>
  </si>
  <si>
    <t>OR1256246</t>
  </si>
  <si>
    <t>OR1256247</t>
  </si>
  <si>
    <t>OR1256249</t>
  </si>
  <si>
    <t>قیمت واحد</t>
  </si>
  <si>
    <t>قیمت کل</t>
  </si>
  <si>
    <t>شماره تأمین کننده</t>
  </si>
  <si>
    <t>شماره مواد اولیه</t>
  </si>
  <si>
    <t>مثال</t>
  </si>
  <si>
    <t>گزارش اقلام خریداری شده شرکت X</t>
  </si>
  <si>
    <t>جدول تأمین کنندگان - مواد اولیه</t>
  </si>
  <si>
    <t>ANUUVA</t>
  </si>
  <si>
    <t>NUTRAFLY</t>
  </si>
  <si>
    <t>VELERATION</t>
  </si>
  <si>
    <t>SUNIVERA</t>
  </si>
  <si>
    <t>ACTISY</t>
  </si>
  <si>
    <t>VESTLEND</t>
  </si>
  <si>
    <t>QUOTZI</t>
  </si>
  <si>
    <t>UBUNDO</t>
  </si>
  <si>
    <t>IMMERZO</t>
  </si>
  <si>
    <t>ITERIC</t>
  </si>
  <si>
    <t>Acetal</t>
  </si>
  <si>
    <t>Ionomer</t>
  </si>
  <si>
    <t>PET</t>
  </si>
  <si>
    <t>PPO</t>
  </si>
  <si>
    <t>Prepregs</t>
  </si>
  <si>
    <t>Thermoplastic</t>
  </si>
  <si>
    <t>TMC</t>
  </si>
  <si>
    <t>Acrylic</t>
  </si>
  <si>
    <t>Phenolic Resin</t>
  </si>
  <si>
    <t>Styrenic Resin</t>
  </si>
  <si>
    <t>Epoxy Resin</t>
  </si>
  <si>
    <t>Polyphthalamide</t>
  </si>
  <si>
    <t>PEEK</t>
  </si>
  <si>
    <t>PVDC</t>
  </si>
  <si>
    <t>SMC</t>
  </si>
  <si>
    <t>نام تأمین کننده</t>
  </si>
  <si>
    <t>نام مواد اولیه</t>
  </si>
  <si>
    <t>Station No.</t>
  </si>
  <si>
    <t>Distance to Storage (m)</t>
  </si>
  <si>
    <t>Monthly Haulage</t>
  </si>
  <si>
    <t>From Station</t>
  </si>
  <si>
    <t>To</t>
  </si>
  <si>
    <t>ForkLift</t>
  </si>
  <si>
    <t>Assembly</t>
  </si>
  <si>
    <t>Storage</t>
  </si>
  <si>
    <t>Die-Cast</t>
  </si>
  <si>
    <t>Punching</t>
  </si>
  <si>
    <t>Aluminium</t>
  </si>
  <si>
    <t>Cutting</t>
  </si>
  <si>
    <t>Bending</t>
  </si>
  <si>
    <t>Painting</t>
  </si>
  <si>
    <t>Forklift 1</t>
  </si>
  <si>
    <t>Forklift 2</t>
  </si>
  <si>
    <t>Forklift 3</t>
  </si>
  <si>
    <t>Employee Name</t>
  </si>
  <si>
    <t>Department</t>
  </si>
  <si>
    <t>Hire Date</t>
  </si>
  <si>
    <t>Years</t>
  </si>
  <si>
    <t>Status</t>
  </si>
  <si>
    <t>Salary</t>
  </si>
  <si>
    <t>TaxTable</t>
  </si>
  <si>
    <t>Name</t>
  </si>
  <si>
    <t>Dep</t>
  </si>
  <si>
    <t>Tax Rate</t>
  </si>
  <si>
    <t>Number of Dependents</t>
  </si>
  <si>
    <t>Palmer, Terry</t>
  </si>
  <si>
    <t>ADC</t>
  </si>
  <si>
    <t>Full Time</t>
  </si>
  <si>
    <t>Johnson, Claudia</t>
  </si>
  <si>
    <t>Nicholson, Lee</t>
  </si>
  <si>
    <t>Half-Time</t>
  </si>
  <si>
    <t>Rodriguez, Michael</t>
  </si>
  <si>
    <t>Jensen, Kristina</t>
  </si>
  <si>
    <t>Admin Training</t>
  </si>
  <si>
    <t>Hourly</t>
  </si>
  <si>
    <t>Sonnenberg, Diane</t>
  </si>
  <si>
    <t>Randall, Yvonne</t>
  </si>
  <si>
    <t>Christinelli, David</t>
  </si>
  <si>
    <t>Cole, Elbert</t>
  </si>
  <si>
    <t>Collins, Quinn</t>
  </si>
  <si>
    <t>Allen, Thomas</t>
  </si>
  <si>
    <t>Contract</t>
  </si>
  <si>
    <t>Hanks, Shira</t>
  </si>
  <si>
    <t>Hoover, Evangeline</t>
  </si>
  <si>
    <t>Jacobson, Greg</t>
  </si>
  <si>
    <t>House, Paul</t>
  </si>
  <si>
    <t>Hewitt, Steven</t>
  </si>
  <si>
    <t>Hernandez, Glenn</t>
  </si>
  <si>
    <t>Audit Services</t>
  </si>
  <si>
    <t>James, June</t>
  </si>
  <si>
    <t>Sullivan, Robert</t>
  </si>
  <si>
    <t>Leifheit, Kevin</t>
  </si>
  <si>
    <t>Hicks, Monica</t>
  </si>
  <si>
    <t>Martyr, Angela</t>
  </si>
  <si>
    <t>Banks, Ryan</t>
  </si>
  <si>
    <t>Compliance</t>
  </si>
  <si>
    <t>Sebastian, Julie</t>
  </si>
  <si>
    <t>Lucas, John</t>
  </si>
  <si>
    <t>Engineering/Maintenance</t>
  </si>
  <si>
    <t>Miller, Betsy</t>
  </si>
  <si>
    <t>Durham, Troy</t>
  </si>
  <si>
    <t>Caballero, Richard</t>
  </si>
  <si>
    <t>Moreno, Christopher</t>
  </si>
  <si>
    <t>Mills, Irene</t>
  </si>
  <si>
    <t>Obrien, Madelyn</t>
  </si>
  <si>
    <t>Kendrick, Bacardi</t>
  </si>
  <si>
    <t>Taylor, Hector</t>
  </si>
  <si>
    <t>Julien, Susan</t>
  </si>
  <si>
    <t>Mosley, Michael</t>
  </si>
  <si>
    <t>Stephens, Vicky</t>
  </si>
  <si>
    <t>Jenkins, Scott</t>
  </si>
  <si>
    <t>Marshall, Traci</t>
  </si>
  <si>
    <t>Newman, Aria</t>
  </si>
  <si>
    <t>Mandel, Laura</t>
  </si>
  <si>
    <t>Walter, Michael</t>
  </si>
  <si>
    <t>Schirmer, Benjamin</t>
  </si>
  <si>
    <t>Harris, Brian</t>
  </si>
  <si>
    <t>Haverland, Judy</t>
  </si>
  <si>
    <t>Hall, Jenny</t>
  </si>
  <si>
    <t>Kopfe, Siobhan</t>
  </si>
  <si>
    <t>Powers, Tia</t>
  </si>
  <si>
    <t>Stenquist, Allen</t>
  </si>
  <si>
    <t>Adams, David</t>
  </si>
  <si>
    <t>Booth, Ron</t>
  </si>
  <si>
    <t>Bridges, Jeff</t>
  </si>
  <si>
    <t>Metzger, Sheila</t>
  </si>
  <si>
    <t>Jefferson, Elaine</t>
  </si>
  <si>
    <t>Nicolaus, Gary</t>
  </si>
  <si>
    <t>Mitchell, Shannon</t>
  </si>
  <si>
    <t>Carmichael, George</t>
  </si>
  <si>
    <t>Gibson, Janet</t>
  </si>
  <si>
    <t>Bolte, Barry</t>
  </si>
  <si>
    <t>Matthews, Diane</t>
  </si>
  <si>
    <t>Ikehara, Bud</t>
  </si>
  <si>
    <t>Nichols, Nathaniel</t>
  </si>
  <si>
    <t>Malone, Carl</t>
  </si>
  <si>
    <t>Townsend, Jerry</t>
  </si>
  <si>
    <t>Keller, Lynda G</t>
  </si>
  <si>
    <t>Chase, Troy</t>
  </si>
  <si>
    <t>Engineering/Operations</t>
  </si>
  <si>
    <t>Roys, Karen</t>
  </si>
  <si>
    <t>Lopez, Stephen</t>
  </si>
  <si>
    <t>Hendricks, Anne</t>
  </si>
  <si>
    <t>Love, Danny</t>
  </si>
  <si>
    <t>Parker, Yvonne</t>
  </si>
  <si>
    <t>Campos, Richard</t>
  </si>
  <si>
    <t>Environmental Health/Safety</t>
  </si>
  <si>
    <t>Brennan, Tito</t>
  </si>
  <si>
    <t>Robinson, John</t>
  </si>
  <si>
    <t>Black, Gayle</t>
  </si>
  <si>
    <t>Melton, Scott</t>
  </si>
  <si>
    <t>Fernandez, Marie</t>
  </si>
  <si>
    <t>Executive Education</t>
  </si>
  <si>
    <t>Greer, Brian</t>
  </si>
  <si>
    <t>Moody, Matthew</t>
  </si>
  <si>
    <t>Anderson, Teason</t>
  </si>
  <si>
    <t>Sharp, Janine</t>
  </si>
  <si>
    <t>Fox, Ellen</t>
  </si>
  <si>
    <t>Dyer, Carrie</t>
  </si>
  <si>
    <t>International Clinical Safety</t>
  </si>
  <si>
    <t>Pena, Erik</t>
  </si>
  <si>
    <t>Oliver, Francisco</t>
  </si>
  <si>
    <t>Logistics</t>
  </si>
  <si>
    <t>Noble, Michael</t>
  </si>
  <si>
    <t>Nixon, Randy</t>
  </si>
  <si>
    <t>Wallace, Timothy</t>
  </si>
  <si>
    <t>Campbell, Michael</t>
  </si>
  <si>
    <t>Singleton, David</t>
  </si>
  <si>
    <t>Doyle, Leslie</t>
  </si>
  <si>
    <t>Steele, Gerald</t>
  </si>
  <si>
    <t>Carpenter, Ronald</t>
  </si>
  <si>
    <t>Erickson, Ricky</t>
  </si>
  <si>
    <t>Short, Timothy</t>
  </si>
  <si>
    <t>Davis, Tonya</t>
  </si>
  <si>
    <t>McDonald, Debra</t>
  </si>
  <si>
    <t>Barron, Michael</t>
  </si>
  <si>
    <t>Major Mfg Projects</t>
  </si>
  <si>
    <t>Horton, Cleatis</t>
  </si>
  <si>
    <t>Wolf, Debbie</t>
  </si>
  <si>
    <t>Sutton, Matthew</t>
  </si>
  <si>
    <t>Manufacturing</t>
  </si>
  <si>
    <t>Bartlett, Julia</t>
  </si>
  <si>
    <t>Fowler, John</t>
  </si>
  <si>
    <t>Dawson, Jonathan</t>
  </si>
  <si>
    <t>Booth, Raquel</t>
  </si>
  <si>
    <t>Roberson, Eileen</t>
  </si>
  <si>
    <t>McKee, Michelle</t>
  </si>
  <si>
    <t>Beasley, Timothy</t>
  </si>
  <si>
    <t>Ayala, Polly</t>
  </si>
  <si>
    <t>Contreras, Dean</t>
  </si>
  <si>
    <t>Lang, Dana</t>
  </si>
  <si>
    <t>Joseph, Christopher</t>
  </si>
  <si>
    <t>Boone, Eric</t>
  </si>
  <si>
    <t>Rowe, Ken</t>
  </si>
  <si>
    <t>Sexton, John</t>
  </si>
  <si>
    <t>Schwartz, Joseph</t>
  </si>
  <si>
    <t>Andrews, Diane</t>
  </si>
  <si>
    <t>Norman, Rita</t>
  </si>
  <si>
    <t>Maynard, Susan</t>
  </si>
  <si>
    <t>Schultz, Norman</t>
  </si>
  <si>
    <t>Burgess, Cherie</t>
  </si>
  <si>
    <t>Carr, Susan</t>
  </si>
  <si>
    <t>White, Daniel</t>
  </si>
  <si>
    <t>Watkins, Gary</t>
  </si>
  <si>
    <t>Ryan, Ryan</t>
  </si>
  <si>
    <t>Ball, Kirk</t>
  </si>
  <si>
    <t>Bean, Deborah</t>
  </si>
  <si>
    <t>Blackwell, Brandon</t>
  </si>
  <si>
    <t>Webster, David</t>
  </si>
  <si>
    <t>Rich, Brent</t>
  </si>
  <si>
    <t>Beck, Craig</t>
  </si>
  <si>
    <t>Lester, Sherri</t>
  </si>
  <si>
    <t>Walls, Brian</t>
  </si>
  <si>
    <t>Stokes, Jonathan</t>
  </si>
  <si>
    <t>Larson, David</t>
  </si>
  <si>
    <t>Barnes, Grant</t>
  </si>
  <si>
    <t>Christensen, Jill</t>
  </si>
  <si>
    <t>Hudson, Lorna</t>
  </si>
  <si>
    <t>Solomon, Michael</t>
  </si>
  <si>
    <t>Gentry, John</t>
  </si>
  <si>
    <t>Neal, Sally</t>
  </si>
  <si>
    <t>Pearson, Cassy</t>
  </si>
  <si>
    <t>Hunt, Norman</t>
  </si>
  <si>
    <t>Howell, Douglas</t>
  </si>
  <si>
    <t>Beard, Sandi</t>
  </si>
  <si>
    <t>Payne, Vicky</t>
  </si>
  <si>
    <t>Cameron, John</t>
  </si>
  <si>
    <t>Bauer, Chris</t>
  </si>
  <si>
    <t>Kelly, Icelita</t>
  </si>
  <si>
    <t>Blevins, Carey</t>
  </si>
  <si>
    <t>Owen, Robert</t>
  </si>
  <si>
    <t>Manufacturing Admin</t>
  </si>
  <si>
    <t>Callahan, Marilyn</t>
  </si>
  <si>
    <t>Blair, Sperry</t>
  </si>
  <si>
    <t>Operations</t>
  </si>
  <si>
    <t>Walker, Mike</t>
  </si>
  <si>
    <t>Gates, Anne</t>
  </si>
  <si>
    <t>Brady, Traci</t>
  </si>
  <si>
    <t>Vazquez, Kenneth</t>
  </si>
  <si>
    <t>Stafford, Rhonda</t>
  </si>
  <si>
    <t>Torres, Bruce</t>
  </si>
  <si>
    <t>Shelton, Donna</t>
  </si>
  <si>
    <t>Carlson, Jeremy</t>
  </si>
  <si>
    <t>Lane, Brandyn</t>
  </si>
  <si>
    <t>Hodge, Craig</t>
  </si>
  <si>
    <t>Simmons, Robert</t>
  </si>
  <si>
    <t>Shannon, Kevin</t>
  </si>
  <si>
    <t>Hickman, John</t>
  </si>
  <si>
    <t>Lara, Mark</t>
  </si>
  <si>
    <t>Oneal, William</t>
  </si>
  <si>
    <t>Hanson, Dennis</t>
  </si>
  <si>
    <t>Burnett, Kevin</t>
  </si>
  <si>
    <t>Peptide Chemistry</t>
  </si>
  <si>
    <t>Jordan, Mark</t>
  </si>
  <si>
    <t>West, Jeffrey</t>
  </si>
  <si>
    <t>Tanner, Timothy</t>
  </si>
  <si>
    <t>Gregory, Jon</t>
  </si>
  <si>
    <t>Orr, Jennifer</t>
  </si>
  <si>
    <t>Stephenson, Matthew</t>
  </si>
  <si>
    <t>Hood, Renee</t>
  </si>
  <si>
    <t>Pharmacokinetics</t>
  </si>
  <si>
    <t>Briggs, Bryan</t>
  </si>
  <si>
    <t>Process Development</t>
  </si>
  <si>
    <t>Frazier, Chris</t>
  </si>
  <si>
    <t>Knox, Lori</t>
  </si>
  <si>
    <t>Bowers, Tammy</t>
  </si>
  <si>
    <t>Long, Gary</t>
  </si>
  <si>
    <t>Pratt, Erik</t>
  </si>
  <si>
    <t>Floyd, Eric</t>
  </si>
  <si>
    <t>Cooper, Lisa</t>
  </si>
  <si>
    <t>Meyers, David</t>
  </si>
  <si>
    <t>Leon, Emily</t>
  </si>
  <si>
    <t>Padilla, Christopher</t>
  </si>
  <si>
    <t>Terry, Karin</t>
  </si>
  <si>
    <t>Garza, Anthony</t>
  </si>
  <si>
    <t>Snow, Desiree</t>
  </si>
  <si>
    <t>Knight, Denise</t>
  </si>
  <si>
    <t>Lamb, John</t>
  </si>
  <si>
    <t>Professional Training Group</t>
  </si>
  <si>
    <t>Sherman, Karin</t>
  </si>
  <si>
    <t>Dudley, James</t>
  </si>
  <si>
    <t>Gomez, Ed</t>
  </si>
  <si>
    <t>Nguyen, Dennis</t>
  </si>
  <si>
    <t>Flynn, Melissa</t>
  </si>
  <si>
    <t>Project &amp; Contract Services</t>
  </si>
  <si>
    <t>Whitehead, Carolyn</t>
  </si>
  <si>
    <t>Blake, Thomas</t>
  </si>
  <si>
    <t>Daniel, Robert</t>
  </si>
  <si>
    <t>Davenport, Troy</t>
  </si>
  <si>
    <t>Lee, Charles</t>
  </si>
  <si>
    <t>Browning, Kathleen</t>
  </si>
  <si>
    <t>Goodman, Kuyler</t>
  </si>
  <si>
    <t>Golden, Christine</t>
  </si>
  <si>
    <t>Schmidt, Michael</t>
  </si>
  <si>
    <t>Smith, Koleen</t>
  </si>
  <si>
    <t>Phillips, Liesl</t>
  </si>
  <si>
    <t>Salinas, Jon</t>
  </si>
  <si>
    <t>Foley, Peter</t>
  </si>
  <si>
    <t>McKenzie, Michelle</t>
  </si>
  <si>
    <t>Lynch, Scott</t>
  </si>
  <si>
    <t>Alexander, Charles</t>
  </si>
  <si>
    <t>Alvarez, Steven</t>
  </si>
  <si>
    <t>Haynes, Ernest</t>
  </si>
  <si>
    <t>Simpson, Jimmy</t>
  </si>
  <si>
    <t>Mendoza, Bobby</t>
  </si>
  <si>
    <t>Maldonado, Robert</t>
  </si>
  <si>
    <t>Wheeler, Meegan</t>
  </si>
  <si>
    <t>Shields, Robert</t>
  </si>
  <si>
    <t>Williamson, Sumedha</t>
  </si>
  <si>
    <t>Atkins, Kevin</t>
  </si>
  <si>
    <t>Giles, Kathleen</t>
  </si>
  <si>
    <t>Mills, Melissa</t>
  </si>
  <si>
    <t>Ford, Matt</t>
  </si>
  <si>
    <t>Russell, Mark</t>
  </si>
  <si>
    <t>Quality Assurance</t>
  </si>
  <si>
    <t>Barton, Barry</t>
  </si>
  <si>
    <t>Mack, Barry</t>
  </si>
  <si>
    <t>Estes, Mary</t>
  </si>
  <si>
    <t>Adkins, Michael</t>
  </si>
  <si>
    <t>Zimmerman, Julian</t>
  </si>
  <si>
    <t>Sellers, William</t>
  </si>
  <si>
    <t>Jacobs, Florianne</t>
  </si>
  <si>
    <t>Medina, Warren</t>
  </si>
  <si>
    <t>Mullins, Angela</t>
  </si>
  <si>
    <t>Mason, Suzanne</t>
  </si>
  <si>
    <t>Francis, Todd</t>
  </si>
  <si>
    <t>Buckel, Patricia</t>
  </si>
  <si>
    <t>McKinney, Christofer</t>
  </si>
  <si>
    <t>Carroll, Lesa</t>
  </si>
  <si>
    <t>Lyons, Brian</t>
  </si>
  <si>
    <t>Watts, Curtis</t>
  </si>
  <si>
    <t>Vance, Cheryl</t>
  </si>
  <si>
    <t>Castillo, Sheri</t>
  </si>
  <si>
    <t>Leblanc, Jenny</t>
  </si>
  <si>
    <t>Roth, Tony</t>
  </si>
  <si>
    <t>Bennett, Chris</t>
  </si>
  <si>
    <t>Johnson, Mary Jo</t>
  </si>
  <si>
    <t>Hutchinson, Robin</t>
  </si>
  <si>
    <t>Ashley, Michael</t>
  </si>
  <si>
    <t>Quality Control</t>
  </si>
  <si>
    <t>Blankenship, Roger</t>
  </si>
  <si>
    <t>Reynolds, Barbara</t>
  </si>
  <si>
    <t>Huff, Erik</t>
  </si>
  <si>
    <t>Ward, Williams</t>
  </si>
  <si>
    <t>Salazar, Ruben</t>
  </si>
  <si>
    <t>Copeland, Roger</t>
  </si>
  <si>
    <t>McCarthy, Ryan</t>
  </si>
  <si>
    <t>Owens, Dwight</t>
  </si>
  <si>
    <t>Garner, Terry</t>
  </si>
  <si>
    <t>Houston, Mark</t>
  </si>
  <si>
    <t>Tucker, James</t>
  </si>
  <si>
    <t>McDaniel, Tamara</t>
  </si>
  <si>
    <t>Sanchez, Greg</t>
  </si>
  <si>
    <t>Fisher, Maria</t>
  </si>
  <si>
    <t>Cannon, Jenny</t>
  </si>
  <si>
    <t>Avila, Jody</t>
  </si>
  <si>
    <t>Patterson, Robert</t>
  </si>
  <si>
    <t>Hardin, Gregory</t>
  </si>
  <si>
    <t>Griffin, Debbi</t>
  </si>
  <si>
    <t>Hansen, Andrew</t>
  </si>
  <si>
    <t>Martin, Terry</t>
  </si>
  <si>
    <t>Freeman, Dennis</t>
  </si>
  <si>
    <t>Lowery, Charles</t>
  </si>
  <si>
    <t>Fletcher, Brian</t>
  </si>
  <si>
    <t>McClure, Gary</t>
  </si>
  <si>
    <t>Winters, Shaun</t>
  </si>
  <si>
    <t>Hull, Jeanne</t>
  </si>
  <si>
    <t>Barker, Heidi</t>
  </si>
  <si>
    <t>Navarro, Marc</t>
  </si>
  <si>
    <t>Rush, Lateef</t>
  </si>
  <si>
    <t>Everett, Dan</t>
  </si>
  <si>
    <t>Research Center</t>
  </si>
  <si>
    <t>Perez, Kim</t>
  </si>
  <si>
    <t>Marquez, Thomas</t>
  </si>
  <si>
    <t>Research/Development</t>
  </si>
  <si>
    <t>Lindsey, Deborah</t>
  </si>
  <si>
    <t>RateTable</t>
  </si>
  <si>
    <t>Rating</t>
  </si>
  <si>
    <t>Excellent</t>
  </si>
  <si>
    <t>Babbitt, George</t>
  </si>
  <si>
    <t>Fair</t>
  </si>
  <si>
    <t>Very Good</t>
  </si>
  <si>
    <t>Checker, Charles</t>
  </si>
  <si>
    <t>Satisfactory</t>
  </si>
  <si>
    <t>Good</t>
  </si>
  <si>
    <t>Belli, Melvin</t>
  </si>
  <si>
    <t xml:space="preserve"> Satisfactory</t>
  </si>
  <si>
    <t>Bench, John</t>
  </si>
  <si>
    <t xml:space="preserve">Good </t>
  </si>
  <si>
    <t>Bickle, Travis</t>
  </si>
  <si>
    <t>Poor</t>
  </si>
  <si>
    <t>Martinet, Jean</t>
  </si>
  <si>
    <t>Fail</t>
  </si>
  <si>
    <t>Cabot, Sebastian</t>
  </si>
  <si>
    <t>Carson, Kit</t>
  </si>
  <si>
    <t>Chauvin, Nicolas</t>
  </si>
  <si>
    <t>Bates, Norman</t>
  </si>
  <si>
    <t>Björling, Jussi</t>
  </si>
  <si>
    <t>Claypool, Ida</t>
  </si>
  <si>
    <t>Fuel Consumption (liter per km)</t>
  </si>
  <si>
    <t>Numerical Score (VLOOKUP)</t>
  </si>
  <si>
    <t>Numerical Score (HLOOKUP)</t>
  </si>
  <si>
    <t>Use HLOOKUP and VLOOKUP function to assign each record one score considering their ratings
be carful for white spaces (TRIM)</t>
  </si>
  <si>
    <t>Use VLOOKUP to aprroximatly choose the best tax rating due to the each record salary</t>
  </si>
  <si>
    <t>Use INDEX function to find the best match for supplier and material used for each goods due to the given refrence and calculate the total price for each goods</t>
  </si>
  <si>
    <t>VLOOKUP&amp;HLOOKUP(ExMch)</t>
  </si>
  <si>
    <t>VLOOKUP (Approx Match)</t>
  </si>
  <si>
    <t>INDEX</t>
  </si>
  <si>
    <t>Make a search engine to quickly find the unite price for the given supplier and material number. If it was not available print "Cant't be supplied"</t>
  </si>
  <si>
    <t>MATCH &amp; INDEX</t>
  </si>
  <si>
    <t>Use INDEX and MATCH functions to find the exact match for supplier and material used for each goods due to the given refrence and calculate the total price for each goods</t>
  </si>
  <si>
    <t>Make a search engine to quickly find the unite price for the given supplier and material number (Using labels). If it was not available print "Cant't be supplied"</t>
  </si>
  <si>
    <t>MATCH &amp; INDEX (2)</t>
  </si>
  <si>
    <t>Use INDEX and MATCH functions to find the exact match for distance and fuel consumption used for each records due to the given refrence</t>
  </si>
  <si>
    <t>Distance (m)
INDEX - MATCH</t>
  </si>
  <si>
    <t>Fuel Consumption
INDEX</t>
  </si>
  <si>
    <t>Distance (m)
VLOOKUP</t>
  </si>
  <si>
    <t>Fuel Consumption
HLOOKUP</t>
  </si>
  <si>
    <t>Use VLOOKUP and HLOOKUP with CONCAT functions to find the exact match for distance and fuel consumption used for each records due to the given refrence</t>
  </si>
  <si>
    <t>jenny</t>
  </si>
  <si>
    <t>brad</t>
  </si>
  <si>
    <t>tom</t>
  </si>
  <si>
    <t>bob</t>
  </si>
  <si>
    <t>Matt</t>
  </si>
  <si>
    <t>Guilan</t>
  </si>
  <si>
    <t>Shiraz</t>
  </si>
  <si>
    <t>Alborz</t>
  </si>
  <si>
    <t>Tehran</t>
  </si>
  <si>
    <t>Third Mission</t>
  </si>
  <si>
    <t>Second Mission</t>
  </si>
  <si>
    <t>First Mission</t>
  </si>
  <si>
    <t>Adv MATCH INDEX</t>
  </si>
  <si>
    <t>Use INDEX and MATCH functions to find the exact match for each person in each city in each mission and create a labled search engine for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</si>
</sst>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ريال-429]\ #,##0_-"/>
    <numFmt numFmtId="165" formatCode="0.0000"/>
    <numFmt numFmtId="166" formatCode="_(* #,##0_);_(* \(#,##0\);_(* &quot;-&quot;??_);_(@_)"/>
    <numFmt numFmtId="167" formatCode="0_);\(0\)"/>
    <numFmt numFmtId="168" formatCode="0.0%"/>
    <numFmt numFmtId="169" formatCode="General_)"/>
  </numFmts>
  <fonts count="28">
    <font>
      <sz val="11"/>
      <color theme="1"/>
      <name val="Calibri"/>
      <family val="2"/>
      <scheme val="minor"/>
    </font>
    <font>
      <sz val="11"/>
      <color theme="1"/>
      <name val="B Nazanin"/>
      <charset val="178"/>
    </font>
    <font>
      <b/>
      <sz val="11"/>
      <color theme="0"/>
      <name val="B Nazanin"/>
      <charset val="178"/>
    </font>
    <font>
      <sz val="11"/>
      <color theme="1"/>
      <name val="Times New Roman"/>
      <family val="1"/>
    </font>
    <font>
      <b/>
      <sz val="11"/>
      <color theme="1"/>
      <name val="B Nazanin"/>
      <charset val="178"/>
    </font>
    <font>
      <b/>
      <sz val="10"/>
      <color theme="1"/>
      <name val="B Nazanin"/>
      <charset val="178"/>
    </font>
    <font>
      <b/>
      <sz val="10"/>
      <name val="B Nazanin"/>
      <charset val="178"/>
    </font>
    <font>
      <b/>
      <sz val="12"/>
      <color theme="1"/>
      <name val="B Nazanin"/>
      <charset val="178"/>
    </font>
    <font>
      <sz val="10"/>
      <color theme="1"/>
      <name val="B Nazanin"/>
      <charset val="178"/>
    </font>
    <font>
      <sz val="10"/>
      <color theme="1"/>
      <name val="Times New Roman"/>
      <family val="1"/>
    </font>
    <font>
      <sz val="9"/>
      <color theme="1"/>
      <name val="Times New Roman"/>
      <family val="1"/>
    </font>
    <font>
      <b/>
      <sz val="11"/>
      <color theme="1"/>
      <name val="Calibri"/>
      <family val="2"/>
      <scheme val="minor"/>
    </font>
    <font>
      <b/>
      <sz val="12"/>
      <color theme="1"/>
      <name val="Calibri"/>
      <family val="2"/>
      <scheme val="minor"/>
    </font>
    <font>
      <sz val="11"/>
      <color theme="1"/>
      <name val="Calibri"/>
      <family val="2"/>
      <scheme val="minor"/>
    </font>
    <font>
      <sz val="10"/>
      <name val="Arial"/>
      <family val="2"/>
    </font>
    <font>
      <b/>
      <sz val="10"/>
      <name val="Calibri"/>
      <family val="2"/>
    </font>
    <font>
      <sz val="10"/>
      <name val="Calibri"/>
      <family val="2"/>
    </font>
    <font>
      <b/>
      <sz val="10"/>
      <name val="Calibri"/>
      <family val="2"/>
      <scheme val="minor"/>
    </font>
    <font>
      <sz val="10"/>
      <name val="Calibri"/>
      <family val="2"/>
      <scheme val="minor"/>
    </font>
    <font>
      <b/>
      <sz val="10"/>
      <color indexed="52"/>
      <name val="Calibri"/>
      <family val="2"/>
      <scheme val="minor"/>
    </font>
    <font>
      <b/>
      <i/>
      <sz val="10"/>
      <name val="Arial"/>
      <family val="2"/>
    </font>
    <font>
      <sz val="10"/>
      <name val="Courier"/>
      <family val="3"/>
    </font>
    <font>
      <b/>
      <sz val="14"/>
      <color theme="1"/>
      <name val="Calibri"/>
      <family val="2"/>
      <scheme val="minor"/>
    </font>
    <font>
      <sz val="8"/>
      <name val="Calibri"/>
      <family val="2"/>
      <scheme val="minor"/>
    </font>
    <font>
      <sz val="14"/>
      <color theme="1"/>
      <name val="Calibri"/>
      <family val="2"/>
      <scheme val="minor"/>
    </font>
    <font>
      <b/>
      <sz val="16"/>
      <color theme="1"/>
      <name val="Calibri"/>
      <family val="2"/>
      <scheme val="minor"/>
    </font>
    <font>
      <b/>
      <sz val="14"/>
      <color rgb="FF0000FF"/>
      <name val="Inherit"/>
    </font>
    <font>
      <b/>
      <sz val="14"/>
      <color theme="1" tint="4.9989318521683403E-2"/>
      <name val="Calibri"/>
      <family val="2"/>
      <scheme val="minor"/>
    </font>
  </fonts>
  <fills count="24">
    <fill>
      <patternFill patternType="none"/>
    </fill>
    <fill>
      <patternFill patternType="gray125"/>
    </fill>
    <fill>
      <patternFill patternType="solid">
        <fgColor rgb="FFFFFF99"/>
        <bgColor indexed="64"/>
      </patternFill>
    </fill>
    <fill>
      <patternFill patternType="solid">
        <fgColor theme="6" tint="0.79998168889431442"/>
        <bgColor indexed="64"/>
      </patternFill>
    </fill>
    <fill>
      <patternFill patternType="solid">
        <fgColor theme="0"/>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8"/>
        <bgColor theme="8"/>
      </patternFill>
    </fill>
    <fill>
      <patternFill patternType="solid">
        <fgColor theme="0" tint="-0.14999847407452621"/>
        <bgColor theme="0" tint="-0.14999847407452621"/>
      </patternFill>
    </fill>
    <fill>
      <patternFill patternType="solid">
        <fgColor theme="8" tint="0.59999389629810485"/>
        <bgColor indexed="64"/>
      </patternFill>
    </fill>
    <fill>
      <patternFill patternType="solid">
        <fgColor rgb="FF92D050"/>
        <bgColor indexed="64"/>
      </patternFill>
    </fill>
    <fill>
      <patternFill patternType="solid">
        <fgColor indexed="42"/>
        <bgColor indexed="64"/>
      </patternFill>
    </fill>
    <fill>
      <patternFill patternType="solid">
        <fgColor indexed="26"/>
        <bgColor indexed="64"/>
      </patternFill>
    </fill>
    <fill>
      <patternFill patternType="solid">
        <fgColor theme="9" tint="0.59999389629810485"/>
        <bgColor theme="9" tint="0.79998168889431442"/>
      </patternFill>
    </fill>
    <fill>
      <patternFill patternType="solid">
        <fgColor theme="9" tint="0.59999389629810485"/>
        <bgColor theme="9" tint="0.59999389629810485"/>
      </patternFill>
    </fill>
    <fill>
      <patternFill patternType="solid">
        <fgColor indexed="48"/>
        <bgColor indexed="64"/>
      </patternFill>
    </fill>
    <fill>
      <patternFill patternType="solid">
        <fgColor indexed="13"/>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70C0"/>
        <bgColor indexed="64"/>
      </patternFill>
    </fill>
    <fill>
      <patternFill patternType="solid">
        <fgColor theme="2" tint="-0.249977111117893"/>
        <bgColor indexed="64"/>
      </patternFill>
    </fill>
    <fill>
      <patternFill patternType="solid">
        <fgColor rgb="FFCCFF99"/>
        <bgColor indexed="64"/>
      </patternFill>
    </fill>
    <fill>
      <patternFill patternType="solid">
        <fgColor theme="3" tint="0.79998168889431442"/>
        <bgColor indexed="64"/>
      </patternFill>
    </fill>
    <fill>
      <patternFill patternType="solid">
        <fgColor theme="1" tint="4.9989318521683403E-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diagonal/>
    </border>
    <border>
      <left style="thin">
        <color indexed="64"/>
      </left>
      <right style="thin">
        <color indexed="64"/>
      </right>
      <top/>
      <bottom/>
      <diagonal/>
    </border>
    <border diagonalUp="1">
      <left style="thin">
        <color indexed="64"/>
      </left>
      <right style="thin">
        <color indexed="64"/>
      </right>
      <top/>
      <bottom style="thin">
        <color indexed="64"/>
      </bottom>
      <diagonal style="thin">
        <color indexed="64"/>
      </diagonal>
    </border>
    <border>
      <left style="thin">
        <color indexed="22"/>
      </left>
      <right style="thin">
        <color indexed="22"/>
      </right>
      <top style="thin">
        <color indexed="22"/>
      </top>
      <bottom style="thin">
        <color indexed="22"/>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right style="thin">
        <color theme="9" tint="0.39997558519241921"/>
      </right>
      <top/>
      <bottom style="thin">
        <color theme="9" tint="0.39997558519241921"/>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ck">
        <color auto="1"/>
      </left>
      <right style="thick">
        <color auto="1"/>
      </right>
      <top style="thick">
        <color auto="1"/>
      </top>
      <bottom style="medium">
        <color auto="1"/>
      </bottom>
      <diagonal/>
    </border>
    <border>
      <left style="thick">
        <color auto="1"/>
      </left>
      <right style="thick">
        <color auto="1"/>
      </right>
      <top style="medium">
        <color auto="1"/>
      </top>
      <bottom style="medium">
        <color auto="1"/>
      </bottom>
      <diagonal/>
    </border>
    <border>
      <left style="thick">
        <color auto="1"/>
      </left>
      <right style="thick">
        <color auto="1"/>
      </right>
      <top style="medium">
        <color auto="1"/>
      </top>
      <bottom style="thick">
        <color auto="1"/>
      </bottom>
      <diagonal/>
    </border>
  </borders>
  <cellStyleXfs count="7">
    <xf numFmtId="0" fontId="0" fillId="0" borderId="0"/>
    <xf numFmtId="0" fontId="14" fillId="0" borderId="0"/>
    <xf numFmtId="43" fontId="14" fillId="0" borderId="0" applyFont="0" applyFill="0" applyBorder="0" applyAlignment="0" applyProtection="0"/>
    <xf numFmtId="9" fontId="14" fillId="0" borderId="0" applyFont="0" applyFill="0" applyBorder="0" applyAlignment="0" applyProtection="0"/>
    <xf numFmtId="0" fontId="20" fillId="15" borderId="29"/>
    <xf numFmtId="0" fontId="13" fillId="0" borderId="0"/>
    <xf numFmtId="169" fontId="21" fillId="0" borderId="0"/>
  </cellStyleXfs>
  <cellXfs count="170">
    <xf numFmtId="0" fontId="0" fillId="0" borderId="0" xfId="0"/>
    <xf numFmtId="0" fontId="1" fillId="0" borderId="0" xfId="0" applyFont="1" applyAlignment="1">
      <alignment horizontal="center" vertical="center" wrapText="1"/>
    </xf>
    <xf numFmtId="0" fontId="0" fillId="2" borderId="1" xfId="0" applyFont="1" applyFill="1" applyBorder="1" applyAlignment="1">
      <alignment horizontal="center" vertical="center" wrapText="1"/>
    </xf>
    <xf numFmtId="164" fontId="1" fillId="2" borderId="1" xfId="0" applyNumberFormat="1" applyFont="1" applyFill="1" applyBorder="1" applyAlignment="1">
      <alignment horizontal="left" vertical="center" wrapText="1" readingOrder="2"/>
    </xf>
    <xf numFmtId="0" fontId="1" fillId="5" borderId="1" xfId="0" applyFont="1" applyFill="1" applyBorder="1" applyAlignment="1">
      <alignment horizontal="center" vertical="center" wrapText="1"/>
    </xf>
    <xf numFmtId="164" fontId="1" fillId="6" borderId="1" xfId="0" applyNumberFormat="1" applyFont="1" applyFill="1" applyBorder="1" applyAlignment="1">
      <alignment horizontal="center" vertical="center" wrapText="1"/>
    </xf>
    <xf numFmtId="164" fontId="1" fillId="2" borderId="14" xfId="0" applyNumberFormat="1" applyFont="1" applyFill="1" applyBorder="1" applyAlignment="1">
      <alignment horizontal="left" vertical="center" wrapText="1" readingOrder="2"/>
    </xf>
    <xf numFmtId="164" fontId="1" fillId="2" borderId="15" xfId="0" applyNumberFormat="1" applyFont="1" applyFill="1" applyBorder="1" applyAlignment="1">
      <alignment horizontal="left" vertical="center" wrapText="1" readingOrder="2"/>
    </xf>
    <xf numFmtId="0" fontId="1" fillId="8" borderId="15" xfId="0" applyFont="1" applyFill="1" applyBorder="1" applyAlignment="1">
      <alignment horizontal="center" vertical="center" wrapText="1"/>
    </xf>
    <xf numFmtId="0" fontId="3" fillId="8" borderId="15" xfId="0" applyFont="1" applyFill="1" applyBorder="1" applyAlignment="1">
      <alignment horizontal="center" vertical="center" wrapText="1"/>
    </xf>
    <xf numFmtId="0" fontId="1" fillId="0" borderId="15" xfId="0" applyFont="1" applyBorder="1" applyAlignment="1">
      <alignment horizontal="center" vertical="center" wrapText="1"/>
    </xf>
    <xf numFmtId="0" fontId="3" fillId="0" borderId="15" xfId="0" applyFont="1" applyBorder="1" applyAlignment="1">
      <alignment horizontal="center" vertical="center" wrapText="1"/>
    </xf>
    <xf numFmtId="0" fontId="1" fillId="8"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3" fontId="1" fillId="8" borderId="15" xfId="0" applyNumberFormat="1" applyFont="1" applyFill="1" applyBorder="1" applyAlignment="1">
      <alignment horizontal="center" vertical="center" wrapText="1"/>
    </xf>
    <xf numFmtId="3" fontId="1" fillId="0" borderId="15" xfId="0" applyNumberFormat="1" applyFont="1" applyBorder="1" applyAlignment="1">
      <alignment horizontal="center" vertical="center" wrapText="1"/>
    </xf>
    <xf numFmtId="3" fontId="1" fillId="8" borderId="1" xfId="0" applyNumberFormat="1" applyFont="1" applyFill="1" applyBorder="1" applyAlignment="1">
      <alignment horizontal="center" vertical="center" wrapText="1"/>
    </xf>
    <xf numFmtId="3" fontId="1" fillId="0" borderId="1" xfId="0" applyNumberFormat="1" applyFont="1" applyBorder="1" applyAlignment="1">
      <alignment horizontal="center" vertical="center" wrapText="1"/>
    </xf>
    <xf numFmtId="164" fontId="1" fillId="0" borderId="0" xfId="0" applyNumberFormat="1" applyFont="1" applyBorder="1" applyAlignment="1">
      <alignment horizontal="center" vertical="center" wrapText="1"/>
    </xf>
    <xf numFmtId="164" fontId="1" fillId="0" borderId="0" xfId="0" applyNumberFormat="1" applyFont="1" applyFill="1" applyBorder="1" applyAlignment="1">
      <alignment horizontal="center" vertical="center" wrapText="1"/>
    </xf>
    <xf numFmtId="0" fontId="2" fillId="7" borderId="20" xfId="0" applyFont="1" applyFill="1" applyBorder="1" applyAlignment="1">
      <alignment horizontal="center" vertical="center" wrapText="1"/>
    </xf>
    <xf numFmtId="0" fontId="2" fillId="7" borderId="21" xfId="0" applyFont="1" applyFill="1" applyBorder="1" applyAlignment="1">
      <alignment horizontal="center" vertical="center" wrapText="1"/>
    </xf>
    <xf numFmtId="0" fontId="1" fillId="5" borderId="22" xfId="0" applyFont="1" applyFill="1" applyBorder="1" applyAlignment="1">
      <alignment horizontal="right" vertical="center" wrapText="1"/>
    </xf>
    <xf numFmtId="0" fontId="1" fillId="5" borderId="13"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5" borderId="13" xfId="0" applyFont="1" applyFill="1" applyBorder="1" applyAlignment="1">
      <alignment horizontal="center" vertical="center" wrapText="1"/>
    </xf>
    <xf numFmtId="0" fontId="10" fillId="8" borderId="15" xfId="0" applyFont="1" applyFill="1" applyBorder="1" applyAlignment="1">
      <alignment horizontal="center" vertical="center" wrapText="1"/>
    </xf>
    <xf numFmtId="0" fontId="10" fillId="0" borderId="15" xfId="0" applyFont="1" applyBorder="1" applyAlignment="1">
      <alignment horizontal="center" vertical="center" wrapText="1"/>
    </xf>
    <xf numFmtId="0" fontId="10" fillId="8" borderId="1" xfId="0" applyFont="1" applyFill="1" applyBorder="1" applyAlignment="1">
      <alignment horizontal="center" vertical="center" wrapText="1"/>
    </xf>
    <xf numFmtId="0" fontId="10" fillId="0" borderId="1" xfId="0" applyFont="1" applyBorder="1" applyAlignment="1">
      <alignment horizontal="center" vertical="center" wrapText="1"/>
    </xf>
    <xf numFmtId="164" fontId="1" fillId="2" borderId="15" xfId="0" applyNumberFormat="1" applyFont="1" applyFill="1" applyBorder="1" applyAlignment="1">
      <alignment horizontal="center" vertical="center" wrapText="1" readingOrder="2"/>
    </xf>
    <xf numFmtId="0" fontId="0" fillId="0" borderId="0" xfId="0" applyFont="1" applyAlignment="1">
      <alignment horizontal="center" vertical="center" wrapText="1"/>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5"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0" fillId="3" borderId="9"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1" fillId="3" borderId="6" xfId="0" applyFont="1" applyFill="1" applyBorder="1" applyAlignment="1">
      <alignment horizontal="center" vertical="center" wrapText="1"/>
    </xf>
    <xf numFmtId="165" fontId="0" fillId="3" borderId="7" xfId="0" applyNumberFormat="1" applyFont="1" applyFill="1" applyBorder="1" applyAlignment="1">
      <alignment horizontal="center" vertical="center" wrapText="1"/>
    </xf>
    <xf numFmtId="165" fontId="0" fillId="3" borderId="8" xfId="0" applyNumberFormat="1" applyFont="1" applyFill="1" applyBorder="1" applyAlignment="1">
      <alignment horizontal="center" vertical="center" wrapText="1"/>
    </xf>
    <xf numFmtId="165" fontId="0" fillId="3" borderId="9" xfId="0" applyNumberFormat="1" applyFont="1" applyFill="1" applyBorder="1" applyAlignment="1">
      <alignment horizontal="center" vertical="center" wrapText="1"/>
    </xf>
    <xf numFmtId="0" fontId="0" fillId="3" borderId="7" xfId="0" applyFont="1" applyFill="1" applyBorder="1" applyAlignment="1">
      <alignment horizontal="center" vertical="center" wrapText="1"/>
    </xf>
    <xf numFmtId="0" fontId="0" fillId="3" borderId="8" xfId="0" applyFont="1" applyFill="1" applyBorder="1" applyAlignment="1">
      <alignment horizontal="center" vertical="center" wrapText="1"/>
    </xf>
    <xf numFmtId="0" fontId="0" fillId="2" borderId="8" xfId="0" applyFont="1" applyFill="1" applyBorder="1" applyAlignment="1">
      <alignment horizontal="center" vertical="center" wrapText="1"/>
    </xf>
    <xf numFmtId="0" fontId="18" fillId="0" borderId="0" xfId="1" applyNumberFormat="1" applyFont="1" applyAlignment="1">
      <alignment horizontal="center" vertical="center"/>
    </xf>
    <xf numFmtId="0" fontId="18" fillId="16" borderId="1" xfId="1" applyNumberFormat="1" applyFont="1" applyFill="1" applyBorder="1" applyAlignment="1">
      <alignment horizontal="center" vertical="center"/>
    </xf>
    <xf numFmtId="0" fontId="18" fillId="0" borderId="0" xfId="1" applyFont="1" applyAlignment="1">
      <alignment horizontal="center" vertical="center"/>
    </xf>
    <xf numFmtId="0" fontId="18" fillId="0" borderId="1" xfId="6" applyNumberFormat="1" applyFont="1" applyBorder="1" applyAlignment="1" applyProtection="1">
      <alignment horizontal="center" vertical="center"/>
    </xf>
    <xf numFmtId="0" fontId="18" fillId="0" borderId="1" xfId="1" applyNumberFormat="1" applyFont="1" applyBorder="1" applyAlignment="1">
      <alignment horizontal="center" vertical="center"/>
    </xf>
    <xf numFmtId="0" fontId="18" fillId="2" borderId="1" xfId="1" applyNumberFormat="1" applyFont="1" applyFill="1" applyBorder="1" applyAlignment="1">
      <alignment horizontal="center" vertical="center"/>
    </xf>
    <xf numFmtId="0" fontId="15" fillId="11" borderId="1" xfId="1" applyFont="1" applyFill="1" applyBorder="1" applyAlignment="1" applyProtection="1">
      <alignment horizontal="center" vertical="center"/>
    </xf>
    <xf numFmtId="15" fontId="15" fillId="11" borderId="1" xfId="1" applyNumberFormat="1" applyFont="1" applyFill="1" applyBorder="1" applyAlignment="1" applyProtection="1">
      <alignment horizontal="center" vertical="center"/>
    </xf>
    <xf numFmtId="166" fontId="15" fillId="11" borderId="1" xfId="2" applyNumberFormat="1" applyFont="1" applyFill="1" applyBorder="1" applyAlignment="1" applyProtection="1">
      <alignment horizontal="center" vertical="center"/>
    </xf>
    <xf numFmtId="0" fontId="16" fillId="0" borderId="0" xfId="1" applyFont="1" applyAlignment="1" applyProtection="1">
      <alignment horizontal="center" vertical="center"/>
    </xf>
    <xf numFmtId="0" fontId="17" fillId="12" borderId="23" xfId="1" applyFont="1" applyFill="1" applyBorder="1" applyAlignment="1">
      <alignment horizontal="center" vertical="center"/>
    </xf>
    <xf numFmtId="1" fontId="17" fillId="12" borderId="23" xfId="2" applyNumberFormat="1" applyFont="1" applyFill="1" applyBorder="1" applyAlignment="1">
      <alignment horizontal="center" vertical="center"/>
    </xf>
    <xf numFmtId="0" fontId="17" fillId="12" borderId="23" xfId="1" applyFont="1" applyFill="1" applyBorder="1" applyAlignment="1">
      <alignment horizontal="center" vertical="center" wrapText="1"/>
    </xf>
    <xf numFmtId="0" fontId="18" fillId="0" borderId="0" xfId="1" applyFont="1" applyFill="1" applyAlignment="1">
      <alignment horizontal="center" vertical="center"/>
    </xf>
    <xf numFmtId="0" fontId="16" fillId="0" borderId="1" xfId="1" applyFont="1" applyBorder="1" applyAlignment="1" applyProtection="1">
      <alignment horizontal="center" vertical="center"/>
    </xf>
    <xf numFmtId="15" fontId="16" fillId="0" borderId="1" xfId="1" applyNumberFormat="1" applyFont="1" applyBorder="1" applyAlignment="1" applyProtection="1">
      <alignment horizontal="center" vertical="center"/>
    </xf>
    <xf numFmtId="166" fontId="16" fillId="0" borderId="1" xfId="2" applyNumberFormat="1" applyFont="1" applyFill="1" applyBorder="1" applyAlignment="1" applyProtection="1">
      <alignment horizontal="center" vertical="center"/>
    </xf>
    <xf numFmtId="166" fontId="16" fillId="0" borderId="1" xfId="2" applyNumberFormat="1" applyFont="1" applyBorder="1" applyAlignment="1" applyProtection="1">
      <alignment horizontal="center" vertical="center"/>
    </xf>
    <xf numFmtId="9" fontId="16" fillId="2" borderId="1" xfId="3" applyFont="1" applyFill="1" applyBorder="1" applyAlignment="1" applyProtection="1">
      <alignment horizontal="center" vertical="center"/>
    </xf>
    <xf numFmtId="0" fontId="15" fillId="0" borderId="1" xfId="1" applyFont="1" applyBorder="1" applyAlignment="1" applyProtection="1">
      <alignment horizontal="center" vertical="center"/>
    </xf>
    <xf numFmtId="0" fontId="18" fillId="0" borderId="0" xfId="1" applyFont="1" applyFill="1" applyBorder="1" applyAlignment="1">
      <alignment horizontal="center" vertical="center"/>
    </xf>
    <xf numFmtId="166" fontId="18" fillId="0" borderId="0" xfId="2" applyNumberFormat="1" applyFont="1" applyFill="1" applyBorder="1" applyAlignment="1">
      <alignment horizontal="center" vertical="center"/>
    </xf>
    <xf numFmtId="1" fontId="18" fillId="0" borderId="0" xfId="2" applyNumberFormat="1" applyFont="1" applyFill="1" applyBorder="1" applyAlignment="1">
      <alignment horizontal="center" vertical="center"/>
    </xf>
    <xf numFmtId="10" fontId="18" fillId="0" borderId="0" xfId="3" applyNumberFormat="1" applyFont="1" applyFill="1" applyBorder="1" applyAlignment="1">
      <alignment horizontal="center" vertical="center"/>
    </xf>
    <xf numFmtId="0" fontId="19" fillId="0" borderId="27" xfId="1" applyNumberFormat="1" applyFont="1" applyFill="1" applyBorder="1" applyAlignment="1">
      <alignment horizontal="center" vertical="center"/>
    </xf>
    <xf numFmtId="0" fontId="19" fillId="0" borderId="28" xfId="1" applyNumberFormat="1" applyFont="1" applyFill="1" applyBorder="1" applyAlignment="1">
      <alignment horizontal="center" vertical="center"/>
    </xf>
    <xf numFmtId="167" fontId="16" fillId="4" borderId="1" xfId="2" applyNumberFormat="1" applyFont="1" applyFill="1" applyBorder="1" applyAlignment="1" applyProtection="1">
      <alignment horizontal="center" vertical="center"/>
    </xf>
    <xf numFmtId="0" fontId="16" fillId="4" borderId="1" xfId="1" applyFont="1" applyFill="1" applyBorder="1" applyAlignment="1" applyProtection="1">
      <alignment horizontal="center" vertical="center"/>
    </xf>
    <xf numFmtId="3" fontId="19" fillId="13" borderId="27" xfId="2" applyNumberFormat="1" applyFont="1" applyFill="1" applyBorder="1" applyAlignment="1">
      <alignment horizontal="center" vertical="center"/>
    </xf>
    <xf numFmtId="9" fontId="19" fillId="13" borderId="28" xfId="3" applyNumberFormat="1" applyFont="1" applyFill="1" applyBorder="1" applyAlignment="1">
      <alignment horizontal="center" vertical="center"/>
    </xf>
    <xf numFmtId="168" fontId="19" fillId="13" borderId="28" xfId="3" applyNumberFormat="1" applyFont="1" applyFill="1" applyBorder="1" applyAlignment="1">
      <alignment horizontal="center" vertical="center"/>
    </xf>
    <xf numFmtId="166" fontId="16" fillId="4" borderId="1" xfId="2" applyNumberFormat="1" applyFont="1" applyFill="1" applyBorder="1" applyAlignment="1" applyProtection="1">
      <alignment horizontal="center" vertical="center"/>
    </xf>
    <xf numFmtId="9" fontId="16" fillId="4" borderId="1" xfId="1" applyNumberFormat="1" applyFont="1" applyFill="1" applyBorder="1" applyAlignment="1" applyProtection="1">
      <alignment horizontal="center" vertical="center"/>
    </xf>
    <xf numFmtId="3" fontId="19" fillId="14" borderId="27" xfId="2" applyNumberFormat="1" applyFont="1" applyFill="1" applyBorder="1" applyAlignment="1">
      <alignment horizontal="center" vertical="center"/>
    </xf>
    <xf numFmtId="9" fontId="19" fillId="14" borderId="28" xfId="3" applyNumberFormat="1" applyFont="1" applyFill="1" applyBorder="1" applyAlignment="1">
      <alignment horizontal="center" vertical="center"/>
    </xf>
    <xf numFmtId="168" fontId="19" fillId="14" borderId="28" xfId="3" applyNumberFormat="1" applyFont="1" applyFill="1" applyBorder="1" applyAlignment="1">
      <alignment horizontal="center" vertical="center"/>
    </xf>
    <xf numFmtId="0" fontId="18" fillId="0" borderId="0" xfId="1" applyFont="1" applyBorder="1" applyAlignment="1">
      <alignment horizontal="center" vertical="center"/>
    </xf>
    <xf numFmtId="15" fontId="16" fillId="0" borderId="1" xfId="2" applyNumberFormat="1" applyFont="1" applyBorder="1" applyAlignment="1" applyProtection="1">
      <alignment horizontal="center" vertical="center"/>
    </xf>
    <xf numFmtId="166" fontId="18" fillId="0" borderId="0" xfId="1" applyNumberFormat="1" applyFont="1" applyFill="1" applyBorder="1" applyAlignment="1">
      <alignment horizontal="center" vertical="center"/>
    </xf>
    <xf numFmtId="15" fontId="16" fillId="0" borderId="0" xfId="1" applyNumberFormat="1" applyFont="1" applyAlignment="1" applyProtection="1">
      <alignment horizontal="center" vertical="center"/>
    </xf>
    <xf numFmtId="0" fontId="16" fillId="0" borderId="0" xfId="1" applyFont="1" applyFill="1" applyAlignment="1" applyProtection="1">
      <alignment horizontal="center" vertical="center"/>
    </xf>
    <xf numFmtId="166" fontId="16" fillId="0" borderId="0" xfId="2" applyNumberFormat="1" applyFont="1" applyAlignment="1" applyProtection="1">
      <alignment horizontal="center" vertical="center"/>
    </xf>
    <xf numFmtId="0" fontId="18" fillId="0" borderId="8" xfId="1" applyFont="1" applyBorder="1" applyAlignment="1">
      <alignment horizontal="center" vertical="center"/>
    </xf>
    <xf numFmtId="0" fontId="18" fillId="0" borderId="9" xfId="1" applyFont="1" applyBorder="1" applyAlignment="1">
      <alignment horizontal="center" vertical="center"/>
    </xf>
    <xf numFmtId="0" fontId="18" fillId="0" borderId="1" xfId="1" applyFont="1" applyFill="1" applyBorder="1" applyAlignment="1">
      <alignment horizontal="center" vertical="center"/>
    </xf>
    <xf numFmtId="0" fontId="18" fillId="17" borderId="1" xfId="1" applyFont="1" applyFill="1" applyBorder="1" applyAlignment="1">
      <alignment horizontal="center" vertical="center"/>
    </xf>
    <xf numFmtId="0" fontId="18" fillId="17" borderId="3" xfId="1" applyFont="1" applyFill="1" applyBorder="1" applyAlignment="1">
      <alignment horizontal="center" vertical="center"/>
    </xf>
    <xf numFmtId="0" fontId="18" fillId="17" borderId="4" xfId="1" applyFont="1" applyFill="1" applyBorder="1" applyAlignment="1">
      <alignment horizontal="center" vertical="center"/>
    </xf>
    <xf numFmtId="0" fontId="15" fillId="0" borderId="1" xfId="1" applyFont="1" applyBorder="1" applyAlignment="1" applyProtection="1">
      <alignment horizontal="center" vertical="center"/>
    </xf>
    <xf numFmtId="0" fontId="0" fillId="2" borderId="6" xfId="0" applyNumberFormat="1" applyFont="1" applyFill="1" applyBorder="1" applyAlignment="1">
      <alignment horizontal="center" vertical="center" wrapText="1"/>
    </xf>
    <xf numFmtId="0" fontId="0" fillId="2" borderId="9" xfId="0" applyNumberFormat="1" applyFont="1" applyFill="1" applyBorder="1" applyAlignment="1">
      <alignment horizontal="center" vertical="center" wrapText="1"/>
    </xf>
    <xf numFmtId="0" fontId="24" fillId="19" borderId="31" xfId="0" applyFont="1" applyFill="1" applyBorder="1"/>
    <xf numFmtId="0" fontId="24" fillId="18" borderId="32" xfId="0" applyFont="1" applyFill="1" applyBorder="1" applyAlignment="1">
      <alignment wrapText="1"/>
    </xf>
    <xf numFmtId="0" fontId="24" fillId="19" borderId="32" xfId="0" applyFont="1" applyFill="1" applyBorder="1"/>
    <xf numFmtId="0" fontId="24" fillId="18" borderId="32" xfId="0" applyFont="1" applyFill="1" applyBorder="1"/>
    <xf numFmtId="0" fontId="24" fillId="18" borderId="33" xfId="0" applyFont="1" applyFill="1" applyBorder="1"/>
    <xf numFmtId="0" fontId="0" fillId="0" borderId="9"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12" fillId="20" borderId="4" xfId="0" applyFont="1" applyFill="1" applyBorder="1" applyAlignment="1">
      <alignment horizontal="center" vertical="center"/>
    </xf>
    <xf numFmtId="0" fontId="12" fillId="20" borderId="3" xfId="0" applyFont="1" applyFill="1" applyBorder="1" applyAlignment="1">
      <alignment horizontal="center" vertical="center"/>
    </xf>
    <xf numFmtId="0" fontId="12" fillId="20" borderId="2" xfId="0" applyFont="1" applyFill="1" applyBorder="1" applyAlignment="1">
      <alignment horizontal="center" vertical="center"/>
    </xf>
    <xf numFmtId="0" fontId="0" fillId="0" borderId="0" xfId="0" applyAlignment="1">
      <alignment horizontal="center" vertical="center"/>
    </xf>
    <xf numFmtId="0" fontId="26" fillId="0" borderId="1" xfId="0" applyFont="1" applyBorder="1" applyAlignment="1">
      <alignment horizontal="center"/>
    </xf>
    <xf numFmtId="0" fontId="22" fillId="22" borderId="1" xfId="0" applyFont="1" applyFill="1" applyBorder="1" applyAlignment="1">
      <alignment horizontal="center" vertical="center"/>
    </xf>
    <xf numFmtId="0" fontId="22" fillId="22" borderId="1" xfId="0" applyFont="1" applyFill="1" applyBorder="1" applyAlignment="1">
      <alignment horizontal="center"/>
    </xf>
    <xf numFmtId="0" fontId="27" fillId="23" borderId="1" xfId="0" applyFont="1" applyFill="1" applyBorder="1"/>
    <xf numFmtId="0" fontId="22" fillId="20" borderId="1" xfId="0" applyFont="1" applyFill="1" applyBorder="1" applyAlignment="1">
      <alignment horizontal="center"/>
    </xf>
    <xf numFmtId="0" fontId="18" fillId="10" borderId="1" xfId="1" applyFont="1" applyFill="1" applyBorder="1" applyAlignment="1">
      <alignment horizontal="center" vertical="center"/>
    </xf>
    <xf numFmtId="0" fontId="18" fillId="10" borderId="2" xfId="1" applyFont="1" applyFill="1" applyBorder="1" applyAlignment="1">
      <alignment horizontal="center" vertical="center"/>
    </xf>
    <xf numFmtId="0" fontId="18" fillId="10" borderId="7" xfId="1" applyFont="1" applyFill="1" applyBorder="1" applyAlignment="1">
      <alignment horizontal="center" vertical="center"/>
    </xf>
    <xf numFmtId="0" fontId="19" fillId="0" borderId="24" xfId="1" applyNumberFormat="1" applyFont="1" applyFill="1" applyBorder="1" applyAlignment="1">
      <alignment horizontal="center" vertical="center"/>
    </xf>
    <xf numFmtId="0" fontId="19" fillId="0" borderId="25" xfId="1" applyNumberFormat="1" applyFont="1" applyFill="1" applyBorder="1" applyAlignment="1">
      <alignment horizontal="center" vertical="center"/>
    </xf>
    <xf numFmtId="0" fontId="19" fillId="0" borderId="26" xfId="1" applyNumberFormat="1" applyFont="1" applyFill="1" applyBorder="1" applyAlignment="1">
      <alignment horizontal="center" vertical="center"/>
    </xf>
    <xf numFmtId="0" fontId="15" fillId="0" borderId="1" xfId="1" applyFont="1" applyBorder="1" applyAlignment="1" applyProtection="1">
      <alignment horizontal="center" vertical="center"/>
    </xf>
    <xf numFmtId="0" fontId="4" fillId="9" borderId="10" xfId="0" applyFont="1" applyFill="1" applyBorder="1" applyAlignment="1">
      <alignment horizontal="center" vertical="center" wrapText="1"/>
    </xf>
    <xf numFmtId="0" fontId="4" fillId="9" borderId="12" xfId="0" applyFont="1" applyFill="1" applyBorder="1" applyAlignment="1">
      <alignment horizontal="center" vertical="center" wrapText="1"/>
    </xf>
    <xf numFmtId="0" fontId="4" fillId="9" borderId="11"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5" borderId="9" xfId="0" applyFont="1" applyFill="1" applyBorder="1" applyAlignment="1">
      <alignment horizontal="center" vertical="center" wrapText="1"/>
    </xf>
    <xf numFmtId="0" fontId="6" fillId="5" borderId="18" xfId="0" applyFont="1" applyFill="1" applyBorder="1" applyAlignment="1">
      <alignment horizontal="center" vertical="center" wrapText="1"/>
    </xf>
    <xf numFmtId="0" fontId="6" fillId="5" borderId="19" xfId="0" applyFont="1" applyFill="1" applyBorder="1" applyAlignment="1">
      <alignment horizontal="center" vertical="center" wrapText="1"/>
    </xf>
    <xf numFmtId="164" fontId="5" fillId="2" borderId="10" xfId="0" applyNumberFormat="1" applyFont="1" applyFill="1" applyBorder="1" applyAlignment="1">
      <alignment horizontal="center" vertical="center" wrapText="1" readingOrder="2"/>
    </xf>
    <xf numFmtId="164" fontId="5" fillId="2" borderId="11" xfId="0" applyNumberFormat="1" applyFont="1" applyFill="1" applyBorder="1" applyAlignment="1">
      <alignment horizontal="center" vertical="center" wrapText="1" readingOrder="2"/>
    </xf>
    <xf numFmtId="0" fontId="5" fillId="2" borderId="17"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11" xfId="0" applyFont="1" applyFill="1" applyBorder="1" applyAlignment="1">
      <alignment horizontal="center" vertical="center" wrapText="1"/>
    </xf>
    <xf numFmtId="164" fontId="8" fillId="2" borderId="10" xfId="0" applyNumberFormat="1" applyFont="1" applyFill="1" applyBorder="1" applyAlignment="1">
      <alignment horizontal="center" vertical="center" wrapText="1" readingOrder="2"/>
    </xf>
    <xf numFmtId="164" fontId="8" fillId="2" borderId="11" xfId="0" applyNumberFormat="1" applyFont="1" applyFill="1" applyBorder="1" applyAlignment="1">
      <alignment horizontal="center" vertical="center" wrapText="1" readingOrder="2"/>
    </xf>
    <xf numFmtId="0" fontId="10" fillId="2" borderId="16"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22" fillId="10" borderId="30" xfId="0" applyFont="1" applyFill="1" applyBorder="1" applyAlignment="1">
      <alignment horizontal="center" vertical="center"/>
    </xf>
    <xf numFmtId="0" fontId="22" fillId="10" borderId="0" xfId="0" applyFont="1" applyFill="1" applyBorder="1" applyAlignment="1">
      <alignment horizontal="center" vertical="center"/>
    </xf>
    <xf numFmtId="0" fontId="12" fillId="3" borderId="2"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25" fillId="21" borderId="10" xfId="0" applyFont="1" applyFill="1" applyBorder="1" applyAlignment="1">
      <alignment horizontal="center" vertical="center"/>
    </xf>
    <xf numFmtId="0" fontId="25" fillId="21" borderId="12" xfId="0" applyFont="1" applyFill="1" applyBorder="1" applyAlignment="1">
      <alignment horizontal="center" vertical="center"/>
    </xf>
    <xf numFmtId="0" fontId="25" fillId="21" borderId="11" xfId="0" applyFont="1" applyFill="1" applyBorder="1" applyAlignment="1">
      <alignment horizontal="center" vertical="center"/>
    </xf>
    <xf numFmtId="0" fontId="27" fillId="23" borderId="14" xfId="0" applyFont="1" applyFill="1" applyBorder="1" applyAlignment="1">
      <alignment horizontal="center"/>
    </xf>
    <xf numFmtId="0" fontId="27" fillId="23" borderId="13" xfId="0" applyFont="1" applyFill="1" applyBorder="1" applyAlignment="1">
      <alignment horizontal="center"/>
    </xf>
  </cellXfs>
  <cellStyles count="7">
    <cellStyle name="Comma 2" xfId="2" xr:uid="{00000000-0005-0000-0000-000000000000}"/>
    <cellStyle name="MyBlue" xfId="4" xr:uid="{00000000-0005-0000-0000-000001000000}"/>
    <cellStyle name="Normal" xfId="0" builtinId="0"/>
    <cellStyle name="Normal 2" xfId="1" xr:uid="{00000000-0005-0000-0000-000003000000}"/>
    <cellStyle name="Normal 3" xfId="5" xr:uid="{00000000-0005-0000-0000-000004000000}"/>
    <cellStyle name="Normal_EMPLOYEE" xfId="6" xr:uid="{00000000-0005-0000-0000-000005000000}"/>
    <cellStyle name="Percent 2" xfId="3" xr:uid="{00000000-0005-0000-0000-000006000000}"/>
  </cellStyles>
  <dxfs count="0"/>
  <tableStyles count="0" defaultTableStyle="TableStyleMedium2" defaultPivotStyle="PivotStyleMedium9"/>
  <colors>
    <mruColors>
      <color rgb="FFFFFF99"/>
      <color rgb="FFCC0000"/>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2CB8A-511A-43C7-BA25-B46D8B91B5C2}">
  <dimension ref="A1:A16"/>
  <sheetViews>
    <sheetView workbookViewId="0">
      <selection activeCell="A13" sqref="A13"/>
    </sheetView>
  </sheetViews>
  <sheetFormatPr defaultRowHeight="14.4"/>
  <cols>
    <col min="1" max="1" width="182.77734375" bestFit="1" customWidth="1"/>
  </cols>
  <sheetData>
    <row r="1" spans="1:1" ht="19.2" thickTop="1" thickBot="1">
      <c r="A1" s="102" t="s">
        <v>573</v>
      </c>
    </row>
    <row r="2" spans="1:1" ht="36.6" thickBot="1">
      <c r="A2" s="103" t="s">
        <v>570</v>
      </c>
    </row>
    <row r="3" spans="1:1" ht="18.600000000000001" thickBot="1">
      <c r="A3" s="104" t="s">
        <v>574</v>
      </c>
    </row>
    <row r="4" spans="1:1" ht="18.600000000000001" thickBot="1">
      <c r="A4" s="105" t="s">
        <v>571</v>
      </c>
    </row>
    <row r="5" spans="1:1" ht="18.600000000000001" thickBot="1">
      <c r="A5" s="104" t="s">
        <v>575</v>
      </c>
    </row>
    <row r="6" spans="1:1" ht="18.600000000000001" thickBot="1">
      <c r="A6" s="105" t="s">
        <v>572</v>
      </c>
    </row>
    <row r="7" spans="1:1" ht="18.600000000000001" thickBot="1">
      <c r="A7" s="105" t="s">
        <v>576</v>
      </c>
    </row>
    <row r="8" spans="1:1" ht="18.600000000000001" thickBot="1">
      <c r="A8" s="104" t="s">
        <v>577</v>
      </c>
    </row>
    <row r="9" spans="1:1" ht="18.600000000000001" thickBot="1">
      <c r="A9" s="105" t="s">
        <v>578</v>
      </c>
    </row>
    <row r="10" spans="1:1" ht="18.600000000000001" thickBot="1">
      <c r="A10" s="105" t="s">
        <v>579</v>
      </c>
    </row>
    <row r="11" spans="1:1" ht="18.600000000000001" thickBot="1">
      <c r="A11" s="104" t="s">
        <v>580</v>
      </c>
    </row>
    <row r="12" spans="1:1" ht="18.600000000000001" thickBot="1">
      <c r="A12" s="105" t="s">
        <v>581</v>
      </c>
    </row>
    <row r="13" spans="1:1" ht="18.600000000000001" thickBot="1">
      <c r="A13" s="105" t="s">
        <v>586</v>
      </c>
    </row>
    <row r="14" spans="1:1" ht="18.600000000000001" thickBot="1">
      <c r="A14" s="104" t="s">
        <v>599</v>
      </c>
    </row>
    <row r="15" spans="1:1" ht="18.600000000000001" thickBot="1">
      <c r="A15" s="106" t="s">
        <v>600</v>
      </c>
    </row>
    <row r="16" spans="1:1" ht="15" thickTop="1"/>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499984740745262"/>
  </sheetPr>
  <dimension ref="A2:N14"/>
  <sheetViews>
    <sheetView zoomScale="145" zoomScaleNormal="145" workbookViewId="0">
      <selection activeCell="D18" sqref="D18"/>
    </sheetView>
  </sheetViews>
  <sheetFormatPr defaultColWidth="9.109375" defaultRowHeight="13.8"/>
  <cols>
    <col min="1" max="1" width="3.33203125" style="53" customWidth="1"/>
    <col min="2" max="2" width="15.5546875" style="53" bestFit="1" customWidth="1"/>
    <col min="3" max="3" width="10.6640625" style="53" bestFit="1" customWidth="1"/>
    <col min="4" max="4" width="23.33203125" style="53" bestFit="1" customWidth="1"/>
    <col min="5" max="5" width="23.33203125" style="53" customWidth="1"/>
    <col min="6" max="6" width="3.5546875" style="53" customWidth="1"/>
    <col min="7" max="7" width="10.44140625" style="53" bestFit="1" customWidth="1"/>
    <col min="8" max="8" width="8" style="53" bestFit="1" customWidth="1"/>
    <col min="9" max="9" width="9" style="53" bestFit="1" customWidth="1"/>
    <col min="10" max="10" width="5.109375" style="53" bestFit="1" customWidth="1"/>
    <col min="11" max="11" width="10.44140625" style="53" bestFit="1" customWidth="1"/>
    <col min="12" max="12" width="4.109375" style="53" bestFit="1" customWidth="1"/>
    <col min="13" max="13" width="4.6640625" style="53" bestFit="1" customWidth="1"/>
    <col min="14" max="14" width="4" style="53" bestFit="1" customWidth="1"/>
    <col min="15" max="15" width="4.109375" style="53" bestFit="1" customWidth="1"/>
    <col min="16" max="16" width="4.6640625" style="53" bestFit="1" customWidth="1"/>
    <col min="17" max="17" width="4" style="53" bestFit="1" customWidth="1"/>
    <col min="18" max="16384" width="9.109375" style="53"/>
  </cols>
  <sheetData>
    <row r="2" spans="1:14">
      <c r="B2" s="52" t="s">
        <v>229</v>
      </c>
      <c r="C2" s="52" t="s">
        <v>545</v>
      </c>
      <c r="D2" s="52" t="s">
        <v>568</v>
      </c>
      <c r="E2" s="52" t="s">
        <v>569</v>
      </c>
      <c r="G2" s="122" t="s">
        <v>544</v>
      </c>
      <c r="H2" s="122"/>
    </row>
    <row r="3" spans="1:14">
      <c r="B3" s="54" t="s">
        <v>547</v>
      </c>
      <c r="C3" s="55" t="s">
        <v>548</v>
      </c>
      <c r="D3" s="56"/>
      <c r="E3" s="56"/>
      <c r="G3" s="96" t="s">
        <v>546</v>
      </c>
      <c r="H3" s="95">
        <v>99</v>
      </c>
    </row>
    <row r="4" spans="1:14">
      <c r="B4" s="54" t="s">
        <v>550</v>
      </c>
      <c r="C4" s="55" t="s">
        <v>551</v>
      </c>
      <c r="D4" s="56"/>
      <c r="E4" s="56"/>
      <c r="G4" s="96" t="s">
        <v>549</v>
      </c>
      <c r="H4" s="95">
        <v>92</v>
      </c>
    </row>
    <row r="5" spans="1:14">
      <c r="B5" s="54" t="s">
        <v>553</v>
      </c>
      <c r="C5" s="55" t="s">
        <v>554</v>
      </c>
      <c r="D5" s="56"/>
      <c r="E5" s="56"/>
      <c r="G5" s="96" t="s">
        <v>552</v>
      </c>
      <c r="H5" s="95">
        <v>85</v>
      </c>
    </row>
    <row r="6" spans="1:14">
      <c r="B6" s="54" t="s">
        <v>555</v>
      </c>
      <c r="C6" s="55" t="s">
        <v>556</v>
      </c>
      <c r="D6" s="56"/>
      <c r="E6" s="56"/>
      <c r="G6" s="96" t="s">
        <v>551</v>
      </c>
      <c r="H6" s="95">
        <v>78</v>
      </c>
    </row>
    <row r="7" spans="1:14">
      <c r="B7" s="54" t="s">
        <v>557</v>
      </c>
      <c r="C7" s="55" t="s">
        <v>558</v>
      </c>
      <c r="D7" s="56"/>
      <c r="E7" s="56"/>
      <c r="G7" s="96" t="s">
        <v>548</v>
      </c>
      <c r="H7" s="95">
        <v>71</v>
      </c>
    </row>
    <row r="8" spans="1:14">
      <c r="B8" s="54" t="s">
        <v>559</v>
      </c>
      <c r="C8" s="55" t="s">
        <v>551</v>
      </c>
      <c r="D8" s="56"/>
      <c r="E8" s="56"/>
      <c r="G8" s="96" t="s">
        <v>558</v>
      </c>
      <c r="H8" s="95">
        <v>65</v>
      </c>
    </row>
    <row r="9" spans="1:14">
      <c r="A9" s="51"/>
      <c r="B9" s="54" t="s">
        <v>561</v>
      </c>
      <c r="C9" s="55" t="s">
        <v>549</v>
      </c>
      <c r="D9" s="56"/>
      <c r="E9" s="56"/>
      <c r="G9" s="96" t="s">
        <v>560</v>
      </c>
      <c r="H9" s="95">
        <v>50</v>
      </c>
    </row>
    <row r="10" spans="1:14">
      <c r="A10" s="51"/>
      <c r="B10" s="54" t="s">
        <v>562</v>
      </c>
      <c r="C10" s="55" t="s">
        <v>551</v>
      </c>
      <c r="D10" s="56"/>
      <c r="E10" s="56"/>
    </row>
    <row r="11" spans="1:14" ht="14.4" thickBot="1">
      <c r="A11" s="51"/>
      <c r="B11" s="54" t="s">
        <v>563</v>
      </c>
      <c r="C11" s="55" t="s">
        <v>549</v>
      </c>
      <c r="D11" s="56"/>
      <c r="E11" s="56"/>
    </row>
    <row r="12" spans="1:14">
      <c r="A12" s="51"/>
      <c r="B12" s="54" t="s">
        <v>564</v>
      </c>
      <c r="C12" s="55" t="s">
        <v>549</v>
      </c>
      <c r="D12" s="56"/>
      <c r="E12" s="56"/>
      <c r="G12" s="123" t="s">
        <v>544</v>
      </c>
      <c r="H12" s="97" t="s">
        <v>546</v>
      </c>
      <c r="I12" s="97" t="s">
        <v>549</v>
      </c>
      <c r="J12" s="97" t="s">
        <v>552</v>
      </c>
      <c r="K12" s="97" t="s">
        <v>551</v>
      </c>
      <c r="L12" s="97" t="s">
        <v>548</v>
      </c>
      <c r="M12" s="97" t="s">
        <v>558</v>
      </c>
      <c r="N12" s="98" t="s">
        <v>560</v>
      </c>
    </row>
    <row r="13" spans="1:14" ht="14.4" thickBot="1">
      <c r="A13" s="51"/>
      <c r="B13" s="54" t="s">
        <v>565</v>
      </c>
      <c r="C13" s="55" t="s">
        <v>546</v>
      </c>
      <c r="D13" s="56"/>
      <c r="E13" s="56"/>
      <c r="G13" s="124"/>
      <c r="H13" s="93">
        <v>99</v>
      </c>
      <c r="I13" s="93">
        <v>92</v>
      </c>
      <c r="J13" s="93">
        <v>85</v>
      </c>
      <c r="K13" s="93">
        <v>78</v>
      </c>
      <c r="L13" s="93">
        <v>71</v>
      </c>
      <c r="M13" s="93">
        <v>65</v>
      </c>
      <c r="N13" s="94">
        <v>50</v>
      </c>
    </row>
    <row r="14" spans="1:14">
      <c r="B14" s="54" t="s">
        <v>566</v>
      </c>
      <c r="C14" s="55" t="s">
        <v>558</v>
      </c>
      <c r="D14" s="56"/>
      <c r="E14" s="56"/>
    </row>
  </sheetData>
  <mergeCells count="2">
    <mergeCell ref="G2:H2"/>
    <mergeCell ref="G12:G13"/>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94D8F-C620-42AE-B673-4E5A2F916C7E}">
  <sheetPr>
    <tabColor theme="9" tint="-0.499984740745262"/>
  </sheetPr>
  <dimension ref="A2:N14"/>
  <sheetViews>
    <sheetView zoomScale="130" zoomScaleNormal="130" workbookViewId="0">
      <selection activeCell="E27" sqref="E27"/>
    </sheetView>
  </sheetViews>
  <sheetFormatPr defaultColWidth="9.109375" defaultRowHeight="13.8"/>
  <cols>
    <col min="1" max="1" width="3.33203125" style="53" customWidth="1"/>
    <col min="2" max="2" width="15.5546875" style="53" bestFit="1" customWidth="1"/>
    <col min="3" max="3" width="10.6640625" style="53" bestFit="1" customWidth="1"/>
    <col min="4" max="4" width="23.33203125" style="53" bestFit="1" customWidth="1"/>
    <col min="5" max="5" width="23.33203125" style="53" customWidth="1"/>
    <col min="6" max="6" width="3.5546875" style="53" customWidth="1"/>
    <col min="7" max="7" width="10.44140625" style="53" bestFit="1" customWidth="1"/>
    <col min="8" max="8" width="8" style="53" bestFit="1" customWidth="1"/>
    <col min="9" max="9" width="9" style="53" bestFit="1" customWidth="1"/>
    <col min="10" max="10" width="5.109375" style="53" bestFit="1" customWidth="1"/>
    <col min="11" max="11" width="10.44140625" style="53" bestFit="1" customWidth="1"/>
    <col min="12" max="12" width="4.109375" style="53" bestFit="1" customWidth="1"/>
    <col min="13" max="13" width="4.6640625" style="53" bestFit="1" customWidth="1"/>
    <col min="14" max="14" width="4" style="53" bestFit="1" customWidth="1"/>
    <col min="15" max="15" width="4.109375" style="53" bestFit="1" customWidth="1"/>
    <col min="16" max="16" width="4.6640625" style="53" bestFit="1" customWidth="1"/>
    <col min="17" max="17" width="4" style="53" bestFit="1" customWidth="1"/>
    <col min="18" max="16384" width="9.109375" style="53"/>
  </cols>
  <sheetData>
    <row r="2" spans="1:14">
      <c r="B2" s="52" t="s">
        <v>229</v>
      </c>
      <c r="C2" s="52" t="s">
        <v>545</v>
      </c>
      <c r="D2" s="52" t="s">
        <v>568</v>
      </c>
      <c r="E2" s="52" t="s">
        <v>569</v>
      </c>
      <c r="G2" s="122" t="s">
        <v>544</v>
      </c>
      <c r="H2" s="122"/>
    </row>
    <row r="3" spans="1:14">
      <c r="B3" s="54" t="s">
        <v>547</v>
      </c>
      <c r="C3" s="55" t="s">
        <v>548</v>
      </c>
      <c r="D3" s="56">
        <f t="shared" ref="D3:D14" si="0">VLOOKUP(TRIM(C3),$G$3:$H$9,2,FALSE)</f>
        <v>71</v>
      </c>
      <c r="E3" s="56">
        <f>HLOOKUP(TRIM(C3),$H$12:$N$13,2,FALSE)</f>
        <v>71</v>
      </c>
      <c r="G3" s="96" t="s">
        <v>546</v>
      </c>
      <c r="H3" s="95">
        <v>99</v>
      </c>
    </row>
    <row r="4" spans="1:14">
      <c r="B4" s="54" t="s">
        <v>550</v>
      </c>
      <c r="C4" s="55" t="s">
        <v>551</v>
      </c>
      <c r="D4" s="56">
        <f t="shared" si="0"/>
        <v>78</v>
      </c>
      <c r="E4" s="56">
        <f t="shared" ref="E4:E14" si="1">HLOOKUP(TRIM(C4),$H$12:$N$13,2,FALSE)</f>
        <v>78</v>
      </c>
      <c r="G4" s="96" t="s">
        <v>549</v>
      </c>
      <c r="H4" s="95">
        <v>92</v>
      </c>
    </row>
    <row r="5" spans="1:14">
      <c r="B5" s="54" t="s">
        <v>553</v>
      </c>
      <c r="C5" s="55" t="s">
        <v>554</v>
      </c>
      <c r="D5" s="56">
        <f t="shared" si="0"/>
        <v>78</v>
      </c>
      <c r="E5" s="56">
        <f t="shared" si="1"/>
        <v>78</v>
      </c>
      <c r="G5" s="96" t="s">
        <v>552</v>
      </c>
      <c r="H5" s="95">
        <v>85</v>
      </c>
    </row>
    <row r="6" spans="1:14">
      <c r="B6" s="54" t="s">
        <v>555</v>
      </c>
      <c r="C6" s="55" t="s">
        <v>556</v>
      </c>
      <c r="D6" s="56">
        <f t="shared" si="0"/>
        <v>85</v>
      </c>
      <c r="E6" s="56">
        <f t="shared" si="1"/>
        <v>85</v>
      </c>
      <c r="G6" s="96" t="s">
        <v>551</v>
      </c>
      <c r="H6" s="95">
        <v>78</v>
      </c>
    </row>
    <row r="7" spans="1:14">
      <c r="B7" s="54" t="s">
        <v>557</v>
      </c>
      <c r="C7" s="55" t="s">
        <v>558</v>
      </c>
      <c r="D7" s="56">
        <f t="shared" si="0"/>
        <v>65</v>
      </c>
      <c r="E7" s="56">
        <f t="shared" si="1"/>
        <v>65</v>
      </c>
      <c r="G7" s="96" t="s">
        <v>548</v>
      </c>
      <c r="H7" s="95">
        <v>71</v>
      </c>
    </row>
    <row r="8" spans="1:14">
      <c r="B8" s="54" t="s">
        <v>559</v>
      </c>
      <c r="C8" s="55" t="s">
        <v>551</v>
      </c>
      <c r="D8" s="56">
        <f t="shared" si="0"/>
        <v>78</v>
      </c>
      <c r="E8" s="56">
        <f t="shared" si="1"/>
        <v>78</v>
      </c>
      <c r="G8" s="96" t="s">
        <v>558</v>
      </c>
      <c r="H8" s="95">
        <v>65</v>
      </c>
    </row>
    <row r="9" spans="1:14">
      <c r="A9" s="51"/>
      <c r="B9" s="54" t="s">
        <v>561</v>
      </c>
      <c r="C9" s="55" t="s">
        <v>549</v>
      </c>
      <c r="D9" s="56">
        <f t="shared" si="0"/>
        <v>92</v>
      </c>
      <c r="E9" s="56">
        <f t="shared" si="1"/>
        <v>92</v>
      </c>
      <c r="G9" s="96" t="s">
        <v>560</v>
      </c>
      <c r="H9" s="95">
        <v>50</v>
      </c>
    </row>
    <row r="10" spans="1:14">
      <c r="A10" s="51"/>
      <c r="B10" s="54" t="s">
        <v>562</v>
      </c>
      <c r="C10" s="55" t="s">
        <v>551</v>
      </c>
      <c r="D10" s="56">
        <f t="shared" si="0"/>
        <v>78</v>
      </c>
      <c r="E10" s="56">
        <f t="shared" si="1"/>
        <v>78</v>
      </c>
    </row>
    <row r="11" spans="1:14" ht="14.4" thickBot="1">
      <c r="A11" s="51"/>
      <c r="B11" s="54" t="s">
        <v>563</v>
      </c>
      <c r="C11" s="55" t="s">
        <v>549</v>
      </c>
      <c r="D11" s="56">
        <f t="shared" si="0"/>
        <v>92</v>
      </c>
      <c r="E11" s="56">
        <f t="shared" si="1"/>
        <v>92</v>
      </c>
    </row>
    <row r="12" spans="1:14">
      <c r="A12" s="51"/>
      <c r="B12" s="54" t="s">
        <v>564</v>
      </c>
      <c r="C12" s="55" t="s">
        <v>549</v>
      </c>
      <c r="D12" s="56">
        <f t="shared" si="0"/>
        <v>92</v>
      </c>
      <c r="E12" s="56">
        <f t="shared" si="1"/>
        <v>92</v>
      </c>
      <c r="G12" s="123" t="s">
        <v>544</v>
      </c>
      <c r="H12" s="97" t="s">
        <v>546</v>
      </c>
      <c r="I12" s="97" t="s">
        <v>549</v>
      </c>
      <c r="J12" s="97" t="s">
        <v>552</v>
      </c>
      <c r="K12" s="97" t="s">
        <v>551</v>
      </c>
      <c r="L12" s="97" t="s">
        <v>548</v>
      </c>
      <c r="M12" s="97" t="s">
        <v>558</v>
      </c>
      <c r="N12" s="98" t="s">
        <v>560</v>
      </c>
    </row>
    <row r="13" spans="1:14" ht="14.4" thickBot="1">
      <c r="A13" s="51"/>
      <c r="B13" s="54" t="s">
        <v>565</v>
      </c>
      <c r="C13" s="55" t="s">
        <v>546</v>
      </c>
      <c r="D13" s="56">
        <f t="shared" si="0"/>
        <v>99</v>
      </c>
      <c r="E13" s="56">
        <f t="shared" si="1"/>
        <v>99</v>
      </c>
      <c r="G13" s="124"/>
      <c r="H13" s="93">
        <v>99</v>
      </c>
      <c r="I13" s="93">
        <v>92</v>
      </c>
      <c r="J13" s="93">
        <v>85</v>
      </c>
      <c r="K13" s="93">
        <v>78</v>
      </c>
      <c r="L13" s="93">
        <v>71</v>
      </c>
      <c r="M13" s="93">
        <v>65</v>
      </c>
      <c r="N13" s="94">
        <v>50</v>
      </c>
    </row>
    <row r="14" spans="1:14">
      <c r="B14" s="54" t="s">
        <v>566</v>
      </c>
      <c r="C14" s="55" t="s">
        <v>558</v>
      </c>
      <c r="D14" s="56">
        <f t="shared" si="0"/>
        <v>65</v>
      </c>
      <c r="E14" s="56">
        <f t="shared" si="1"/>
        <v>65</v>
      </c>
    </row>
  </sheetData>
  <mergeCells count="2">
    <mergeCell ref="G2:H2"/>
    <mergeCell ref="G12:G13"/>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249977111117893"/>
    <pageSetUpPr autoPageBreaks="0"/>
  </sheetPr>
  <dimension ref="A1:X248"/>
  <sheetViews>
    <sheetView topLeftCell="L1" zoomScale="115" zoomScaleNormal="115" zoomScaleSheetLayoutView="100" workbookViewId="0">
      <selection activeCell="Z18" sqref="Z18"/>
    </sheetView>
  </sheetViews>
  <sheetFormatPr defaultColWidth="19.88671875" defaultRowHeight="13.8"/>
  <cols>
    <col min="1" max="1" width="21.5546875" style="60" bestFit="1" customWidth="1"/>
    <col min="2" max="2" width="24.33203125" style="60" customWidth="1"/>
    <col min="3" max="3" width="9.5546875" style="90" bestFit="1" customWidth="1"/>
    <col min="4" max="4" width="5.33203125" style="91" bestFit="1" customWidth="1"/>
    <col min="5" max="5" width="8.44140625" style="60" bestFit="1" customWidth="1"/>
    <col min="6" max="6" width="8.44140625" style="92" customWidth="1"/>
    <col min="7" max="7" width="10.6640625" style="60" customWidth="1"/>
    <col min="8" max="8" width="7.33203125" style="60" customWidth="1"/>
    <col min="9" max="9" width="7.88671875" style="60" bestFit="1" customWidth="1"/>
    <col min="10" max="10" width="9.5546875" style="60" customWidth="1"/>
    <col min="11" max="11" width="34.5546875" style="60" customWidth="1"/>
    <col min="12" max="12" width="16.109375" style="60" bestFit="1" customWidth="1"/>
    <col min="13" max="13" width="7.5546875" style="60" bestFit="1" customWidth="1"/>
    <col min="14" max="14" width="4.33203125" style="60" bestFit="1" customWidth="1"/>
    <col min="15" max="15" width="7.6640625" style="60" bestFit="1" customWidth="1"/>
    <col min="16" max="16" width="19.6640625" style="60" customWidth="1"/>
    <col min="17" max="17" width="6.44140625" style="60" bestFit="1" customWidth="1"/>
    <col min="18" max="18" width="4.33203125" style="60" bestFit="1" customWidth="1"/>
    <col min="19" max="23" width="5.88671875" style="60" bestFit="1" customWidth="1"/>
    <col min="24" max="24" width="4.88671875" style="60" bestFit="1" customWidth="1"/>
    <col min="25" max="16384" width="19.88671875" style="60"/>
  </cols>
  <sheetData>
    <row r="1" spans="1:24" ht="27.6">
      <c r="A1" s="57" t="s">
        <v>222</v>
      </c>
      <c r="B1" s="57" t="s">
        <v>223</v>
      </c>
      <c r="C1" s="58" t="s">
        <v>224</v>
      </c>
      <c r="D1" s="57" t="s">
        <v>225</v>
      </c>
      <c r="E1" s="57" t="s">
        <v>226</v>
      </c>
      <c r="F1" s="59" t="s">
        <v>227</v>
      </c>
      <c r="G1" s="57" t="s">
        <v>231</v>
      </c>
      <c r="I1" s="128" t="s">
        <v>228</v>
      </c>
      <c r="J1" s="128"/>
      <c r="L1" s="61" t="s">
        <v>229</v>
      </c>
      <c r="M1" s="61" t="s">
        <v>227</v>
      </c>
      <c r="N1" s="62" t="s">
        <v>230</v>
      </c>
      <c r="O1" s="63" t="s">
        <v>231</v>
      </c>
      <c r="P1" s="53"/>
      <c r="Q1" s="64"/>
      <c r="R1" s="125" t="s">
        <v>232</v>
      </c>
      <c r="S1" s="126"/>
      <c r="T1" s="126"/>
      <c r="U1" s="126"/>
      <c r="V1" s="126"/>
      <c r="W1" s="126"/>
      <c r="X1" s="127"/>
    </row>
    <row r="2" spans="1:24">
      <c r="A2" s="65" t="s">
        <v>233</v>
      </c>
      <c r="B2" s="65" t="s">
        <v>234</v>
      </c>
      <c r="C2" s="66">
        <v>35225</v>
      </c>
      <c r="D2" s="67">
        <f t="shared" ref="D2:D65" ca="1" si="0">DATEDIF(C2,TODAY(),"Y")</f>
        <v>26</v>
      </c>
      <c r="E2" s="65" t="s">
        <v>235</v>
      </c>
      <c r="F2" s="68">
        <v>41639</v>
      </c>
      <c r="G2" s="69"/>
      <c r="I2" s="70" t="s">
        <v>227</v>
      </c>
      <c r="J2" s="70" t="s">
        <v>231</v>
      </c>
      <c r="L2" s="71" t="s">
        <v>236</v>
      </c>
      <c r="M2" s="72">
        <v>56696</v>
      </c>
      <c r="N2" s="73">
        <v>2</v>
      </c>
      <c r="O2" s="74"/>
      <c r="P2" s="74"/>
      <c r="Q2" s="75" t="s">
        <v>227</v>
      </c>
      <c r="R2" s="76">
        <v>0</v>
      </c>
      <c r="S2" s="76">
        <v>1</v>
      </c>
      <c r="T2" s="76">
        <v>2</v>
      </c>
      <c r="U2" s="76">
        <v>3</v>
      </c>
      <c r="V2" s="76">
        <v>4</v>
      </c>
      <c r="W2" s="76">
        <v>5</v>
      </c>
      <c r="X2" s="76">
        <v>6</v>
      </c>
    </row>
    <row r="3" spans="1:24">
      <c r="A3" s="65" t="s">
        <v>237</v>
      </c>
      <c r="B3" s="65" t="s">
        <v>234</v>
      </c>
      <c r="C3" s="66">
        <v>32344</v>
      </c>
      <c r="D3" s="67">
        <f t="shared" ca="1" si="0"/>
        <v>34</v>
      </c>
      <c r="E3" s="65" t="s">
        <v>238</v>
      </c>
      <c r="F3" s="68">
        <v>56469</v>
      </c>
      <c r="G3" s="69"/>
      <c r="I3" s="77">
        <v>0</v>
      </c>
      <c r="J3" s="78">
        <v>0</v>
      </c>
      <c r="L3" s="71" t="s">
        <v>239</v>
      </c>
      <c r="M3" s="72">
        <v>46681</v>
      </c>
      <c r="N3" s="73">
        <v>4</v>
      </c>
      <c r="O3" s="74"/>
      <c r="P3" s="74"/>
      <c r="Q3" s="79">
        <v>0</v>
      </c>
      <c r="R3" s="80">
        <v>0</v>
      </c>
      <c r="S3" s="81">
        <f t="shared" ref="S3:X18" si="1">ROUND(R3*0.8,3)</f>
        <v>0</v>
      </c>
      <c r="T3" s="81">
        <f t="shared" si="1"/>
        <v>0</v>
      </c>
      <c r="U3" s="81">
        <f t="shared" si="1"/>
        <v>0</v>
      </c>
      <c r="V3" s="81">
        <f t="shared" si="1"/>
        <v>0</v>
      </c>
      <c r="W3" s="81">
        <f t="shared" si="1"/>
        <v>0</v>
      </c>
      <c r="X3" s="81">
        <f t="shared" si="1"/>
        <v>0</v>
      </c>
    </row>
    <row r="4" spans="1:24">
      <c r="A4" s="65" t="s">
        <v>240</v>
      </c>
      <c r="B4" s="65" t="s">
        <v>241</v>
      </c>
      <c r="C4" s="66">
        <v>39180</v>
      </c>
      <c r="D4" s="67">
        <f t="shared" ca="1" si="0"/>
        <v>15</v>
      </c>
      <c r="E4" s="65" t="s">
        <v>242</v>
      </c>
      <c r="F4" s="68">
        <v>43302</v>
      </c>
      <c r="G4" s="69"/>
      <c r="I4" s="82">
        <v>5000</v>
      </c>
      <c r="J4" s="83">
        <v>0.01</v>
      </c>
      <c r="L4" s="71" t="s">
        <v>243</v>
      </c>
      <c r="M4" s="72">
        <v>26086</v>
      </c>
      <c r="N4" s="73">
        <v>1</v>
      </c>
      <c r="O4" s="74"/>
      <c r="P4" s="74"/>
      <c r="Q4" s="84">
        <v>15000</v>
      </c>
      <c r="R4" s="85">
        <v>0.01</v>
      </c>
      <c r="S4" s="86">
        <f t="shared" si="1"/>
        <v>8.0000000000000002E-3</v>
      </c>
      <c r="T4" s="86">
        <f t="shared" si="1"/>
        <v>6.0000000000000001E-3</v>
      </c>
      <c r="U4" s="86">
        <f t="shared" si="1"/>
        <v>5.0000000000000001E-3</v>
      </c>
      <c r="V4" s="86">
        <f t="shared" si="1"/>
        <v>4.0000000000000001E-3</v>
      </c>
      <c r="W4" s="86">
        <f t="shared" si="1"/>
        <v>3.0000000000000001E-3</v>
      </c>
      <c r="X4" s="86">
        <f t="shared" si="1"/>
        <v>2E-3</v>
      </c>
    </row>
    <row r="5" spans="1:24">
      <c r="A5" s="65" t="s">
        <v>244</v>
      </c>
      <c r="B5" s="65" t="s">
        <v>241</v>
      </c>
      <c r="C5" s="66">
        <v>34518</v>
      </c>
      <c r="D5" s="67">
        <f t="shared" ca="1" si="0"/>
        <v>28</v>
      </c>
      <c r="E5" s="65" t="s">
        <v>235</v>
      </c>
      <c r="F5" s="68">
        <v>28122</v>
      </c>
      <c r="G5" s="69"/>
      <c r="I5" s="82">
        <v>15000</v>
      </c>
      <c r="J5" s="83">
        <v>0.03</v>
      </c>
      <c r="L5" s="53" t="s">
        <v>245</v>
      </c>
      <c r="M5" s="72">
        <v>26108</v>
      </c>
      <c r="N5" s="73">
        <v>3</v>
      </c>
      <c r="O5" s="74"/>
      <c r="P5" s="74"/>
      <c r="Q5" s="79">
        <v>20000</v>
      </c>
      <c r="R5" s="80">
        <v>0.03</v>
      </c>
      <c r="S5" s="81">
        <f t="shared" si="1"/>
        <v>2.4E-2</v>
      </c>
      <c r="T5" s="81">
        <f t="shared" si="1"/>
        <v>1.9E-2</v>
      </c>
      <c r="U5" s="81">
        <f t="shared" si="1"/>
        <v>1.4999999999999999E-2</v>
      </c>
      <c r="V5" s="81">
        <f t="shared" si="1"/>
        <v>1.2E-2</v>
      </c>
      <c r="W5" s="81">
        <f t="shared" si="1"/>
        <v>0.01</v>
      </c>
      <c r="X5" s="81">
        <f t="shared" si="1"/>
        <v>8.0000000000000002E-3</v>
      </c>
    </row>
    <row r="6" spans="1:24">
      <c r="A6" s="65" t="s">
        <v>246</v>
      </c>
      <c r="B6" s="65" t="s">
        <v>241</v>
      </c>
      <c r="C6" s="66">
        <v>37196</v>
      </c>
      <c r="D6" s="67">
        <f t="shared" ca="1" si="0"/>
        <v>20</v>
      </c>
      <c r="E6" s="65" t="s">
        <v>235</v>
      </c>
      <c r="F6" s="68">
        <v>78644</v>
      </c>
      <c r="G6" s="69"/>
      <c r="I6" s="82">
        <v>25000</v>
      </c>
      <c r="J6" s="83">
        <v>0.05</v>
      </c>
      <c r="L6" s="53" t="s">
        <v>247</v>
      </c>
      <c r="M6" s="72">
        <v>68397</v>
      </c>
      <c r="N6" s="73">
        <v>2</v>
      </c>
      <c r="O6" s="74"/>
      <c r="P6" s="74"/>
      <c r="Q6" s="84">
        <v>25000</v>
      </c>
      <c r="R6" s="85">
        <v>0.05</v>
      </c>
      <c r="S6" s="86">
        <f t="shared" si="1"/>
        <v>0.04</v>
      </c>
      <c r="T6" s="86">
        <f t="shared" si="1"/>
        <v>3.2000000000000001E-2</v>
      </c>
      <c r="U6" s="86">
        <f t="shared" si="1"/>
        <v>2.5999999999999999E-2</v>
      </c>
      <c r="V6" s="86">
        <f t="shared" si="1"/>
        <v>2.1000000000000001E-2</v>
      </c>
      <c r="W6" s="86">
        <f t="shared" si="1"/>
        <v>1.7000000000000001E-2</v>
      </c>
      <c r="X6" s="86">
        <f t="shared" si="1"/>
        <v>1.4E-2</v>
      </c>
    </row>
    <row r="7" spans="1:24">
      <c r="A7" s="65" t="s">
        <v>248</v>
      </c>
      <c r="B7" s="65" t="s">
        <v>241</v>
      </c>
      <c r="C7" s="66">
        <v>33130</v>
      </c>
      <c r="D7" s="67">
        <f t="shared" ca="1" si="0"/>
        <v>31</v>
      </c>
      <c r="E7" s="65" t="s">
        <v>249</v>
      </c>
      <c r="F7" s="68">
        <v>75511</v>
      </c>
      <c r="G7" s="69"/>
      <c r="I7" s="82">
        <v>35000</v>
      </c>
      <c r="J7" s="83">
        <v>0.06</v>
      </c>
      <c r="L7" s="71" t="s">
        <v>250</v>
      </c>
      <c r="M7" s="72">
        <v>48672</v>
      </c>
      <c r="N7" s="73">
        <v>0</v>
      </c>
      <c r="O7" s="74"/>
      <c r="P7" s="74"/>
      <c r="Q7" s="79">
        <v>30000</v>
      </c>
      <c r="R7" s="80">
        <v>7.0000000000000007E-2</v>
      </c>
      <c r="S7" s="81">
        <f t="shared" si="1"/>
        <v>5.6000000000000001E-2</v>
      </c>
      <c r="T7" s="81">
        <f t="shared" si="1"/>
        <v>4.4999999999999998E-2</v>
      </c>
      <c r="U7" s="81">
        <f t="shared" si="1"/>
        <v>3.5999999999999997E-2</v>
      </c>
      <c r="V7" s="81">
        <f t="shared" si="1"/>
        <v>2.9000000000000001E-2</v>
      </c>
      <c r="W7" s="81">
        <f t="shared" si="1"/>
        <v>2.3E-2</v>
      </c>
      <c r="X7" s="81">
        <f t="shared" si="1"/>
        <v>1.7999999999999999E-2</v>
      </c>
    </row>
    <row r="8" spans="1:24">
      <c r="A8" s="65" t="s">
        <v>251</v>
      </c>
      <c r="B8" s="65" t="s">
        <v>241</v>
      </c>
      <c r="C8" s="66">
        <v>35314</v>
      </c>
      <c r="D8" s="67">
        <f t="shared" ca="1" si="0"/>
        <v>25</v>
      </c>
      <c r="E8" s="65" t="s">
        <v>235</v>
      </c>
      <c r="F8" s="68">
        <v>42909</v>
      </c>
      <c r="G8" s="69"/>
      <c r="I8" s="82">
        <v>45000</v>
      </c>
      <c r="J8" s="83">
        <v>7.0000000000000007E-2</v>
      </c>
      <c r="L8" s="71" t="s">
        <v>252</v>
      </c>
      <c r="M8" s="72">
        <v>68413</v>
      </c>
      <c r="N8" s="73">
        <v>2</v>
      </c>
      <c r="O8" s="74"/>
      <c r="P8" s="74"/>
      <c r="Q8" s="84">
        <v>35000</v>
      </c>
      <c r="R8" s="85">
        <v>0.09</v>
      </c>
      <c r="S8" s="86">
        <f t="shared" si="1"/>
        <v>7.1999999999999995E-2</v>
      </c>
      <c r="T8" s="86">
        <f t="shared" si="1"/>
        <v>5.8000000000000003E-2</v>
      </c>
      <c r="U8" s="86">
        <f t="shared" si="1"/>
        <v>4.5999999999999999E-2</v>
      </c>
      <c r="V8" s="86">
        <f t="shared" si="1"/>
        <v>3.6999999999999998E-2</v>
      </c>
      <c r="W8" s="86">
        <f t="shared" si="1"/>
        <v>0.03</v>
      </c>
      <c r="X8" s="86">
        <f t="shared" si="1"/>
        <v>2.4E-2</v>
      </c>
    </row>
    <row r="9" spans="1:24">
      <c r="A9" s="65" t="s">
        <v>253</v>
      </c>
      <c r="B9" s="65" t="s">
        <v>241</v>
      </c>
      <c r="C9" s="66">
        <v>35818</v>
      </c>
      <c r="D9" s="67">
        <f t="shared" ca="1" si="0"/>
        <v>24</v>
      </c>
      <c r="E9" s="65" t="s">
        <v>235</v>
      </c>
      <c r="F9" s="68">
        <v>52255</v>
      </c>
      <c r="G9" s="69"/>
      <c r="I9" s="82">
        <v>55000</v>
      </c>
      <c r="J9" s="83">
        <v>0.08</v>
      </c>
      <c r="L9" s="71" t="s">
        <v>254</v>
      </c>
      <c r="M9" s="72">
        <v>48659</v>
      </c>
      <c r="N9" s="73">
        <v>1</v>
      </c>
      <c r="O9" s="74"/>
      <c r="P9" s="74"/>
      <c r="Q9" s="79">
        <v>40000</v>
      </c>
      <c r="R9" s="80">
        <v>0.11</v>
      </c>
      <c r="S9" s="81">
        <f t="shared" si="1"/>
        <v>8.7999999999999995E-2</v>
      </c>
      <c r="T9" s="81">
        <f t="shared" si="1"/>
        <v>7.0000000000000007E-2</v>
      </c>
      <c r="U9" s="81">
        <f t="shared" si="1"/>
        <v>5.6000000000000001E-2</v>
      </c>
      <c r="V9" s="81">
        <f t="shared" si="1"/>
        <v>4.4999999999999998E-2</v>
      </c>
      <c r="W9" s="81">
        <f t="shared" si="1"/>
        <v>3.5999999999999997E-2</v>
      </c>
      <c r="X9" s="81">
        <f t="shared" si="1"/>
        <v>2.9000000000000001E-2</v>
      </c>
    </row>
    <row r="10" spans="1:24">
      <c r="A10" s="65" t="s">
        <v>255</v>
      </c>
      <c r="B10" s="65" t="s">
        <v>256</v>
      </c>
      <c r="C10" s="66">
        <v>37105</v>
      </c>
      <c r="D10" s="67">
        <f t="shared" ca="1" si="0"/>
        <v>21</v>
      </c>
      <c r="E10" s="65" t="s">
        <v>235</v>
      </c>
      <c r="F10" s="68">
        <v>54972</v>
      </c>
      <c r="G10" s="69"/>
      <c r="I10" s="82">
        <v>65000</v>
      </c>
      <c r="J10" s="83">
        <v>0.1</v>
      </c>
      <c r="L10" s="53" t="s">
        <v>257</v>
      </c>
      <c r="M10" s="72">
        <v>91031</v>
      </c>
      <c r="N10" s="73">
        <v>4</v>
      </c>
      <c r="O10" s="74"/>
      <c r="P10" s="74"/>
      <c r="Q10" s="84">
        <v>45000</v>
      </c>
      <c r="R10" s="85">
        <v>0.13</v>
      </c>
      <c r="S10" s="86">
        <f t="shared" si="1"/>
        <v>0.104</v>
      </c>
      <c r="T10" s="86">
        <f t="shared" si="1"/>
        <v>8.3000000000000004E-2</v>
      </c>
      <c r="U10" s="86">
        <f t="shared" si="1"/>
        <v>6.6000000000000003E-2</v>
      </c>
      <c r="V10" s="86">
        <f t="shared" si="1"/>
        <v>5.2999999999999999E-2</v>
      </c>
      <c r="W10" s="86">
        <f t="shared" si="1"/>
        <v>4.2000000000000003E-2</v>
      </c>
      <c r="X10" s="86">
        <f t="shared" si="1"/>
        <v>3.4000000000000002E-2</v>
      </c>
    </row>
    <row r="11" spans="1:24">
      <c r="A11" s="65" t="s">
        <v>258</v>
      </c>
      <c r="B11" s="65" t="s">
        <v>256</v>
      </c>
      <c r="C11" s="66">
        <v>39160</v>
      </c>
      <c r="D11" s="67">
        <f t="shared" ca="1" si="0"/>
        <v>15</v>
      </c>
      <c r="E11" s="65" t="s">
        <v>235</v>
      </c>
      <c r="F11" s="68">
        <v>42401</v>
      </c>
      <c r="G11" s="69"/>
      <c r="I11" s="82">
        <v>75000</v>
      </c>
      <c r="J11" s="83">
        <v>0.11</v>
      </c>
      <c r="L11" s="71" t="s">
        <v>259</v>
      </c>
      <c r="M11" s="72">
        <v>91049</v>
      </c>
      <c r="N11" s="73">
        <v>6</v>
      </c>
      <c r="O11" s="74"/>
      <c r="P11" s="74"/>
      <c r="Q11" s="79">
        <v>50000</v>
      </c>
      <c r="R11" s="80">
        <v>0.15</v>
      </c>
      <c r="S11" s="81">
        <f t="shared" si="1"/>
        <v>0.12</v>
      </c>
      <c r="T11" s="81">
        <f t="shared" si="1"/>
        <v>9.6000000000000002E-2</v>
      </c>
      <c r="U11" s="81">
        <f t="shared" si="1"/>
        <v>7.6999999999999999E-2</v>
      </c>
      <c r="V11" s="81">
        <f t="shared" si="1"/>
        <v>6.2E-2</v>
      </c>
      <c r="W11" s="81">
        <f t="shared" si="1"/>
        <v>0.05</v>
      </c>
      <c r="X11" s="81">
        <f t="shared" si="1"/>
        <v>0.04</v>
      </c>
    </row>
    <row r="12" spans="1:24">
      <c r="A12" s="65" t="s">
        <v>260</v>
      </c>
      <c r="B12" s="65" t="s">
        <v>256</v>
      </c>
      <c r="C12" s="66">
        <v>35947</v>
      </c>
      <c r="D12" s="67">
        <f t="shared" ca="1" si="0"/>
        <v>24</v>
      </c>
      <c r="E12" s="65" t="s">
        <v>235</v>
      </c>
      <c r="F12" s="68">
        <v>49882</v>
      </c>
      <c r="G12" s="69"/>
      <c r="I12" s="82">
        <v>85000</v>
      </c>
      <c r="J12" s="83">
        <v>0.12</v>
      </c>
      <c r="L12" s="71" t="s">
        <v>261</v>
      </c>
      <c r="M12" s="72">
        <v>82942</v>
      </c>
      <c r="N12" s="73">
        <v>1</v>
      </c>
      <c r="O12" s="74"/>
      <c r="P12" s="74"/>
      <c r="Q12" s="84">
        <v>55000</v>
      </c>
      <c r="R12" s="85">
        <v>0.17</v>
      </c>
      <c r="S12" s="86">
        <f t="shared" si="1"/>
        <v>0.13600000000000001</v>
      </c>
      <c r="T12" s="86">
        <f t="shared" si="1"/>
        <v>0.109</v>
      </c>
      <c r="U12" s="86">
        <f t="shared" si="1"/>
        <v>8.6999999999999994E-2</v>
      </c>
      <c r="V12" s="86">
        <f t="shared" si="1"/>
        <v>7.0000000000000007E-2</v>
      </c>
      <c r="W12" s="86">
        <f t="shared" si="1"/>
        <v>5.6000000000000001E-2</v>
      </c>
      <c r="X12" s="86">
        <f t="shared" si="1"/>
        <v>4.4999999999999998E-2</v>
      </c>
    </row>
    <row r="13" spans="1:24">
      <c r="A13" s="65" t="s">
        <v>262</v>
      </c>
      <c r="B13" s="65" t="s">
        <v>263</v>
      </c>
      <c r="C13" s="66">
        <v>32767</v>
      </c>
      <c r="D13" s="67">
        <f t="shared" ca="1" si="0"/>
        <v>32</v>
      </c>
      <c r="E13" s="65" t="s">
        <v>235</v>
      </c>
      <c r="F13" s="68">
        <v>25901</v>
      </c>
      <c r="G13" s="69"/>
      <c r="I13" s="82">
        <v>95000</v>
      </c>
      <c r="J13" s="83">
        <v>0.13</v>
      </c>
      <c r="L13" s="53" t="s">
        <v>264</v>
      </c>
      <c r="M13" s="72">
        <v>35207</v>
      </c>
      <c r="N13" s="73">
        <v>3</v>
      </c>
      <c r="O13" s="74"/>
      <c r="P13" s="74"/>
      <c r="Q13" s="79">
        <v>60000</v>
      </c>
      <c r="R13" s="80">
        <v>0.19</v>
      </c>
      <c r="S13" s="81">
        <f t="shared" si="1"/>
        <v>0.152</v>
      </c>
      <c r="T13" s="81">
        <f t="shared" si="1"/>
        <v>0.122</v>
      </c>
      <c r="U13" s="81">
        <f t="shared" si="1"/>
        <v>9.8000000000000004E-2</v>
      </c>
      <c r="V13" s="81">
        <f t="shared" si="1"/>
        <v>7.8E-2</v>
      </c>
      <c r="W13" s="81">
        <f t="shared" si="1"/>
        <v>6.2E-2</v>
      </c>
      <c r="X13" s="81">
        <f t="shared" si="1"/>
        <v>0.05</v>
      </c>
    </row>
    <row r="14" spans="1:24">
      <c r="A14" s="65" t="s">
        <v>265</v>
      </c>
      <c r="B14" s="65" t="s">
        <v>266</v>
      </c>
      <c r="C14" s="66">
        <v>32402</v>
      </c>
      <c r="D14" s="67">
        <f t="shared" ca="1" si="0"/>
        <v>33</v>
      </c>
      <c r="E14" s="65" t="s">
        <v>235</v>
      </c>
      <c r="F14" s="68">
        <v>51437</v>
      </c>
      <c r="G14" s="69"/>
      <c r="L14" s="53" t="s">
        <v>267</v>
      </c>
      <c r="M14" s="72">
        <v>82932</v>
      </c>
      <c r="N14" s="73">
        <v>4</v>
      </c>
      <c r="O14" s="74"/>
      <c r="P14" s="74"/>
      <c r="Q14" s="84">
        <v>65000</v>
      </c>
      <c r="R14" s="85">
        <v>0.21</v>
      </c>
      <c r="S14" s="86">
        <f t="shared" si="1"/>
        <v>0.16800000000000001</v>
      </c>
      <c r="T14" s="86">
        <f t="shared" si="1"/>
        <v>0.13400000000000001</v>
      </c>
      <c r="U14" s="86">
        <f t="shared" si="1"/>
        <v>0.107</v>
      </c>
      <c r="V14" s="86">
        <f t="shared" si="1"/>
        <v>8.5999999999999993E-2</v>
      </c>
      <c r="W14" s="86">
        <f t="shared" si="1"/>
        <v>6.9000000000000006E-2</v>
      </c>
      <c r="X14" s="86">
        <f t="shared" si="1"/>
        <v>5.5E-2</v>
      </c>
    </row>
    <row r="15" spans="1:24">
      <c r="A15" s="65" t="s">
        <v>268</v>
      </c>
      <c r="B15" s="65" t="s">
        <v>266</v>
      </c>
      <c r="C15" s="66">
        <v>34309</v>
      </c>
      <c r="D15" s="67">
        <f t="shared" ca="1" si="0"/>
        <v>28</v>
      </c>
      <c r="E15" s="65" t="s">
        <v>249</v>
      </c>
      <c r="F15" s="68">
        <v>75717</v>
      </c>
      <c r="G15" s="69"/>
      <c r="L15" s="71" t="s">
        <v>269</v>
      </c>
      <c r="M15" s="72">
        <v>29899</v>
      </c>
      <c r="N15" s="73">
        <v>1</v>
      </c>
      <c r="O15" s="74"/>
      <c r="P15" s="74"/>
      <c r="Q15" s="79">
        <v>70000</v>
      </c>
      <c r="R15" s="80">
        <v>0.23</v>
      </c>
      <c r="S15" s="81">
        <f t="shared" si="1"/>
        <v>0.184</v>
      </c>
      <c r="T15" s="81">
        <f t="shared" si="1"/>
        <v>0.14699999999999999</v>
      </c>
      <c r="U15" s="81">
        <f t="shared" si="1"/>
        <v>0.11799999999999999</v>
      </c>
      <c r="V15" s="81">
        <f t="shared" si="1"/>
        <v>9.4E-2</v>
      </c>
      <c r="W15" s="81">
        <f t="shared" si="1"/>
        <v>7.4999999999999997E-2</v>
      </c>
      <c r="X15" s="81">
        <f t="shared" si="1"/>
        <v>0.06</v>
      </c>
    </row>
    <row r="16" spans="1:24">
      <c r="A16" s="65" t="s">
        <v>270</v>
      </c>
      <c r="B16" s="65" t="s">
        <v>266</v>
      </c>
      <c r="C16" s="66">
        <v>36072</v>
      </c>
      <c r="D16" s="67">
        <f t="shared" ca="1" si="0"/>
        <v>23</v>
      </c>
      <c r="E16" s="65" t="s">
        <v>235</v>
      </c>
      <c r="F16" s="68">
        <v>25187</v>
      </c>
      <c r="G16" s="69"/>
      <c r="L16" s="53" t="s">
        <v>271</v>
      </c>
      <c r="M16" s="72">
        <v>35189</v>
      </c>
      <c r="N16" s="73">
        <v>2</v>
      </c>
      <c r="O16" s="74"/>
      <c r="P16" s="74"/>
      <c r="Q16" s="84">
        <v>75000</v>
      </c>
      <c r="R16" s="85">
        <v>0.25</v>
      </c>
      <c r="S16" s="86">
        <f t="shared" si="1"/>
        <v>0.2</v>
      </c>
      <c r="T16" s="86">
        <f t="shared" si="1"/>
        <v>0.16</v>
      </c>
      <c r="U16" s="86">
        <f t="shared" si="1"/>
        <v>0.128</v>
      </c>
      <c r="V16" s="86">
        <f t="shared" si="1"/>
        <v>0.10199999999999999</v>
      </c>
      <c r="W16" s="86">
        <f t="shared" si="1"/>
        <v>8.2000000000000003E-2</v>
      </c>
      <c r="X16" s="86">
        <f t="shared" si="1"/>
        <v>6.6000000000000003E-2</v>
      </c>
    </row>
    <row r="17" spans="1:24">
      <c r="A17" s="65" t="s">
        <v>272</v>
      </c>
      <c r="B17" s="65" t="s">
        <v>266</v>
      </c>
      <c r="C17" s="66">
        <v>33220</v>
      </c>
      <c r="D17" s="67">
        <f t="shared" ca="1" si="0"/>
        <v>31</v>
      </c>
      <c r="E17" s="65" t="s">
        <v>238</v>
      </c>
      <c r="F17" s="68">
        <v>54294</v>
      </c>
      <c r="G17" s="69"/>
      <c r="L17" s="71" t="s">
        <v>273</v>
      </c>
      <c r="M17" s="72">
        <v>26222</v>
      </c>
      <c r="N17" s="73">
        <v>1</v>
      </c>
      <c r="O17" s="74"/>
      <c r="P17" s="74"/>
      <c r="Q17" s="79">
        <v>80000</v>
      </c>
      <c r="R17" s="80">
        <v>0.27</v>
      </c>
      <c r="S17" s="81">
        <f t="shared" si="1"/>
        <v>0.216</v>
      </c>
      <c r="T17" s="81">
        <f t="shared" si="1"/>
        <v>0.17299999999999999</v>
      </c>
      <c r="U17" s="81">
        <f t="shared" si="1"/>
        <v>0.13800000000000001</v>
      </c>
      <c r="V17" s="81">
        <f t="shared" si="1"/>
        <v>0.11</v>
      </c>
      <c r="W17" s="81">
        <f t="shared" si="1"/>
        <v>8.7999999999999995E-2</v>
      </c>
      <c r="X17" s="81">
        <f t="shared" si="1"/>
        <v>7.0000000000000007E-2</v>
      </c>
    </row>
    <row r="18" spans="1:24">
      <c r="A18" s="65" t="s">
        <v>274</v>
      </c>
      <c r="B18" s="65" t="s">
        <v>266</v>
      </c>
      <c r="C18" s="66">
        <v>36295</v>
      </c>
      <c r="D18" s="67">
        <f t="shared" ca="1" si="0"/>
        <v>23</v>
      </c>
      <c r="E18" s="65" t="s">
        <v>235</v>
      </c>
      <c r="F18" s="68">
        <v>54271</v>
      </c>
      <c r="G18" s="69"/>
      <c r="L18" s="53" t="s">
        <v>275</v>
      </c>
      <c r="M18" s="72">
        <v>29881</v>
      </c>
      <c r="N18" s="73">
        <v>4</v>
      </c>
      <c r="O18" s="74"/>
      <c r="P18" s="74"/>
      <c r="Q18" s="84">
        <v>85000</v>
      </c>
      <c r="R18" s="85">
        <v>0.28999999999999998</v>
      </c>
      <c r="S18" s="86">
        <f t="shared" si="1"/>
        <v>0.23200000000000001</v>
      </c>
      <c r="T18" s="86">
        <f t="shared" si="1"/>
        <v>0.186</v>
      </c>
      <c r="U18" s="86">
        <f t="shared" si="1"/>
        <v>0.14899999999999999</v>
      </c>
      <c r="V18" s="86">
        <f t="shared" si="1"/>
        <v>0.11899999999999999</v>
      </c>
      <c r="W18" s="86">
        <f t="shared" si="1"/>
        <v>9.5000000000000001E-2</v>
      </c>
      <c r="X18" s="86">
        <f t="shared" si="1"/>
        <v>7.5999999999999998E-2</v>
      </c>
    </row>
    <row r="19" spans="1:24">
      <c r="A19" s="65" t="s">
        <v>276</v>
      </c>
      <c r="B19" s="65" t="s">
        <v>266</v>
      </c>
      <c r="C19" s="66">
        <v>35656</v>
      </c>
      <c r="D19" s="67">
        <f t="shared" ca="1" si="0"/>
        <v>25</v>
      </c>
      <c r="E19" s="65" t="s">
        <v>242</v>
      </c>
      <c r="F19" s="68">
        <v>61080</v>
      </c>
      <c r="G19" s="69"/>
      <c r="L19" s="71" t="s">
        <v>277</v>
      </c>
      <c r="M19" s="72">
        <v>26208</v>
      </c>
      <c r="N19" s="73">
        <v>2</v>
      </c>
      <c r="O19" s="74"/>
      <c r="P19" s="74"/>
      <c r="Q19" s="79">
        <v>90000</v>
      </c>
      <c r="R19" s="80">
        <v>0.31</v>
      </c>
      <c r="S19" s="81">
        <f t="shared" ref="S19:X19" si="2">ROUND(R19*0.8,3)</f>
        <v>0.248</v>
      </c>
      <c r="T19" s="81">
        <f t="shared" si="2"/>
        <v>0.19800000000000001</v>
      </c>
      <c r="U19" s="81">
        <f t="shared" si="2"/>
        <v>0.158</v>
      </c>
      <c r="V19" s="81">
        <f t="shared" si="2"/>
        <v>0.126</v>
      </c>
      <c r="W19" s="81">
        <f t="shared" si="2"/>
        <v>0.10100000000000001</v>
      </c>
      <c r="X19" s="81">
        <f t="shared" si="2"/>
        <v>8.1000000000000003E-2</v>
      </c>
    </row>
    <row r="20" spans="1:24">
      <c r="A20" s="65" t="s">
        <v>278</v>
      </c>
      <c r="B20" s="65" t="s">
        <v>266</v>
      </c>
      <c r="C20" s="66">
        <v>34251</v>
      </c>
      <c r="D20" s="67">
        <f t="shared" ca="1" si="0"/>
        <v>28</v>
      </c>
      <c r="E20" s="65" t="s">
        <v>235</v>
      </c>
      <c r="F20" s="68">
        <v>77694</v>
      </c>
      <c r="G20" s="69"/>
      <c r="L20" s="71" t="s">
        <v>279</v>
      </c>
      <c r="M20" s="72">
        <v>36852</v>
      </c>
      <c r="N20" s="73">
        <v>3</v>
      </c>
      <c r="O20" s="74"/>
      <c r="P20" s="74"/>
      <c r="Q20" s="87"/>
      <c r="R20" s="87"/>
      <c r="S20" s="87"/>
      <c r="T20" s="87"/>
      <c r="U20" s="87"/>
      <c r="V20" s="87"/>
      <c r="W20" s="87"/>
      <c r="X20" s="87"/>
    </row>
    <row r="21" spans="1:24">
      <c r="A21" s="65" t="s">
        <v>280</v>
      </c>
      <c r="B21" s="65" t="s">
        <v>266</v>
      </c>
      <c r="C21" s="66">
        <v>32526</v>
      </c>
      <c r="D21" s="67">
        <f t="shared" ca="1" si="0"/>
        <v>33</v>
      </c>
      <c r="E21" s="65" t="s">
        <v>238</v>
      </c>
      <c r="F21" s="68">
        <v>52424</v>
      </c>
      <c r="G21" s="69"/>
      <c r="L21" s="71" t="s">
        <v>281</v>
      </c>
      <c r="M21" s="72">
        <v>36838</v>
      </c>
      <c r="N21" s="73">
        <v>3</v>
      </c>
      <c r="O21" s="74"/>
      <c r="P21" s="74"/>
      <c r="Q21" s="53"/>
      <c r="R21" s="53"/>
      <c r="S21" s="53"/>
      <c r="T21" s="53"/>
      <c r="U21" s="53"/>
      <c r="V21" s="53"/>
      <c r="W21" s="53"/>
      <c r="X21" s="53"/>
    </row>
    <row r="22" spans="1:24">
      <c r="A22" s="65" t="s">
        <v>282</v>
      </c>
      <c r="B22" s="65" t="s">
        <v>266</v>
      </c>
      <c r="C22" s="66">
        <v>33528</v>
      </c>
      <c r="D22" s="67">
        <f t="shared" ca="1" si="0"/>
        <v>30</v>
      </c>
      <c r="E22" s="65" t="s">
        <v>235</v>
      </c>
      <c r="F22" s="68">
        <v>55119</v>
      </c>
      <c r="G22" s="69"/>
      <c r="L22" s="53" t="s">
        <v>283</v>
      </c>
      <c r="M22" s="72">
        <v>18044</v>
      </c>
      <c r="N22" s="73">
        <v>6</v>
      </c>
      <c r="O22" s="74"/>
      <c r="P22" s="74"/>
      <c r="Q22" s="71"/>
      <c r="R22" s="71"/>
      <c r="S22" s="71"/>
      <c r="T22" s="71"/>
      <c r="U22" s="71"/>
      <c r="V22" s="71"/>
      <c r="W22" s="71"/>
      <c r="X22" s="71"/>
    </row>
    <row r="23" spans="1:24">
      <c r="A23" s="65" t="s">
        <v>284</v>
      </c>
      <c r="B23" s="65" t="s">
        <v>266</v>
      </c>
      <c r="C23" s="66">
        <v>33035</v>
      </c>
      <c r="D23" s="67">
        <f t="shared" ca="1" si="0"/>
        <v>32</v>
      </c>
      <c r="E23" s="65" t="s">
        <v>249</v>
      </c>
      <c r="F23" s="68">
        <v>78042</v>
      </c>
      <c r="G23" s="69"/>
      <c r="L23" s="53" t="s">
        <v>285</v>
      </c>
      <c r="M23" s="72">
        <v>18029</v>
      </c>
      <c r="N23" s="73">
        <v>3</v>
      </c>
      <c r="O23" s="74"/>
      <c r="P23" s="74"/>
      <c r="Q23" s="71"/>
      <c r="R23" s="71"/>
      <c r="S23" s="71"/>
      <c r="T23" s="71"/>
      <c r="U23" s="71"/>
      <c r="V23" s="71"/>
      <c r="W23" s="71"/>
      <c r="X23" s="71"/>
    </row>
    <row r="24" spans="1:24">
      <c r="A24" s="65" t="s">
        <v>286</v>
      </c>
      <c r="B24" s="65" t="s">
        <v>266</v>
      </c>
      <c r="C24" s="66">
        <v>33886</v>
      </c>
      <c r="D24" s="67">
        <f t="shared" ca="1" si="0"/>
        <v>29</v>
      </c>
      <c r="E24" s="65" t="s">
        <v>235</v>
      </c>
      <c r="F24" s="68">
        <v>32873</v>
      </c>
      <c r="G24" s="69"/>
      <c r="L24" s="53" t="s">
        <v>287</v>
      </c>
      <c r="M24" s="72">
        <v>81492</v>
      </c>
      <c r="N24" s="73">
        <v>6</v>
      </c>
      <c r="O24" s="74"/>
      <c r="P24" s="74"/>
      <c r="Q24" s="71"/>
      <c r="R24" s="71"/>
      <c r="S24" s="71"/>
      <c r="T24" s="71"/>
      <c r="U24" s="71"/>
      <c r="V24" s="71"/>
      <c r="W24" s="71"/>
      <c r="X24" s="71"/>
    </row>
    <row r="25" spans="1:24">
      <c r="A25" s="65" t="s">
        <v>288</v>
      </c>
      <c r="B25" s="65" t="s">
        <v>266</v>
      </c>
      <c r="C25" s="66">
        <v>38024</v>
      </c>
      <c r="D25" s="67">
        <f t="shared" ca="1" si="0"/>
        <v>18</v>
      </c>
      <c r="E25" s="65" t="s">
        <v>249</v>
      </c>
      <c r="F25" s="68">
        <v>22597</v>
      </c>
      <c r="G25" s="69"/>
      <c r="L25" s="53" t="s">
        <v>289</v>
      </c>
      <c r="M25" s="72">
        <v>23423</v>
      </c>
      <c r="N25" s="73">
        <v>2</v>
      </c>
      <c r="O25" s="74"/>
      <c r="P25" s="74"/>
      <c r="Q25" s="71"/>
      <c r="R25" s="71"/>
      <c r="S25" s="71"/>
      <c r="T25" s="71"/>
      <c r="U25" s="71"/>
      <c r="V25" s="71"/>
      <c r="W25" s="71"/>
      <c r="X25" s="71"/>
    </row>
    <row r="26" spans="1:24">
      <c r="A26" s="65" t="s">
        <v>290</v>
      </c>
      <c r="B26" s="65" t="s">
        <v>266</v>
      </c>
      <c r="C26" s="88">
        <v>39346</v>
      </c>
      <c r="D26" s="67">
        <f t="shared" ca="1" si="0"/>
        <v>14</v>
      </c>
      <c r="E26" s="65" t="s">
        <v>235</v>
      </c>
      <c r="F26" s="68">
        <v>66175</v>
      </c>
      <c r="G26" s="69"/>
      <c r="L26" s="53" t="s">
        <v>291</v>
      </c>
      <c r="M26" s="72">
        <v>70560</v>
      </c>
      <c r="N26" s="73">
        <v>5</v>
      </c>
      <c r="O26" s="74"/>
      <c r="P26" s="89"/>
      <c r="Q26" s="71"/>
      <c r="R26" s="71"/>
      <c r="S26" s="71"/>
      <c r="T26" s="71"/>
      <c r="U26" s="71"/>
      <c r="V26" s="71"/>
      <c r="W26" s="71"/>
      <c r="X26" s="71"/>
    </row>
    <row r="27" spans="1:24">
      <c r="A27" s="65" t="s">
        <v>292</v>
      </c>
      <c r="B27" s="65" t="s">
        <v>266</v>
      </c>
      <c r="C27" s="66">
        <v>34883</v>
      </c>
      <c r="D27" s="67">
        <f t="shared" ca="1" si="0"/>
        <v>27</v>
      </c>
      <c r="E27" s="65" t="s">
        <v>235</v>
      </c>
      <c r="F27" s="68">
        <v>67420</v>
      </c>
      <c r="G27" s="69"/>
      <c r="L27" s="53" t="s">
        <v>293</v>
      </c>
      <c r="M27" s="72">
        <v>81507</v>
      </c>
      <c r="N27" s="73">
        <v>2</v>
      </c>
      <c r="O27" s="74"/>
      <c r="P27" s="89"/>
      <c r="Q27" s="71"/>
      <c r="R27" s="71"/>
      <c r="S27" s="71"/>
      <c r="T27" s="71"/>
      <c r="U27" s="71"/>
      <c r="V27" s="71"/>
      <c r="W27" s="71"/>
      <c r="X27" s="71"/>
    </row>
    <row r="28" spans="1:24">
      <c r="A28" s="65" t="s">
        <v>294</v>
      </c>
      <c r="B28" s="65" t="s">
        <v>266</v>
      </c>
      <c r="C28" s="66">
        <v>34896</v>
      </c>
      <c r="D28" s="67">
        <f t="shared" ca="1" si="0"/>
        <v>27</v>
      </c>
      <c r="E28" s="65" t="s">
        <v>238</v>
      </c>
      <c r="F28" s="68">
        <v>38999</v>
      </c>
      <c r="G28" s="69"/>
      <c r="L28" s="71" t="s">
        <v>295</v>
      </c>
      <c r="M28" s="72">
        <v>23412</v>
      </c>
      <c r="N28" s="73">
        <v>3</v>
      </c>
      <c r="O28" s="74"/>
      <c r="P28" s="89"/>
      <c r="Q28" s="71"/>
      <c r="R28" s="71"/>
      <c r="S28" s="71"/>
      <c r="T28" s="71"/>
      <c r="U28" s="71"/>
      <c r="V28" s="71"/>
      <c r="W28" s="71"/>
      <c r="X28" s="71"/>
    </row>
    <row r="29" spans="1:24">
      <c r="A29" s="65" t="s">
        <v>296</v>
      </c>
      <c r="B29" s="65" t="s">
        <v>266</v>
      </c>
      <c r="C29" s="66">
        <v>34956</v>
      </c>
      <c r="D29" s="67">
        <f t="shared" ca="1" si="0"/>
        <v>26</v>
      </c>
      <c r="E29" s="65" t="s">
        <v>249</v>
      </c>
      <c r="F29" s="68">
        <v>31447</v>
      </c>
      <c r="G29" s="69"/>
      <c r="L29" s="71" t="s">
        <v>297</v>
      </c>
      <c r="M29" s="72">
        <v>70543</v>
      </c>
      <c r="N29" s="73">
        <v>3</v>
      </c>
      <c r="O29" s="74"/>
      <c r="P29" s="89"/>
      <c r="Q29" s="71"/>
      <c r="R29" s="71"/>
      <c r="S29" s="71"/>
      <c r="T29" s="71"/>
      <c r="U29" s="71"/>
      <c r="V29" s="71"/>
      <c r="W29" s="71"/>
      <c r="X29" s="71"/>
    </row>
    <row r="30" spans="1:24">
      <c r="A30" s="65" t="s">
        <v>298</v>
      </c>
      <c r="B30" s="65" t="s">
        <v>266</v>
      </c>
      <c r="C30" s="66">
        <v>35950</v>
      </c>
      <c r="D30" s="67">
        <f t="shared" ca="1" si="0"/>
        <v>24</v>
      </c>
      <c r="E30" s="65" t="s">
        <v>238</v>
      </c>
      <c r="F30" s="68">
        <v>21554</v>
      </c>
      <c r="G30" s="69"/>
      <c r="L30" s="71" t="s">
        <v>299</v>
      </c>
      <c r="M30" s="72">
        <v>66917</v>
      </c>
      <c r="N30" s="73">
        <v>1</v>
      </c>
      <c r="O30" s="74"/>
      <c r="P30" s="89"/>
      <c r="Q30" s="71"/>
      <c r="R30" s="71"/>
      <c r="S30" s="71"/>
      <c r="T30" s="71"/>
      <c r="U30" s="71"/>
      <c r="V30" s="71"/>
      <c r="W30" s="71"/>
      <c r="X30" s="71"/>
    </row>
    <row r="31" spans="1:24">
      <c r="A31" s="65" t="s">
        <v>300</v>
      </c>
      <c r="B31" s="65" t="s">
        <v>266</v>
      </c>
      <c r="C31" s="66">
        <v>39139</v>
      </c>
      <c r="D31" s="67">
        <f t="shared" ca="1" si="0"/>
        <v>15</v>
      </c>
      <c r="E31" s="65" t="s">
        <v>235</v>
      </c>
      <c r="F31" s="68">
        <v>26048</v>
      </c>
      <c r="G31" s="69"/>
      <c r="L31" s="53" t="s">
        <v>301</v>
      </c>
      <c r="M31" s="72">
        <v>66902</v>
      </c>
      <c r="N31" s="73">
        <v>1</v>
      </c>
      <c r="O31" s="74"/>
      <c r="P31" s="89"/>
      <c r="Q31" s="71"/>
      <c r="R31" s="71"/>
      <c r="S31" s="71"/>
      <c r="T31" s="71"/>
      <c r="U31" s="71"/>
      <c r="V31" s="71"/>
      <c r="W31" s="71"/>
      <c r="X31" s="71"/>
    </row>
    <row r="32" spans="1:24">
      <c r="A32" s="65" t="s">
        <v>302</v>
      </c>
      <c r="B32" s="65" t="s">
        <v>266</v>
      </c>
      <c r="C32" s="66">
        <v>33705</v>
      </c>
      <c r="D32" s="67">
        <f t="shared" ca="1" si="0"/>
        <v>30</v>
      </c>
      <c r="E32" s="65" t="s">
        <v>249</v>
      </c>
      <c r="F32" s="68">
        <v>60284</v>
      </c>
      <c r="G32" s="69"/>
      <c r="L32" s="53" t="s">
        <v>303</v>
      </c>
      <c r="M32" s="72">
        <v>69597</v>
      </c>
      <c r="N32" s="73">
        <v>3</v>
      </c>
      <c r="O32" s="74"/>
      <c r="P32" s="89"/>
      <c r="Q32" s="71"/>
      <c r="R32" s="71"/>
      <c r="S32" s="71"/>
      <c r="T32" s="71"/>
      <c r="U32" s="71"/>
      <c r="V32" s="71"/>
      <c r="W32" s="71"/>
      <c r="X32" s="71"/>
    </row>
    <row r="33" spans="1:24">
      <c r="A33" s="65" t="s">
        <v>304</v>
      </c>
      <c r="B33" s="65" t="s">
        <v>266</v>
      </c>
      <c r="C33" s="66">
        <v>35092</v>
      </c>
      <c r="D33" s="67">
        <f t="shared" ca="1" si="0"/>
        <v>26</v>
      </c>
      <c r="E33" s="65" t="s">
        <v>249</v>
      </c>
      <c r="F33" s="68">
        <v>27008</v>
      </c>
      <c r="G33" s="69"/>
      <c r="L33" s="53" t="s">
        <v>305</v>
      </c>
      <c r="M33" s="72">
        <v>31908</v>
      </c>
      <c r="N33" s="73">
        <v>4</v>
      </c>
      <c r="O33" s="74"/>
      <c r="P33" s="89"/>
      <c r="Q33" s="71"/>
      <c r="R33" s="71"/>
      <c r="S33" s="71"/>
      <c r="T33" s="71"/>
      <c r="U33" s="71"/>
      <c r="V33" s="71"/>
      <c r="W33" s="71"/>
      <c r="X33" s="71"/>
    </row>
    <row r="34" spans="1:24">
      <c r="A34" s="65" t="s">
        <v>306</v>
      </c>
      <c r="B34" s="65" t="s">
        <v>307</v>
      </c>
      <c r="C34" s="66">
        <v>38583</v>
      </c>
      <c r="D34" s="67">
        <f t="shared" ca="1" si="0"/>
        <v>16</v>
      </c>
      <c r="E34" s="65" t="s">
        <v>249</v>
      </c>
      <c r="F34" s="68">
        <v>50094</v>
      </c>
      <c r="G34" s="69"/>
      <c r="L34" s="71" t="s">
        <v>308</v>
      </c>
      <c r="M34" s="72">
        <v>69583</v>
      </c>
      <c r="N34" s="73">
        <v>4</v>
      </c>
      <c r="O34" s="74"/>
      <c r="P34" s="89"/>
      <c r="Q34" s="71"/>
      <c r="R34" s="71"/>
      <c r="S34" s="71"/>
      <c r="T34" s="71"/>
      <c r="U34" s="71"/>
      <c r="V34" s="71"/>
      <c r="W34" s="71"/>
      <c r="X34" s="71"/>
    </row>
    <row r="35" spans="1:24">
      <c r="A35" s="65" t="s">
        <v>309</v>
      </c>
      <c r="B35" s="65" t="s">
        <v>307</v>
      </c>
      <c r="C35" s="88">
        <v>39307</v>
      </c>
      <c r="D35" s="67">
        <f t="shared" ca="1" si="0"/>
        <v>15</v>
      </c>
      <c r="E35" s="65" t="s">
        <v>249</v>
      </c>
      <c r="F35" s="68">
        <v>26012</v>
      </c>
      <c r="G35" s="69"/>
      <c r="L35" s="71" t="s">
        <v>310</v>
      </c>
      <c r="M35" s="72">
        <v>31907</v>
      </c>
      <c r="N35" s="73">
        <v>3</v>
      </c>
      <c r="O35" s="74"/>
      <c r="P35" s="89"/>
      <c r="Q35" s="71"/>
      <c r="R35" s="71"/>
      <c r="S35" s="71"/>
      <c r="T35" s="71"/>
      <c r="U35" s="71"/>
      <c r="V35" s="71"/>
      <c r="W35" s="71"/>
      <c r="X35" s="71"/>
    </row>
    <row r="36" spans="1:24">
      <c r="A36" s="65" t="s">
        <v>311</v>
      </c>
      <c r="B36" s="65" t="s">
        <v>307</v>
      </c>
      <c r="C36" s="66">
        <v>36937</v>
      </c>
      <c r="D36" s="67">
        <f t="shared" ca="1" si="0"/>
        <v>21</v>
      </c>
      <c r="E36" s="65" t="s">
        <v>235</v>
      </c>
      <c r="F36" s="68">
        <v>34457</v>
      </c>
      <c r="G36" s="69"/>
      <c r="L36" s="53" t="s">
        <v>312</v>
      </c>
      <c r="M36" s="72">
        <v>70674</v>
      </c>
      <c r="N36" s="73">
        <v>1</v>
      </c>
      <c r="O36" s="74"/>
      <c r="P36" s="89"/>
      <c r="Q36" s="71"/>
      <c r="R36" s="71"/>
      <c r="S36" s="71"/>
      <c r="T36" s="71"/>
      <c r="U36" s="71"/>
      <c r="V36" s="71"/>
      <c r="W36" s="71"/>
      <c r="X36" s="71"/>
    </row>
    <row r="37" spans="1:24">
      <c r="A37" s="65" t="s">
        <v>313</v>
      </c>
      <c r="B37" s="65" t="s">
        <v>314</v>
      </c>
      <c r="C37" s="66">
        <v>32125</v>
      </c>
      <c r="D37" s="67">
        <f t="shared" ca="1" si="0"/>
        <v>34</v>
      </c>
      <c r="E37" s="65" t="s">
        <v>235</v>
      </c>
      <c r="F37" s="68">
        <v>62390</v>
      </c>
      <c r="G37" s="69"/>
      <c r="L37" s="71" t="s">
        <v>315</v>
      </c>
      <c r="M37" s="72">
        <v>70661</v>
      </c>
      <c r="N37" s="73">
        <v>2</v>
      </c>
      <c r="O37" s="74"/>
      <c r="P37" s="89"/>
      <c r="Q37" s="71"/>
      <c r="R37" s="71"/>
      <c r="S37" s="71"/>
      <c r="T37" s="71"/>
      <c r="U37" s="71"/>
      <c r="V37" s="71"/>
      <c r="W37" s="71"/>
      <c r="X37" s="71"/>
    </row>
    <row r="38" spans="1:24">
      <c r="A38" s="65" t="s">
        <v>316</v>
      </c>
      <c r="B38" s="65" t="s">
        <v>314</v>
      </c>
      <c r="C38" s="66">
        <v>38201</v>
      </c>
      <c r="D38" s="67">
        <f t="shared" ca="1" si="0"/>
        <v>18</v>
      </c>
      <c r="E38" s="65" t="s">
        <v>235</v>
      </c>
      <c r="F38" s="68">
        <v>78455</v>
      </c>
      <c r="G38" s="69"/>
      <c r="L38" s="53" t="s">
        <v>317</v>
      </c>
      <c r="M38" s="72">
        <v>61953</v>
      </c>
      <c r="N38" s="73">
        <v>3</v>
      </c>
      <c r="O38" s="74"/>
      <c r="P38" s="89"/>
      <c r="Q38" s="71"/>
      <c r="R38" s="71"/>
      <c r="S38" s="71"/>
      <c r="T38" s="71"/>
      <c r="U38" s="71"/>
      <c r="V38" s="71"/>
      <c r="W38" s="71"/>
      <c r="X38" s="71"/>
    </row>
    <row r="39" spans="1:24">
      <c r="A39" s="65" t="s">
        <v>318</v>
      </c>
      <c r="B39" s="65" t="s">
        <v>314</v>
      </c>
      <c r="C39" s="66">
        <v>35303</v>
      </c>
      <c r="D39" s="67">
        <f t="shared" ca="1" si="0"/>
        <v>25</v>
      </c>
      <c r="E39" s="65" t="s">
        <v>235</v>
      </c>
      <c r="F39" s="68">
        <v>42829</v>
      </c>
      <c r="G39" s="69"/>
    </row>
    <row r="40" spans="1:24">
      <c r="A40" s="65" t="s">
        <v>319</v>
      </c>
      <c r="B40" s="65" t="s">
        <v>320</v>
      </c>
      <c r="C40" s="66">
        <v>36666</v>
      </c>
      <c r="D40" s="67">
        <f t="shared" ca="1" si="0"/>
        <v>22</v>
      </c>
      <c r="E40" s="65" t="s">
        <v>235</v>
      </c>
      <c r="F40" s="68">
        <v>28565</v>
      </c>
      <c r="G40" s="69"/>
    </row>
    <row r="41" spans="1:24">
      <c r="A41" s="65" t="s">
        <v>321</v>
      </c>
      <c r="B41" s="65" t="s">
        <v>320</v>
      </c>
      <c r="C41" s="66">
        <v>32667</v>
      </c>
      <c r="D41" s="67">
        <f t="shared" ca="1" si="0"/>
        <v>33</v>
      </c>
      <c r="E41" s="65" t="s">
        <v>235</v>
      </c>
      <c r="F41" s="68">
        <v>63746</v>
      </c>
      <c r="G41" s="69"/>
    </row>
    <row r="42" spans="1:24">
      <c r="A42" s="65" t="s">
        <v>322</v>
      </c>
      <c r="B42" s="65" t="s">
        <v>320</v>
      </c>
      <c r="C42" s="66">
        <v>35131</v>
      </c>
      <c r="D42" s="67">
        <f t="shared" ca="1" si="0"/>
        <v>26</v>
      </c>
      <c r="E42" s="65" t="s">
        <v>235</v>
      </c>
      <c r="F42" s="68">
        <v>66619</v>
      </c>
      <c r="G42" s="69"/>
    </row>
    <row r="43" spans="1:24">
      <c r="A43" s="65" t="s">
        <v>323</v>
      </c>
      <c r="B43" s="65" t="s">
        <v>320</v>
      </c>
      <c r="C43" s="66">
        <v>32501</v>
      </c>
      <c r="D43" s="67">
        <f t="shared" ca="1" si="0"/>
        <v>33</v>
      </c>
      <c r="E43" s="65" t="s">
        <v>235</v>
      </c>
      <c r="F43" s="68">
        <v>57250</v>
      </c>
      <c r="G43" s="69"/>
    </row>
    <row r="44" spans="1:24">
      <c r="A44" s="65" t="s">
        <v>324</v>
      </c>
      <c r="B44" s="65" t="s">
        <v>320</v>
      </c>
      <c r="C44" s="66">
        <v>36721</v>
      </c>
      <c r="D44" s="67">
        <f t="shared" ca="1" si="0"/>
        <v>22</v>
      </c>
      <c r="E44" s="65" t="s">
        <v>249</v>
      </c>
      <c r="F44" s="68">
        <v>70454</v>
      </c>
      <c r="G44" s="69"/>
    </row>
    <row r="45" spans="1:24">
      <c r="A45" s="65" t="s">
        <v>325</v>
      </c>
      <c r="B45" s="65" t="s">
        <v>320</v>
      </c>
      <c r="C45" s="66">
        <v>35230</v>
      </c>
      <c r="D45" s="67">
        <f t="shared" ca="1" si="0"/>
        <v>26</v>
      </c>
      <c r="E45" s="65" t="s">
        <v>249</v>
      </c>
      <c r="F45" s="68">
        <v>20966</v>
      </c>
      <c r="G45" s="69"/>
    </row>
    <row r="46" spans="1:24">
      <c r="A46" s="65" t="s">
        <v>326</v>
      </c>
      <c r="B46" s="65" t="s">
        <v>327</v>
      </c>
      <c r="C46" s="66">
        <v>37641</v>
      </c>
      <c r="D46" s="67">
        <f t="shared" ca="1" si="0"/>
        <v>19</v>
      </c>
      <c r="E46" s="65" t="s">
        <v>235</v>
      </c>
      <c r="F46" s="68">
        <v>50622</v>
      </c>
      <c r="G46" s="69"/>
    </row>
    <row r="47" spans="1:24">
      <c r="A47" s="65" t="s">
        <v>328</v>
      </c>
      <c r="B47" s="65" t="s">
        <v>327</v>
      </c>
      <c r="C47" s="66">
        <v>34383</v>
      </c>
      <c r="D47" s="67">
        <f t="shared" ca="1" si="0"/>
        <v>28</v>
      </c>
      <c r="E47" s="65" t="s">
        <v>235</v>
      </c>
      <c r="F47" s="68">
        <v>79722</v>
      </c>
      <c r="G47" s="69"/>
    </row>
    <row r="48" spans="1:24">
      <c r="A48" s="65" t="s">
        <v>329</v>
      </c>
      <c r="B48" s="65" t="s">
        <v>330</v>
      </c>
      <c r="C48" s="66">
        <v>34993</v>
      </c>
      <c r="D48" s="67">
        <f t="shared" ca="1" si="0"/>
        <v>26</v>
      </c>
      <c r="E48" s="65" t="s">
        <v>249</v>
      </c>
      <c r="F48" s="68">
        <v>46863</v>
      </c>
      <c r="G48" s="69"/>
    </row>
    <row r="49" spans="1:7">
      <c r="A49" s="65" t="s">
        <v>331</v>
      </c>
      <c r="B49" s="65" t="s">
        <v>330</v>
      </c>
      <c r="C49" s="66">
        <v>35317</v>
      </c>
      <c r="D49" s="67">
        <f t="shared" ca="1" si="0"/>
        <v>25</v>
      </c>
      <c r="E49" s="65" t="s">
        <v>242</v>
      </c>
      <c r="F49" s="68">
        <v>26250</v>
      </c>
      <c r="G49" s="69"/>
    </row>
    <row r="50" spans="1:7">
      <c r="A50" s="65" t="s">
        <v>332</v>
      </c>
      <c r="B50" s="65" t="s">
        <v>330</v>
      </c>
      <c r="C50" s="66">
        <v>36342</v>
      </c>
      <c r="D50" s="67">
        <f t="shared" ca="1" si="0"/>
        <v>23</v>
      </c>
      <c r="E50" s="65" t="s">
        <v>235</v>
      </c>
      <c r="F50" s="68">
        <v>21508</v>
      </c>
      <c r="G50" s="69"/>
    </row>
    <row r="51" spans="1:7">
      <c r="A51" s="65" t="s">
        <v>333</v>
      </c>
      <c r="B51" s="65" t="s">
        <v>330</v>
      </c>
      <c r="C51" s="66">
        <v>38947</v>
      </c>
      <c r="D51" s="67">
        <f t="shared" ca="1" si="0"/>
        <v>15</v>
      </c>
      <c r="E51" s="65" t="s">
        <v>242</v>
      </c>
      <c r="F51" s="68">
        <v>20459</v>
      </c>
      <c r="G51" s="69"/>
    </row>
    <row r="52" spans="1:7">
      <c r="A52" s="65" t="s">
        <v>334</v>
      </c>
      <c r="B52" s="65" t="s">
        <v>330</v>
      </c>
      <c r="C52" s="66">
        <v>32478</v>
      </c>
      <c r="D52" s="67">
        <f t="shared" ca="1" si="0"/>
        <v>33</v>
      </c>
      <c r="E52" s="65" t="s">
        <v>249</v>
      </c>
      <c r="F52" s="68">
        <v>66577</v>
      </c>
      <c r="G52" s="69"/>
    </row>
    <row r="53" spans="1:7">
      <c r="A53" s="65" t="s">
        <v>335</v>
      </c>
      <c r="B53" s="65" t="s">
        <v>330</v>
      </c>
      <c r="C53" s="66">
        <v>33809</v>
      </c>
      <c r="D53" s="67">
        <f t="shared" ca="1" si="0"/>
        <v>30</v>
      </c>
      <c r="E53" s="65" t="s">
        <v>238</v>
      </c>
      <c r="F53" s="68">
        <v>70971</v>
      </c>
      <c r="G53" s="69"/>
    </row>
    <row r="54" spans="1:7">
      <c r="A54" s="65" t="s">
        <v>336</v>
      </c>
      <c r="B54" s="65" t="s">
        <v>330</v>
      </c>
      <c r="C54" s="66">
        <v>33215</v>
      </c>
      <c r="D54" s="67">
        <f t="shared" ca="1" si="0"/>
        <v>31</v>
      </c>
      <c r="E54" s="65" t="s">
        <v>249</v>
      </c>
      <c r="F54" s="68">
        <v>30599</v>
      </c>
      <c r="G54" s="69"/>
    </row>
    <row r="55" spans="1:7">
      <c r="A55" s="65" t="s">
        <v>337</v>
      </c>
      <c r="B55" s="65" t="s">
        <v>330</v>
      </c>
      <c r="C55" s="66">
        <v>35697</v>
      </c>
      <c r="D55" s="67">
        <f t="shared" ca="1" si="0"/>
        <v>24</v>
      </c>
      <c r="E55" s="65" t="s">
        <v>235</v>
      </c>
      <c r="F55" s="68">
        <v>65723</v>
      </c>
      <c r="G55" s="69"/>
    </row>
    <row r="56" spans="1:7">
      <c r="A56" s="65" t="s">
        <v>338</v>
      </c>
      <c r="B56" s="65" t="s">
        <v>330</v>
      </c>
      <c r="C56" s="66">
        <v>34555</v>
      </c>
      <c r="D56" s="67">
        <f t="shared" ca="1" si="0"/>
        <v>28</v>
      </c>
      <c r="E56" s="65" t="s">
        <v>235</v>
      </c>
      <c r="F56" s="68">
        <v>58700</v>
      </c>
      <c r="G56" s="69"/>
    </row>
    <row r="57" spans="1:7">
      <c r="A57" s="65" t="s">
        <v>339</v>
      </c>
      <c r="B57" s="65" t="s">
        <v>330</v>
      </c>
      <c r="C57" s="66">
        <v>34240</v>
      </c>
      <c r="D57" s="67">
        <f t="shared" ca="1" si="0"/>
        <v>28</v>
      </c>
      <c r="E57" s="65" t="s">
        <v>238</v>
      </c>
      <c r="F57" s="68">
        <v>60918</v>
      </c>
      <c r="G57" s="69"/>
    </row>
    <row r="58" spans="1:7">
      <c r="A58" s="65" t="s">
        <v>340</v>
      </c>
      <c r="B58" s="65" t="s">
        <v>330</v>
      </c>
      <c r="C58" s="66">
        <v>37807</v>
      </c>
      <c r="D58" s="67">
        <f t="shared" ca="1" si="0"/>
        <v>19</v>
      </c>
      <c r="E58" s="65" t="s">
        <v>235</v>
      </c>
      <c r="F58" s="68">
        <v>46086</v>
      </c>
      <c r="G58" s="69"/>
    </row>
    <row r="59" spans="1:7">
      <c r="A59" s="65" t="s">
        <v>341</v>
      </c>
      <c r="B59" s="65" t="s">
        <v>330</v>
      </c>
      <c r="C59" s="66">
        <v>39108</v>
      </c>
      <c r="D59" s="67">
        <f t="shared" ca="1" si="0"/>
        <v>15</v>
      </c>
      <c r="E59" s="65" t="s">
        <v>249</v>
      </c>
      <c r="F59" s="68">
        <v>76234</v>
      </c>
      <c r="G59" s="69"/>
    </row>
    <row r="60" spans="1:7">
      <c r="A60" s="65" t="s">
        <v>342</v>
      </c>
      <c r="B60" s="65" t="s">
        <v>330</v>
      </c>
      <c r="C60" s="66">
        <v>34124</v>
      </c>
      <c r="D60" s="67">
        <f t="shared" ca="1" si="0"/>
        <v>29</v>
      </c>
      <c r="E60" s="65" t="s">
        <v>238</v>
      </c>
      <c r="F60" s="68">
        <v>31253</v>
      </c>
      <c r="G60" s="69"/>
    </row>
    <row r="61" spans="1:7">
      <c r="A61" s="65" t="s">
        <v>343</v>
      </c>
      <c r="B61" s="65" t="s">
        <v>344</v>
      </c>
      <c r="C61" s="66">
        <v>39317</v>
      </c>
      <c r="D61" s="67">
        <f t="shared" ca="1" si="0"/>
        <v>14</v>
      </c>
      <c r="E61" s="65" t="s">
        <v>249</v>
      </c>
      <c r="F61" s="68">
        <v>50256</v>
      </c>
      <c r="G61" s="69"/>
    </row>
    <row r="62" spans="1:7">
      <c r="A62" s="65" t="s">
        <v>345</v>
      </c>
      <c r="B62" s="65" t="s">
        <v>344</v>
      </c>
      <c r="C62" s="66">
        <v>37000</v>
      </c>
      <c r="D62" s="67">
        <f t="shared" ca="1" si="0"/>
        <v>21</v>
      </c>
      <c r="E62" s="65" t="s">
        <v>242</v>
      </c>
      <c r="F62" s="68">
        <v>74858</v>
      </c>
      <c r="G62" s="69"/>
    </row>
    <row r="63" spans="1:7">
      <c r="A63" s="65" t="s">
        <v>346</v>
      </c>
      <c r="B63" s="65" t="s">
        <v>344</v>
      </c>
      <c r="C63" s="66">
        <v>32439</v>
      </c>
      <c r="D63" s="67">
        <f t="shared" ca="1" si="0"/>
        <v>33</v>
      </c>
      <c r="E63" s="65" t="s">
        <v>235</v>
      </c>
      <c r="F63" s="68">
        <v>27498</v>
      </c>
      <c r="G63" s="69"/>
    </row>
    <row r="64" spans="1:7">
      <c r="A64" s="65" t="s">
        <v>347</v>
      </c>
      <c r="B64" s="65" t="s">
        <v>348</v>
      </c>
      <c r="C64" s="66">
        <v>37200</v>
      </c>
      <c r="D64" s="67">
        <f t="shared" ca="1" si="0"/>
        <v>20</v>
      </c>
      <c r="E64" s="65" t="s">
        <v>235</v>
      </c>
      <c r="F64" s="68">
        <v>48054</v>
      </c>
      <c r="G64" s="69"/>
    </row>
    <row r="65" spans="1:7">
      <c r="A65" s="65" t="s">
        <v>349</v>
      </c>
      <c r="B65" s="65" t="s">
        <v>348</v>
      </c>
      <c r="C65" s="66">
        <v>37863</v>
      </c>
      <c r="D65" s="67">
        <f t="shared" ca="1" si="0"/>
        <v>18</v>
      </c>
      <c r="E65" s="65" t="s">
        <v>235</v>
      </c>
      <c r="F65" s="68">
        <v>29269</v>
      </c>
      <c r="G65" s="69"/>
    </row>
    <row r="66" spans="1:7">
      <c r="A66" s="65" t="s">
        <v>350</v>
      </c>
      <c r="B66" s="65" t="s">
        <v>348</v>
      </c>
      <c r="C66" s="66">
        <v>35485</v>
      </c>
      <c r="D66" s="67">
        <f t="shared" ref="D66:D129" ca="1" si="3">DATEDIF(C66,TODAY(),"Y")</f>
        <v>25</v>
      </c>
      <c r="E66" s="65" t="s">
        <v>235</v>
      </c>
      <c r="F66" s="68">
        <v>70008</v>
      </c>
      <c r="G66" s="69"/>
    </row>
    <row r="67" spans="1:7">
      <c r="A67" s="65" t="s">
        <v>351</v>
      </c>
      <c r="B67" s="65" t="s">
        <v>348</v>
      </c>
      <c r="C67" s="66">
        <v>34981</v>
      </c>
      <c r="D67" s="67">
        <f t="shared" ca="1" si="3"/>
        <v>26</v>
      </c>
      <c r="E67" s="65" t="s">
        <v>249</v>
      </c>
      <c r="F67" s="68">
        <v>62539</v>
      </c>
      <c r="G67" s="69"/>
    </row>
    <row r="68" spans="1:7">
      <c r="A68" s="65" t="s">
        <v>352</v>
      </c>
      <c r="B68" s="65" t="s">
        <v>348</v>
      </c>
      <c r="C68" s="66">
        <v>35252</v>
      </c>
      <c r="D68" s="67">
        <f t="shared" ca="1" si="3"/>
        <v>26</v>
      </c>
      <c r="E68" s="65" t="s">
        <v>235</v>
      </c>
      <c r="F68" s="68">
        <v>69212</v>
      </c>
      <c r="G68" s="69"/>
    </row>
    <row r="69" spans="1:7">
      <c r="A69" s="65" t="s">
        <v>353</v>
      </c>
      <c r="B69" s="65" t="s">
        <v>348</v>
      </c>
      <c r="C69" s="66">
        <v>34397</v>
      </c>
      <c r="D69" s="67">
        <f t="shared" ca="1" si="3"/>
        <v>28</v>
      </c>
      <c r="E69" s="65" t="s">
        <v>238</v>
      </c>
      <c r="F69" s="68">
        <v>30533</v>
      </c>
      <c r="G69" s="69"/>
    </row>
    <row r="70" spans="1:7">
      <c r="A70" s="65" t="s">
        <v>354</v>
      </c>
      <c r="B70" s="65" t="s">
        <v>348</v>
      </c>
      <c r="C70" s="66">
        <v>36490</v>
      </c>
      <c r="D70" s="67">
        <f t="shared" ca="1" si="3"/>
        <v>22</v>
      </c>
      <c r="E70" s="65" t="s">
        <v>235</v>
      </c>
      <c r="F70" s="68">
        <v>34248</v>
      </c>
      <c r="G70" s="69"/>
    </row>
    <row r="71" spans="1:7">
      <c r="A71" s="65" t="s">
        <v>355</v>
      </c>
      <c r="B71" s="65" t="s">
        <v>348</v>
      </c>
      <c r="C71" s="66">
        <v>35783</v>
      </c>
      <c r="D71" s="67">
        <f t="shared" ca="1" si="3"/>
        <v>24</v>
      </c>
      <c r="E71" s="65" t="s">
        <v>249</v>
      </c>
      <c r="F71" s="68">
        <v>48533</v>
      </c>
      <c r="G71" s="69"/>
    </row>
    <row r="72" spans="1:7">
      <c r="A72" s="65" t="s">
        <v>356</v>
      </c>
      <c r="B72" s="65" t="s">
        <v>348</v>
      </c>
      <c r="C72" s="66">
        <v>33319</v>
      </c>
      <c r="D72" s="67">
        <f t="shared" ca="1" si="3"/>
        <v>31</v>
      </c>
      <c r="E72" s="65" t="s">
        <v>249</v>
      </c>
      <c r="F72" s="68">
        <v>20440</v>
      </c>
      <c r="G72" s="69"/>
    </row>
    <row r="73" spans="1:7">
      <c r="A73" s="65" t="s">
        <v>357</v>
      </c>
      <c r="B73" s="65" t="s">
        <v>348</v>
      </c>
      <c r="C73" s="66">
        <v>38876</v>
      </c>
      <c r="D73" s="67">
        <f t="shared" ca="1" si="3"/>
        <v>16</v>
      </c>
      <c r="E73" s="65" t="s">
        <v>249</v>
      </c>
      <c r="F73" s="68">
        <v>32057</v>
      </c>
      <c r="G73" s="69"/>
    </row>
    <row r="74" spans="1:7">
      <c r="A74" s="65" t="s">
        <v>358</v>
      </c>
      <c r="B74" s="65" t="s">
        <v>348</v>
      </c>
      <c r="C74" s="66">
        <v>37431</v>
      </c>
      <c r="D74" s="67">
        <f t="shared" ca="1" si="3"/>
        <v>20</v>
      </c>
      <c r="E74" s="65" t="s">
        <v>235</v>
      </c>
      <c r="F74" s="68">
        <v>31214</v>
      </c>
      <c r="G74" s="69"/>
    </row>
    <row r="75" spans="1:7">
      <c r="A75" s="65" t="s">
        <v>359</v>
      </c>
      <c r="B75" s="65" t="s">
        <v>348</v>
      </c>
      <c r="C75" s="66">
        <v>37561</v>
      </c>
      <c r="D75" s="67">
        <f t="shared" ca="1" si="3"/>
        <v>19</v>
      </c>
      <c r="E75" s="65" t="s">
        <v>249</v>
      </c>
      <c r="F75" s="68">
        <v>24235</v>
      </c>
      <c r="G75" s="69"/>
    </row>
    <row r="76" spans="1:7">
      <c r="A76" s="65" t="s">
        <v>360</v>
      </c>
      <c r="B76" s="65" t="s">
        <v>348</v>
      </c>
      <c r="C76" s="66">
        <v>38884</v>
      </c>
      <c r="D76" s="67">
        <f t="shared" ca="1" si="3"/>
        <v>16</v>
      </c>
      <c r="E76" s="65" t="s">
        <v>249</v>
      </c>
      <c r="F76" s="68">
        <v>24382</v>
      </c>
      <c r="G76" s="69"/>
    </row>
    <row r="77" spans="1:7">
      <c r="A77" s="65" t="s">
        <v>361</v>
      </c>
      <c r="B77" s="65" t="s">
        <v>348</v>
      </c>
      <c r="C77" s="66">
        <v>35654</v>
      </c>
      <c r="D77" s="67">
        <f t="shared" ca="1" si="3"/>
        <v>25</v>
      </c>
      <c r="E77" s="65" t="s">
        <v>249</v>
      </c>
      <c r="F77" s="68">
        <v>20699</v>
      </c>
      <c r="G77" s="69"/>
    </row>
    <row r="78" spans="1:7">
      <c r="A78" s="65" t="s">
        <v>362</v>
      </c>
      <c r="B78" s="65" t="s">
        <v>348</v>
      </c>
      <c r="C78" s="66">
        <v>34078</v>
      </c>
      <c r="D78" s="67">
        <f t="shared" ca="1" si="3"/>
        <v>29</v>
      </c>
      <c r="E78" s="65" t="s">
        <v>235</v>
      </c>
      <c r="F78" s="68">
        <v>75765</v>
      </c>
      <c r="G78" s="69"/>
    </row>
    <row r="79" spans="1:7">
      <c r="A79" s="65" t="s">
        <v>363</v>
      </c>
      <c r="B79" s="65" t="s">
        <v>348</v>
      </c>
      <c r="C79" s="66">
        <v>39628</v>
      </c>
      <c r="D79" s="67">
        <f t="shared" ca="1" si="3"/>
        <v>14</v>
      </c>
      <c r="E79" s="65" t="s">
        <v>242</v>
      </c>
      <c r="F79" s="68">
        <v>54138</v>
      </c>
      <c r="G79" s="69"/>
    </row>
    <row r="80" spans="1:7">
      <c r="A80" s="65" t="s">
        <v>364</v>
      </c>
      <c r="B80" s="65" t="s">
        <v>348</v>
      </c>
      <c r="C80" s="66">
        <v>33725</v>
      </c>
      <c r="D80" s="67">
        <f t="shared" ca="1" si="3"/>
        <v>30</v>
      </c>
      <c r="E80" s="65" t="s">
        <v>249</v>
      </c>
      <c r="F80" s="68">
        <v>41644</v>
      </c>
      <c r="G80" s="69"/>
    </row>
    <row r="81" spans="1:7">
      <c r="A81" s="65" t="s">
        <v>365</v>
      </c>
      <c r="B81" s="65" t="s">
        <v>348</v>
      </c>
      <c r="C81" s="66">
        <v>37431</v>
      </c>
      <c r="D81" s="67">
        <f t="shared" ca="1" si="3"/>
        <v>20</v>
      </c>
      <c r="E81" s="65" t="s">
        <v>235</v>
      </c>
      <c r="F81" s="68">
        <v>33758</v>
      </c>
      <c r="G81" s="69"/>
    </row>
    <row r="82" spans="1:7">
      <c r="A82" s="65" t="s">
        <v>366</v>
      </c>
      <c r="B82" s="65" t="s">
        <v>348</v>
      </c>
      <c r="C82" s="66">
        <v>34645</v>
      </c>
      <c r="D82" s="67">
        <f t="shared" ca="1" si="3"/>
        <v>27</v>
      </c>
      <c r="E82" s="65" t="s">
        <v>235</v>
      </c>
      <c r="F82" s="68">
        <v>51655</v>
      </c>
      <c r="G82" s="69"/>
    </row>
    <row r="83" spans="1:7">
      <c r="A83" s="65" t="s">
        <v>367</v>
      </c>
      <c r="B83" s="65" t="s">
        <v>348</v>
      </c>
      <c r="C83" s="66">
        <v>35372</v>
      </c>
      <c r="D83" s="67">
        <f t="shared" ca="1" si="3"/>
        <v>25</v>
      </c>
      <c r="E83" s="65" t="s">
        <v>235</v>
      </c>
      <c r="F83" s="68">
        <v>66065</v>
      </c>
      <c r="G83" s="69"/>
    </row>
    <row r="84" spans="1:7">
      <c r="A84" s="65" t="s">
        <v>368</v>
      </c>
      <c r="B84" s="65" t="s">
        <v>348</v>
      </c>
      <c r="C84" s="66">
        <v>38243</v>
      </c>
      <c r="D84" s="67">
        <f t="shared" ca="1" si="3"/>
        <v>17</v>
      </c>
      <c r="E84" s="65" t="s">
        <v>249</v>
      </c>
      <c r="F84" s="68">
        <v>21680</v>
      </c>
      <c r="G84" s="69"/>
    </row>
    <row r="85" spans="1:7">
      <c r="A85" s="65" t="s">
        <v>369</v>
      </c>
      <c r="B85" s="65" t="s">
        <v>348</v>
      </c>
      <c r="C85" s="66">
        <v>34643</v>
      </c>
      <c r="D85" s="67">
        <f t="shared" ca="1" si="3"/>
        <v>27</v>
      </c>
      <c r="E85" s="65" t="s">
        <v>235</v>
      </c>
      <c r="F85" s="68">
        <v>77193</v>
      </c>
      <c r="G85" s="69"/>
    </row>
    <row r="86" spans="1:7">
      <c r="A86" s="65" t="s">
        <v>370</v>
      </c>
      <c r="B86" s="65" t="s">
        <v>348</v>
      </c>
      <c r="C86" s="66">
        <v>33047</v>
      </c>
      <c r="D86" s="67">
        <f t="shared" ca="1" si="3"/>
        <v>32</v>
      </c>
      <c r="E86" s="65" t="s">
        <v>235</v>
      </c>
      <c r="F86" s="68">
        <v>34020</v>
      </c>
      <c r="G86" s="69"/>
    </row>
    <row r="87" spans="1:7">
      <c r="A87" s="65" t="s">
        <v>371</v>
      </c>
      <c r="B87" s="65" t="s">
        <v>348</v>
      </c>
      <c r="C87" s="66">
        <v>33033</v>
      </c>
      <c r="D87" s="67">
        <f t="shared" ca="1" si="3"/>
        <v>32</v>
      </c>
      <c r="E87" s="65" t="s">
        <v>249</v>
      </c>
      <c r="F87" s="68">
        <v>59845</v>
      </c>
      <c r="G87" s="69"/>
    </row>
    <row r="88" spans="1:7">
      <c r="A88" s="65" t="s">
        <v>372</v>
      </c>
      <c r="B88" s="65" t="s">
        <v>348</v>
      </c>
      <c r="C88" s="66">
        <v>35026</v>
      </c>
      <c r="D88" s="67">
        <f t="shared" ca="1" si="3"/>
        <v>26</v>
      </c>
      <c r="E88" s="65" t="s">
        <v>249</v>
      </c>
      <c r="F88" s="68">
        <v>51656</v>
      </c>
      <c r="G88" s="69"/>
    </row>
    <row r="89" spans="1:7">
      <c r="A89" s="65" t="s">
        <v>373</v>
      </c>
      <c r="B89" s="65" t="s">
        <v>348</v>
      </c>
      <c r="C89" s="66">
        <v>34580</v>
      </c>
      <c r="D89" s="67">
        <f t="shared" ca="1" si="3"/>
        <v>27</v>
      </c>
      <c r="E89" s="65" t="s">
        <v>235</v>
      </c>
      <c r="F89" s="68">
        <v>69024</v>
      </c>
      <c r="G89" s="69"/>
    </row>
    <row r="90" spans="1:7">
      <c r="A90" s="65" t="s">
        <v>374</v>
      </c>
      <c r="B90" s="65" t="s">
        <v>348</v>
      </c>
      <c r="C90" s="66">
        <v>35498</v>
      </c>
      <c r="D90" s="67">
        <f t="shared" ca="1" si="3"/>
        <v>25</v>
      </c>
      <c r="E90" s="65" t="s">
        <v>235</v>
      </c>
      <c r="F90" s="68">
        <v>38248</v>
      </c>
      <c r="G90" s="69"/>
    </row>
    <row r="91" spans="1:7">
      <c r="A91" s="65" t="s">
        <v>375</v>
      </c>
      <c r="B91" s="65" t="s">
        <v>348</v>
      </c>
      <c r="C91" s="66">
        <v>32805</v>
      </c>
      <c r="D91" s="67">
        <f t="shared" ca="1" si="3"/>
        <v>32</v>
      </c>
      <c r="E91" s="65" t="s">
        <v>242</v>
      </c>
      <c r="F91" s="68">
        <v>69034</v>
      </c>
      <c r="G91" s="69"/>
    </row>
    <row r="92" spans="1:7">
      <c r="A92" s="65" t="s">
        <v>376</v>
      </c>
      <c r="B92" s="65" t="s">
        <v>348</v>
      </c>
      <c r="C92" s="66">
        <v>36380</v>
      </c>
      <c r="D92" s="67">
        <f t="shared" ca="1" si="3"/>
        <v>23</v>
      </c>
      <c r="E92" s="65" t="s">
        <v>249</v>
      </c>
      <c r="F92" s="68">
        <v>41347</v>
      </c>
      <c r="G92" s="69"/>
    </row>
    <row r="93" spans="1:7">
      <c r="A93" s="65" t="s">
        <v>377</v>
      </c>
      <c r="B93" s="65" t="s">
        <v>348</v>
      </c>
      <c r="C93" s="66">
        <v>33085</v>
      </c>
      <c r="D93" s="67">
        <f t="shared" ca="1" si="3"/>
        <v>32</v>
      </c>
      <c r="E93" s="65" t="s">
        <v>249</v>
      </c>
      <c r="F93" s="68">
        <v>62955</v>
      </c>
      <c r="G93" s="69"/>
    </row>
    <row r="94" spans="1:7">
      <c r="A94" s="65" t="s">
        <v>378</v>
      </c>
      <c r="B94" s="65" t="s">
        <v>348</v>
      </c>
      <c r="C94" s="66">
        <v>33839</v>
      </c>
      <c r="D94" s="67">
        <f t="shared" ca="1" si="3"/>
        <v>29</v>
      </c>
      <c r="E94" s="65" t="s">
        <v>235</v>
      </c>
      <c r="F94" s="68">
        <v>40488</v>
      </c>
      <c r="G94" s="69"/>
    </row>
    <row r="95" spans="1:7">
      <c r="A95" s="65" t="s">
        <v>379</v>
      </c>
      <c r="B95" s="65" t="s">
        <v>348</v>
      </c>
      <c r="C95" s="66">
        <v>37875</v>
      </c>
      <c r="D95" s="67">
        <f t="shared" ca="1" si="3"/>
        <v>18</v>
      </c>
      <c r="E95" s="65" t="s">
        <v>235</v>
      </c>
      <c r="F95" s="68">
        <v>74066</v>
      </c>
      <c r="G95" s="69"/>
    </row>
    <row r="96" spans="1:7">
      <c r="A96" s="65" t="s">
        <v>380</v>
      </c>
      <c r="B96" s="65" t="s">
        <v>348</v>
      </c>
      <c r="C96" s="66">
        <v>39524</v>
      </c>
      <c r="D96" s="67">
        <f t="shared" ca="1" si="3"/>
        <v>14</v>
      </c>
      <c r="E96" s="65" t="s">
        <v>249</v>
      </c>
      <c r="F96" s="68">
        <v>31176</v>
      </c>
      <c r="G96" s="69"/>
    </row>
    <row r="97" spans="1:7">
      <c r="A97" s="65" t="s">
        <v>381</v>
      </c>
      <c r="B97" s="65" t="s">
        <v>348</v>
      </c>
      <c r="C97" s="66">
        <v>33203</v>
      </c>
      <c r="D97" s="67">
        <f t="shared" ca="1" si="3"/>
        <v>31</v>
      </c>
      <c r="E97" s="65" t="s">
        <v>249</v>
      </c>
      <c r="F97" s="68">
        <v>31644</v>
      </c>
      <c r="G97" s="69"/>
    </row>
    <row r="98" spans="1:7">
      <c r="A98" s="65" t="s">
        <v>382</v>
      </c>
      <c r="B98" s="65" t="s">
        <v>348</v>
      </c>
      <c r="C98" s="66">
        <v>35404</v>
      </c>
      <c r="D98" s="67">
        <f t="shared" ca="1" si="3"/>
        <v>25</v>
      </c>
      <c r="E98" s="65" t="s">
        <v>249</v>
      </c>
      <c r="F98" s="68">
        <v>73397</v>
      </c>
      <c r="G98" s="69"/>
    </row>
    <row r="99" spans="1:7">
      <c r="A99" s="65" t="s">
        <v>383</v>
      </c>
      <c r="B99" s="65" t="s">
        <v>348</v>
      </c>
      <c r="C99" s="66">
        <v>34565</v>
      </c>
      <c r="D99" s="67">
        <f t="shared" ca="1" si="3"/>
        <v>27</v>
      </c>
      <c r="E99" s="65" t="s">
        <v>235</v>
      </c>
      <c r="F99" s="68">
        <v>21585</v>
      </c>
      <c r="G99" s="69"/>
    </row>
    <row r="100" spans="1:7">
      <c r="A100" s="65" t="s">
        <v>384</v>
      </c>
      <c r="B100" s="65" t="s">
        <v>348</v>
      </c>
      <c r="C100" s="66">
        <v>34749</v>
      </c>
      <c r="D100" s="67">
        <f t="shared" ca="1" si="3"/>
        <v>27</v>
      </c>
      <c r="E100" s="65" t="s">
        <v>235</v>
      </c>
      <c r="F100" s="68">
        <v>34872</v>
      </c>
      <c r="G100" s="69"/>
    </row>
    <row r="101" spans="1:7">
      <c r="A101" s="65" t="s">
        <v>385</v>
      </c>
      <c r="B101" s="65" t="s">
        <v>348</v>
      </c>
      <c r="C101" s="66">
        <v>36283</v>
      </c>
      <c r="D101" s="67">
        <f t="shared" ca="1" si="3"/>
        <v>23</v>
      </c>
      <c r="E101" s="65" t="s">
        <v>235</v>
      </c>
      <c r="F101" s="68">
        <v>79993</v>
      </c>
      <c r="G101" s="69"/>
    </row>
    <row r="102" spans="1:7">
      <c r="A102" s="65" t="s">
        <v>386</v>
      </c>
      <c r="B102" s="65" t="s">
        <v>348</v>
      </c>
      <c r="C102" s="66">
        <v>39229</v>
      </c>
      <c r="D102" s="67">
        <f t="shared" ca="1" si="3"/>
        <v>15</v>
      </c>
      <c r="E102" s="65" t="s">
        <v>235</v>
      </c>
      <c r="F102" s="68">
        <v>48483</v>
      </c>
      <c r="G102" s="69"/>
    </row>
    <row r="103" spans="1:7">
      <c r="A103" s="65" t="s">
        <v>387</v>
      </c>
      <c r="B103" s="65" t="s">
        <v>348</v>
      </c>
      <c r="C103" s="66">
        <v>34574</v>
      </c>
      <c r="D103" s="67">
        <f t="shared" ca="1" si="3"/>
        <v>27</v>
      </c>
      <c r="E103" s="65" t="s">
        <v>235</v>
      </c>
      <c r="F103" s="68">
        <v>63853</v>
      </c>
      <c r="G103" s="69"/>
    </row>
    <row r="104" spans="1:7">
      <c r="A104" s="65" t="s">
        <v>388</v>
      </c>
      <c r="B104" s="65" t="s">
        <v>348</v>
      </c>
      <c r="C104" s="66">
        <v>36990</v>
      </c>
      <c r="D104" s="67">
        <f t="shared" ca="1" si="3"/>
        <v>21</v>
      </c>
      <c r="E104" s="65" t="s">
        <v>235</v>
      </c>
      <c r="F104" s="68">
        <v>42619</v>
      </c>
      <c r="G104" s="69"/>
    </row>
    <row r="105" spans="1:7">
      <c r="A105" s="65" t="s">
        <v>389</v>
      </c>
      <c r="B105" s="65" t="s">
        <v>348</v>
      </c>
      <c r="C105" s="66">
        <v>35509</v>
      </c>
      <c r="D105" s="67">
        <f t="shared" ca="1" si="3"/>
        <v>25</v>
      </c>
      <c r="E105" s="65" t="s">
        <v>249</v>
      </c>
      <c r="F105" s="68">
        <v>65306</v>
      </c>
      <c r="G105" s="69"/>
    </row>
    <row r="106" spans="1:7">
      <c r="A106" s="65" t="s">
        <v>390</v>
      </c>
      <c r="B106" s="65" t="s">
        <v>348</v>
      </c>
      <c r="C106" s="66">
        <v>32828</v>
      </c>
      <c r="D106" s="67">
        <f t="shared" ca="1" si="3"/>
        <v>32</v>
      </c>
      <c r="E106" s="65" t="s">
        <v>249</v>
      </c>
      <c r="F106" s="68">
        <v>44941</v>
      </c>
      <c r="G106" s="69"/>
    </row>
    <row r="107" spans="1:7">
      <c r="A107" s="65" t="s">
        <v>391</v>
      </c>
      <c r="B107" s="65" t="s">
        <v>348</v>
      </c>
      <c r="C107" s="66">
        <v>35138</v>
      </c>
      <c r="D107" s="67">
        <f t="shared" ca="1" si="3"/>
        <v>26</v>
      </c>
      <c r="E107" s="65" t="s">
        <v>235</v>
      </c>
      <c r="F107" s="68">
        <v>59528</v>
      </c>
      <c r="G107" s="69"/>
    </row>
    <row r="108" spans="1:7">
      <c r="A108" s="65" t="s">
        <v>392</v>
      </c>
      <c r="B108" s="65" t="s">
        <v>348</v>
      </c>
      <c r="C108" s="66">
        <v>34861</v>
      </c>
      <c r="D108" s="67">
        <f t="shared" ca="1" si="3"/>
        <v>27</v>
      </c>
      <c r="E108" s="65" t="s">
        <v>238</v>
      </c>
      <c r="F108" s="68">
        <v>53476</v>
      </c>
      <c r="G108" s="69"/>
    </row>
    <row r="109" spans="1:7">
      <c r="A109" s="65" t="s">
        <v>393</v>
      </c>
      <c r="B109" s="65" t="s">
        <v>348</v>
      </c>
      <c r="C109" s="66">
        <v>33122</v>
      </c>
      <c r="D109" s="67">
        <f t="shared" ca="1" si="3"/>
        <v>31</v>
      </c>
      <c r="E109" s="65" t="s">
        <v>235</v>
      </c>
      <c r="F109" s="68">
        <v>73692</v>
      </c>
      <c r="G109" s="69"/>
    </row>
    <row r="110" spans="1:7">
      <c r="A110" s="65" t="s">
        <v>394</v>
      </c>
      <c r="B110" s="65" t="s">
        <v>348</v>
      </c>
      <c r="C110" s="66">
        <v>32667</v>
      </c>
      <c r="D110" s="67">
        <f t="shared" ca="1" si="3"/>
        <v>33</v>
      </c>
      <c r="E110" s="65" t="s">
        <v>235</v>
      </c>
      <c r="F110" s="68">
        <v>34127</v>
      </c>
      <c r="G110" s="69"/>
    </row>
    <row r="111" spans="1:7">
      <c r="A111" s="65" t="s">
        <v>395</v>
      </c>
      <c r="B111" s="65" t="s">
        <v>348</v>
      </c>
      <c r="C111" s="66">
        <v>35658</v>
      </c>
      <c r="D111" s="67">
        <f t="shared" ca="1" si="3"/>
        <v>25</v>
      </c>
      <c r="E111" s="65" t="s">
        <v>238</v>
      </c>
      <c r="F111" s="68">
        <v>75072</v>
      </c>
      <c r="G111" s="69"/>
    </row>
    <row r="112" spans="1:7">
      <c r="A112" s="65" t="s">
        <v>396</v>
      </c>
      <c r="B112" s="65" t="s">
        <v>348</v>
      </c>
      <c r="C112" s="66">
        <v>36385</v>
      </c>
      <c r="D112" s="67">
        <f t="shared" ca="1" si="3"/>
        <v>23</v>
      </c>
      <c r="E112" s="65" t="s">
        <v>235</v>
      </c>
      <c r="F112" s="68">
        <v>67107</v>
      </c>
      <c r="G112" s="69"/>
    </row>
    <row r="113" spans="1:7">
      <c r="A113" s="65" t="s">
        <v>397</v>
      </c>
      <c r="B113" s="65" t="s">
        <v>348</v>
      </c>
      <c r="C113" s="66">
        <v>38509</v>
      </c>
      <c r="D113" s="67">
        <f t="shared" ca="1" si="3"/>
        <v>17</v>
      </c>
      <c r="E113" s="65" t="s">
        <v>235</v>
      </c>
      <c r="F113" s="68">
        <v>38342</v>
      </c>
      <c r="G113" s="69"/>
    </row>
    <row r="114" spans="1:7">
      <c r="A114" s="65" t="s">
        <v>398</v>
      </c>
      <c r="B114" s="65" t="s">
        <v>399</v>
      </c>
      <c r="C114" s="66">
        <v>35819</v>
      </c>
      <c r="D114" s="67">
        <f t="shared" ca="1" si="3"/>
        <v>24</v>
      </c>
      <c r="E114" s="65" t="s">
        <v>249</v>
      </c>
      <c r="F114" s="68">
        <v>74734</v>
      </c>
      <c r="G114" s="69"/>
    </row>
    <row r="115" spans="1:7">
      <c r="A115" s="65" t="s">
        <v>400</v>
      </c>
      <c r="B115" s="65" t="s">
        <v>399</v>
      </c>
      <c r="C115" s="66">
        <v>36461</v>
      </c>
      <c r="D115" s="67">
        <f t="shared" ca="1" si="3"/>
        <v>22</v>
      </c>
      <c r="E115" s="65" t="s">
        <v>235</v>
      </c>
      <c r="F115" s="68">
        <v>46520</v>
      </c>
      <c r="G115" s="69"/>
    </row>
    <row r="116" spans="1:7">
      <c r="A116" s="65" t="s">
        <v>401</v>
      </c>
      <c r="B116" s="65" t="s">
        <v>402</v>
      </c>
      <c r="C116" s="66">
        <v>32373</v>
      </c>
      <c r="D116" s="67">
        <f t="shared" ca="1" si="3"/>
        <v>33</v>
      </c>
      <c r="E116" s="65" t="s">
        <v>238</v>
      </c>
      <c r="F116" s="68">
        <v>40132</v>
      </c>
      <c r="G116" s="69"/>
    </row>
    <row r="117" spans="1:7">
      <c r="A117" s="65" t="s">
        <v>403</v>
      </c>
      <c r="B117" s="65" t="s">
        <v>402</v>
      </c>
      <c r="C117" s="66">
        <v>36220</v>
      </c>
      <c r="D117" s="67">
        <f t="shared" ca="1" si="3"/>
        <v>23</v>
      </c>
      <c r="E117" s="65" t="s">
        <v>238</v>
      </c>
      <c r="F117" s="68">
        <v>63331</v>
      </c>
      <c r="G117" s="69"/>
    </row>
    <row r="118" spans="1:7">
      <c r="A118" s="65" t="s">
        <v>404</v>
      </c>
      <c r="B118" s="65" t="s">
        <v>402</v>
      </c>
      <c r="C118" s="66">
        <v>34572</v>
      </c>
      <c r="D118" s="67">
        <f t="shared" ca="1" si="3"/>
        <v>27</v>
      </c>
      <c r="E118" s="65" t="s">
        <v>249</v>
      </c>
      <c r="F118" s="68">
        <v>58568</v>
      </c>
      <c r="G118" s="69"/>
    </row>
    <row r="119" spans="1:7">
      <c r="A119" s="65" t="s">
        <v>405</v>
      </c>
      <c r="B119" s="65" t="s">
        <v>402</v>
      </c>
      <c r="C119" s="66">
        <v>35170</v>
      </c>
      <c r="D119" s="67">
        <f t="shared" ca="1" si="3"/>
        <v>26</v>
      </c>
      <c r="E119" s="65" t="s">
        <v>235</v>
      </c>
      <c r="F119" s="68">
        <v>23791</v>
      </c>
      <c r="G119" s="69"/>
    </row>
    <row r="120" spans="1:7">
      <c r="A120" s="65" t="s">
        <v>406</v>
      </c>
      <c r="B120" s="65" t="s">
        <v>402</v>
      </c>
      <c r="C120" s="66">
        <v>35246</v>
      </c>
      <c r="D120" s="67">
        <f t="shared" ca="1" si="3"/>
        <v>26</v>
      </c>
      <c r="E120" s="65" t="s">
        <v>249</v>
      </c>
      <c r="F120" s="68">
        <v>70462</v>
      </c>
      <c r="G120" s="69"/>
    </row>
    <row r="121" spans="1:7">
      <c r="A121" s="65" t="s">
        <v>407</v>
      </c>
      <c r="B121" s="65" t="s">
        <v>402</v>
      </c>
      <c r="C121" s="66">
        <v>35351</v>
      </c>
      <c r="D121" s="67">
        <f t="shared" ca="1" si="3"/>
        <v>25</v>
      </c>
      <c r="E121" s="65" t="s">
        <v>235</v>
      </c>
      <c r="F121" s="68">
        <v>57555</v>
      </c>
      <c r="G121" s="69"/>
    </row>
    <row r="122" spans="1:7">
      <c r="A122" s="65" t="s">
        <v>408</v>
      </c>
      <c r="B122" s="65" t="s">
        <v>402</v>
      </c>
      <c r="C122" s="66">
        <v>34910</v>
      </c>
      <c r="D122" s="67">
        <f t="shared" ca="1" si="3"/>
        <v>27</v>
      </c>
      <c r="E122" s="65" t="s">
        <v>235</v>
      </c>
      <c r="F122" s="68">
        <v>50536</v>
      </c>
      <c r="G122" s="69"/>
    </row>
    <row r="123" spans="1:7">
      <c r="A123" s="65" t="s">
        <v>409</v>
      </c>
      <c r="B123" s="65" t="s">
        <v>402</v>
      </c>
      <c r="C123" s="66">
        <v>38152</v>
      </c>
      <c r="D123" s="67">
        <f t="shared" ca="1" si="3"/>
        <v>18</v>
      </c>
      <c r="E123" s="65" t="s">
        <v>238</v>
      </c>
      <c r="F123" s="68">
        <v>41702</v>
      </c>
      <c r="G123" s="69"/>
    </row>
    <row r="124" spans="1:7">
      <c r="A124" s="65" t="s">
        <v>410</v>
      </c>
      <c r="B124" s="65" t="s">
        <v>402</v>
      </c>
      <c r="C124" s="66">
        <v>33121</v>
      </c>
      <c r="D124" s="67">
        <f t="shared" ca="1" si="3"/>
        <v>31</v>
      </c>
      <c r="E124" s="65" t="s">
        <v>235</v>
      </c>
      <c r="F124" s="68">
        <v>77469</v>
      </c>
      <c r="G124" s="69"/>
    </row>
    <row r="125" spans="1:7">
      <c r="A125" s="65" t="s">
        <v>411</v>
      </c>
      <c r="B125" s="65" t="s">
        <v>402</v>
      </c>
      <c r="C125" s="66">
        <v>34911</v>
      </c>
      <c r="D125" s="67">
        <f t="shared" ca="1" si="3"/>
        <v>27</v>
      </c>
      <c r="E125" s="65" t="s">
        <v>235</v>
      </c>
      <c r="F125" s="68">
        <v>73953</v>
      </c>
      <c r="G125" s="69"/>
    </row>
    <row r="126" spans="1:7">
      <c r="A126" s="65" t="s">
        <v>412</v>
      </c>
      <c r="B126" s="65" t="s">
        <v>402</v>
      </c>
      <c r="C126" s="66">
        <v>34336</v>
      </c>
      <c r="D126" s="67">
        <f t="shared" ca="1" si="3"/>
        <v>28</v>
      </c>
      <c r="E126" s="65" t="s">
        <v>235</v>
      </c>
      <c r="F126" s="68">
        <v>34348</v>
      </c>
      <c r="G126" s="69"/>
    </row>
    <row r="127" spans="1:7">
      <c r="A127" s="65" t="s">
        <v>413</v>
      </c>
      <c r="B127" s="65" t="s">
        <v>402</v>
      </c>
      <c r="C127" s="66">
        <v>34274</v>
      </c>
      <c r="D127" s="67">
        <f t="shared" ca="1" si="3"/>
        <v>28</v>
      </c>
      <c r="E127" s="65" t="s">
        <v>235</v>
      </c>
      <c r="F127" s="68">
        <v>41711</v>
      </c>
      <c r="G127" s="69"/>
    </row>
    <row r="128" spans="1:7">
      <c r="A128" s="65" t="s">
        <v>414</v>
      </c>
      <c r="B128" s="65" t="s">
        <v>402</v>
      </c>
      <c r="C128" s="66">
        <v>35994</v>
      </c>
      <c r="D128" s="67">
        <f t="shared" ca="1" si="3"/>
        <v>24</v>
      </c>
      <c r="E128" s="65" t="s">
        <v>235</v>
      </c>
      <c r="F128" s="68">
        <v>52714</v>
      </c>
      <c r="G128" s="69"/>
    </row>
    <row r="129" spans="1:7">
      <c r="A129" s="65" t="s">
        <v>415</v>
      </c>
      <c r="B129" s="65" t="s">
        <v>402</v>
      </c>
      <c r="C129" s="66">
        <v>38337</v>
      </c>
      <c r="D129" s="67">
        <f t="shared" ca="1" si="3"/>
        <v>17</v>
      </c>
      <c r="E129" s="65" t="s">
        <v>249</v>
      </c>
      <c r="F129" s="68">
        <v>59944</v>
      </c>
      <c r="G129" s="69"/>
    </row>
    <row r="130" spans="1:7">
      <c r="A130" s="65" t="s">
        <v>416</v>
      </c>
      <c r="B130" s="65" t="s">
        <v>402</v>
      </c>
      <c r="C130" s="66">
        <v>34601</v>
      </c>
      <c r="D130" s="67">
        <f t="shared" ref="D130:D193" ca="1" si="4">DATEDIF(C130,TODAY(),"Y")</f>
        <v>27</v>
      </c>
      <c r="E130" s="65" t="s">
        <v>235</v>
      </c>
      <c r="F130" s="68">
        <v>66197</v>
      </c>
      <c r="G130" s="69"/>
    </row>
    <row r="131" spans="1:7">
      <c r="A131" s="65" t="s">
        <v>417</v>
      </c>
      <c r="B131" s="65" t="s">
        <v>402</v>
      </c>
      <c r="C131" s="66">
        <v>32301</v>
      </c>
      <c r="D131" s="67">
        <f t="shared" ca="1" si="4"/>
        <v>34</v>
      </c>
      <c r="E131" s="65" t="s">
        <v>235</v>
      </c>
      <c r="F131" s="68">
        <v>25352</v>
      </c>
      <c r="G131" s="69"/>
    </row>
    <row r="132" spans="1:7">
      <c r="A132" s="65" t="s">
        <v>418</v>
      </c>
      <c r="B132" s="65" t="s">
        <v>402</v>
      </c>
      <c r="C132" s="66">
        <v>32277</v>
      </c>
      <c r="D132" s="67">
        <f t="shared" ca="1" si="4"/>
        <v>34</v>
      </c>
      <c r="E132" s="65" t="s">
        <v>235</v>
      </c>
      <c r="F132" s="68">
        <v>39569</v>
      </c>
      <c r="G132" s="69"/>
    </row>
    <row r="133" spans="1:7">
      <c r="A133" s="65" t="s">
        <v>419</v>
      </c>
      <c r="B133" s="65" t="s">
        <v>420</v>
      </c>
      <c r="C133" s="66">
        <v>36290</v>
      </c>
      <c r="D133" s="67">
        <f t="shared" ca="1" si="4"/>
        <v>23</v>
      </c>
      <c r="E133" s="65" t="s">
        <v>249</v>
      </c>
      <c r="F133" s="68">
        <v>40924</v>
      </c>
      <c r="G133" s="69"/>
    </row>
    <row r="134" spans="1:7">
      <c r="A134" s="65" t="s">
        <v>421</v>
      </c>
      <c r="B134" s="65" t="s">
        <v>420</v>
      </c>
      <c r="C134" s="66">
        <v>32671</v>
      </c>
      <c r="D134" s="67">
        <f t="shared" ca="1" si="4"/>
        <v>33</v>
      </c>
      <c r="E134" s="65" t="s">
        <v>235</v>
      </c>
      <c r="F134" s="68">
        <v>77134</v>
      </c>
      <c r="G134" s="69"/>
    </row>
    <row r="135" spans="1:7">
      <c r="A135" s="65" t="s">
        <v>422</v>
      </c>
      <c r="B135" s="65" t="s">
        <v>420</v>
      </c>
      <c r="C135" s="66">
        <v>39426</v>
      </c>
      <c r="D135" s="67">
        <f t="shared" ca="1" si="4"/>
        <v>14</v>
      </c>
      <c r="E135" s="65" t="s">
        <v>249</v>
      </c>
      <c r="F135" s="68">
        <v>56257</v>
      </c>
      <c r="G135" s="69"/>
    </row>
    <row r="136" spans="1:7">
      <c r="A136" s="65" t="s">
        <v>423</v>
      </c>
      <c r="B136" s="65" t="s">
        <v>420</v>
      </c>
      <c r="C136" s="66">
        <v>35229</v>
      </c>
      <c r="D136" s="67">
        <f t="shared" ca="1" si="4"/>
        <v>26</v>
      </c>
      <c r="E136" s="65" t="s">
        <v>235</v>
      </c>
      <c r="F136" s="68">
        <v>79576</v>
      </c>
      <c r="G136" s="69"/>
    </row>
    <row r="137" spans="1:7">
      <c r="A137" s="65" t="s">
        <v>424</v>
      </c>
      <c r="B137" s="65" t="s">
        <v>420</v>
      </c>
      <c r="C137" s="66">
        <v>35520</v>
      </c>
      <c r="D137" s="67">
        <f t="shared" ca="1" si="4"/>
        <v>25</v>
      </c>
      <c r="E137" s="65" t="s">
        <v>235</v>
      </c>
      <c r="F137" s="68">
        <v>36401</v>
      </c>
      <c r="G137" s="69"/>
    </row>
    <row r="138" spans="1:7">
      <c r="A138" s="65" t="s">
        <v>425</v>
      </c>
      <c r="B138" s="65" t="s">
        <v>420</v>
      </c>
      <c r="C138" s="66">
        <v>32795</v>
      </c>
      <c r="D138" s="67">
        <f t="shared" ca="1" si="4"/>
        <v>32</v>
      </c>
      <c r="E138" s="65" t="s">
        <v>235</v>
      </c>
      <c r="F138" s="68">
        <v>44462</v>
      </c>
      <c r="G138" s="69"/>
    </row>
    <row r="139" spans="1:7">
      <c r="A139" s="65" t="s">
        <v>426</v>
      </c>
      <c r="B139" s="65" t="s">
        <v>420</v>
      </c>
      <c r="C139" s="66">
        <v>35138</v>
      </c>
      <c r="D139" s="67">
        <f t="shared" ca="1" si="4"/>
        <v>26</v>
      </c>
      <c r="E139" s="65" t="s">
        <v>242</v>
      </c>
      <c r="F139" s="68">
        <v>51566</v>
      </c>
      <c r="G139" s="69"/>
    </row>
    <row r="140" spans="1:7">
      <c r="A140" s="65" t="s">
        <v>427</v>
      </c>
      <c r="B140" s="65" t="s">
        <v>428</v>
      </c>
      <c r="C140" s="66">
        <v>34621</v>
      </c>
      <c r="D140" s="67">
        <f t="shared" ca="1" si="4"/>
        <v>27</v>
      </c>
      <c r="E140" s="65" t="s">
        <v>249</v>
      </c>
      <c r="F140" s="68">
        <v>70073</v>
      </c>
      <c r="G140" s="69"/>
    </row>
    <row r="141" spans="1:7">
      <c r="A141" s="65" t="s">
        <v>429</v>
      </c>
      <c r="B141" s="65" t="s">
        <v>430</v>
      </c>
      <c r="C141" s="88">
        <v>39506</v>
      </c>
      <c r="D141" s="67">
        <f t="shared" ca="1" si="4"/>
        <v>14</v>
      </c>
      <c r="E141" s="65" t="s">
        <v>242</v>
      </c>
      <c r="F141" s="68">
        <v>26562</v>
      </c>
      <c r="G141" s="69"/>
    </row>
    <row r="142" spans="1:7">
      <c r="A142" s="65" t="s">
        <v>431</v>
      </c>
      <c r="B142" s="65" t="s">
        <v>430</v>
      </c>
      <c r="C142" s="66">
        <v>32935</v>
      </c>
      <c r="D142" s="67">
        <f t="shared" ca="1" si="4"/>
        <v>32</v>
      </c>
      <c r="E142" s="65" t="s">
        <v>235</v>
      </c>
      <c r="F142" s="68">
        <v>66848</v>
      </c>
      <c r="G142" s="69"/>
    </row>
    <row r="143" spans="1:7">
      <c r="A143" s="65" t="s">
        <v>432</v>
      </c>
      <c r="B143" s="65" t="s">
        <v>430</v>
      </c>
      <c r="C143" s="66">
        <v>33671</v>
      </c>
      <c r="D143" s="67">
        <f t="shared" ca="1" si="4"/>
        <v>30</v>
      </c>
      <c r="E143" s="65" t="s">
        <v>238</v>
      </c>
      <c r="F143" s="68">
        <v>43095</v>
      </c>
      <c r="G143" s="69"/>
    </row>
    <row r="144" spans="1:7">
      <c r="A144" s="65" t="s">
        <v>433</v>
      </c>
      <c r="B144" s="65" t="s">
        <v>430</v>
      </c>
      <c r="C144" s="66">
        <v>36765</v>
      </c>
      <c r="D144" s="67">
        <f t="shared" ca="1" si="4"/>
        <v>21</v>
      </c>
      <c r="E144" s="65" t="s">
        <v>242</v>
      </c>
      <c r="F144" s="68">
        <v>24253</v>
      </c>
      <c r="G144" s="69"/>
    </row>
    <row r="145" spans="1:7">
      <c r="A145" s="65" t="s">
        <v>434</v>
      </c>
      <c r="B145" s="65" t="s">
        <v>430</v>
      </c>
      <c r="C145" s="66">
        <v>34187</v>
      </c>
      <c r="D145" s="67">
        <f t="shared" ca="1" si="4"/>
        <v>29</v>
      </c>
      <c r="E145" s="65" t="s">
        <v>235</v>
      </c>
      <c r="F145" s="68">
        <v>26586</v>
      </c>
      <c r="G145" s="69"/>
    </row>
    <row r="146" spans="1:7">
      <c r="A146" s="65" t="s">
        <v>435</v>
      </c>
      <c r="B146" s="65" t="s">
        <v>430</v>
      </c>
      <c r="C146" s="66">
        <v>38711</v>
      </c>
      <c r="D146" s="67">
        <f t="shared" ca="1" si="4"/>
        <v>16</v>
      </c>
      <c r="E146" s="65" t="s">
        <v>235</v>
      </c>
      <c r="F146" s="68">
        <v>64650</v>
      </c>
      <c r="G146" s="69"/>
    </row>
    <row r="147" spans="1:7">
      <c r="A147" s="65" t="s">
        <v>436</v>
      </c>
      <c r="B147" s="65" t="s">
        <v>430</v>
      </c>
      <c r="C147" s="66">
        <v>38837</v>
      </c>
      <c r="D147" s="67">
        <f t="shared" ca="1" si="4"/>
        <v>16</v>
      </c>
      <c r="E147" s="65" t="s">
        <v>249</v>
      </c>
      <c r="F147" s="68">
        <v>58790</v>
      </c>
      <c r="G147" s="69"/>
    </row>
    <row r="148" spans="1:7">
      <c r="A148" s="65" t="s">
        <v>437</v>
      </c>
      <c r="B148" s="65" t="s">
        <v>430</v>
      </c>
      <c r="C148" s="66">
        <v>34957</v>
      </c>
      <c r="D148" s="67">
        <f t="shared" ca="1" si="4"/>
        <v>26</v>
      </c>
      <c r="E148" s="65" t="s">
        <v>235</v>
      </c>
      <c r="F148" s="68">
        <v>66033</v>
      </c>
      <c r="G148" s="69"/>
    </row>
    <row r="149" spans="1:7">
      <c r="A149" s="65" t="s">
        <v>438</v>
      </c>
      <c r="B149" s="65" t="s">
        <v>430</v>
      </c>
      <c r="C149" s="66">
        <v>39424</v>
      </c>
      <c r="D149" s="67">
        <f t="shared" ca="1" si="4"/>
        <v>14</v>
      </c>
      <c r="E149" s="65" t="s">
        <v>235</v>
      </c>
      <c r="F149" s="68">
        <v>23067</v>
      </c>
      <c r="G149" s="69"/>
    </row>
    <row r="150" spans="1:7">
      <c r="A150" s="65" t="s">
        <v>439</v>
      </c>
      <c r="B150" s="65" t="s">
        <v>430</v>
      </c>
      <c r="C150" s="66">
        <v>33756</v>
      </c>
      <c r="D150" s="67">
        <f t="shared" ca="1" si="4"/>
        <v>30</v>
      </c>
      <c r="E150" s="65" t="s">
        <v>235</v>
      </c>
      <c r="F150" s="68">
        <v>41604</v>
      </c>
      <c r="G150" s="69"/>
    </row>
    <row r="151" spans="1:7">
      <c r="A151" s="65" t="s">
        <v>440</v>
      </c>
      <c r="B151" s="65" t="s">
        <v>430</v>
      </c>
      <c r="C151" s="66">
        <v>37281</v>
      </c>
      <c r="D151" s="67">
        <f t="shared" ca="1" si="4"/>
        <v>20</v>
      </c>
      <c r="E151" s="65" t="s">
        <v>235</v>
      </c>
      <c r="F151" s="68">
        <v>44688</v>
      </c>
      <c r="G151" s="69"/>
    </row>
    <row r="152" spans="1:7">
      <c r="A152" s="65" t="s">
        <v>441</v>
      </c>
      <c r="B152" s="65" t="s">
        <v>430</v>
      </c>
      <c r="C152" s="66">
        <v>35749</v>
      </c>
      <c r="D152" s="67">
        <f t="shared" ca="1" si="4"/>
        <v>24</v>
      </c>
      <c r="E152" s="65" t="s">
        <v>238</v>
      </c>
      <c r="F152" s="68">
        <v>76959</v>
      </c>
      <c r="G152" s="69"/>
    </row>
    <row r="153" spans="1:7">
      <c r="A153" s="65" t="s">
        <v>442</v>
      </c>
      <c r="B153" s="65" t="s">
        <v>430</v>
      </c>
      <c r="C153" s="66">
        <v>34433</v>
      </c>
      <c r="D153" s="67">
        <f t="shared" ca="1" si="4"/>
        <v>28</v>
      </c>
      <c r="E153" s="65" t="s">
        <v>235</v>
      </c>
      <c r="F153" s="68">
        <v>33846</v>
      </c>
      <c r="G153" s="69"/>
    </row>
    <row r="154" spans="1:7">
      <c r="A154" s="65" t="s">
        <v>443</v>
      </c>
      <c r="B154" s="65" t="s">
        <v>430</v>
      </c>
      <c r="C154" s="66">
        <v>37861</v>
      </c>
      <c r="D154" s="67">
        <f t="shared" ca="1" si="4"/>
        <v>18</v>
      </c>
      <c r="E154" s="65" t="s">
        <v>235</v>
      </c>
      <c r="F154" s="68">
        <v>32835</v>
      </c>
      <c r="G154" s="69"/>
    </row>
    <row r="155" spans="1:7">
      <c r="A155" s="65" t="s">
        <v>444</v>
      </c>
      <c r="B155" s="65" t="s">
        <v>430</v>
      </c>
      <c r="C155" s="66">
        <v>32982</v>
      </c>
      <c r="D155" s="67">
        <f t="shared" ca="1" si="4"/>
        <v>32</v>
      </c>
      <c r="E155" s="65" t="s">
        <v>235</v>
      </c>
      <c r="F155" s="68">
        <v>48502</v>
      </c>
      <c r="G155" s="69"/>
    </row>
    <row r="156" spans="1:7">
      <c r="A156" s="65" t="s">
        <v>445</v>
      </c>
      <c r="B156" s="65" t="s">
        <v>446</v>
      </c>
      <c r="C156" s="66">
        <v>32514</v>
      </c>
      <c r="D156" s="67">
        <f t="shared" ca="1" si="4"/>
        <v>33</v>
      </c>
      <c r="E156" s="65" t="s">
        <v>235</v>
      </c>
      <c r="F156" s="68">
        <v>44477</v>
      </c>
      <c r="G156" s="69"/>
    </row>
    <row r="157" spans="1:7">
      <c r="A157" s="65" t="s">
        <v>447</v>
      </c>
      <c r="B157" s="65" t="s">
        <v>446</v>
      </c>
      <c r="C157" s="66">
        <v>32214</v>
      </c>
      <c r="D157" s="67">
        <f t="shared" ca="1" si="4"/>
        <v>34</v>
      </c>
      <c r="E157" s="65" t="s">
        <v>238</v>
      </c>
      <c r="F157" s="68">
        <v>53915</v>
      </c>
      <c r="G157" s="69"/>
    </row>
    <row r="158" spans="1:7">
      <c r="A158" s="65" t="s">
        <v>448</v>
      </c>
      <c r="B158" s="65" t="s">
        <v>446</v>
      </c>
      <c r="C158" s="66">
        <v>32167</v>
      </c>
      <c r="D158" s="67">
        <f t="shared" ca="1" si="4"/>
        <v>34</v>
      </c>
      <c r="E158" s="65" t="s">
        <v>235</v>
      </c>
      <c r="F158" s="68">
        <v>79259</v>
      </c>
      <c r="G158" s="69"/>
    </row>
    <row r="159" spans="1:7">
      <c r="A159" s="65" t="s">
        <v>449</v>
      </c>
      <c r="B159" s="65" t="s">
        <v>446</v>
      </c>
      <c r="C159" s="66">
        <v>32403</v>
      </c>
      <c r="D159" s="67">
        <f t="shared" ca="1" si="4"/>
        <v>33</v>
      </c>
      <c r="E159" s="65" t="s">
        <v>238</v>
      </c>
      <c r="F159" s="68">
        <v>35246</v>
      </c>
      <c r="G159" s="69"/>
    </row>
    <row r="160" spans="1:7">
      <c r="A160" s="65" t="s">
        <v>450</v>
      </c>
      <c r="B160" s="65" t="s">
        <v>446</v>
      </c>
      <c r="C160" s="66">
        <v>32567</v>
      </c>
      <c r="D160" s="67">
        <f t="shared" ca="1" si="4"/>
        <v>33</v>
      </c>
      <c r="E160" s="65" t="s">
        <v>235</v>
      </c>
      <c r="F160" s="68">
        <v>24108</v>
      </c>
      <c r="G160" s="69"/>
    </row>
    <row r="161" spans="1:7">
      <c r="A161" s="65" t="s">
        <v>451</v>
      </c>
      <c r="B161" s="65" t="s">
        <v>452</v>
      </c>
      <c r="C161" s="66">
        <v>35140</v>
      </c>
      <c r="D161" s="67">
        <f t="shared" ca="1" si="4"/>
        <v>26</v>
      </c>
      <c r="E161" s="65" t="s">
        <v>249</v>
      </c>
      <c r="F161" s="68">
        <v>54410</v>
      </c>
      <c r="G161" s="69"/>
    </row>
    <row r="162" spans="1:7">
      <c r="A162" s="65" t="s">
        <v>453</v>
      </c>
      <c r="B162" s="65" t="s">
        <v>452</v>
      </c>
      <c r="C162" s="66">
        <v>35271</v>
      </c>
      <c r="D162" s="67">
        <f t="shared" ca="1" si="4"/>
        <v>26</v>
      </c>
      <c r="E162" s="65" t="s">
        <v>238</v>
      </c>
      <c r="F162" s="68">
        <v>53852</v>
      </c>
      <c r="G162" s="69"/>
    </row>
    <row r="163" spans="1:7">
      <c r="A163" s="65" t="s">
        <v>454</v>
      </c>
      <c r="B163" s="65" t="s">
        <v>452</v>
      </c>
      <c r="C163" s="66">
        <v>32221</v>
      </c>
      <c r="D163" s="67">
        <f t="shared" ca="1" si="4"/>
        <v>34</v>
      </c>
      <c r="E163" s="65" t="s">
        <v>249</v>
      </c>
      <c r="F163" s="68">
        <v>36081</v>
      </c>
      <c r="G163" s="69"/>
    </row>
    <row r="164" spans="1:7">
      <c r="A164" s="65" t="s">
        <v>455</v>
      </c>
      <c r="B164" s="65" t="s">
        <v>452</v>
      </c>
      <c r="C164" s="66">
        <v>36755</v>
      </c>
      <c r="D164" s="67">
        <f t="shared" ca="1" si="4"/>
        <v>22</v>
      </c>
      <c r="E164" s="65" t="s">
        <v>235</v>
      </c>
      <c r="F164" s="68">
        <v>29868</v>
      </c>
      <c r="G164" s="69"/>
    </row>
    <row r="165" spans="1:7">
      <c r="A165" s="65" t="s">
        <v>456</v>
      </c>
      <c r="B165" s="65" t="s">
        <v>452</v>
      </c>
      <c r="C165" s="66">
        <v>35082</v>
      </c>
      <c r="D165" s="67">
        <f t="shared" ca="1" si="4"/>
        <v>26</v>
      </c>
      <c r="E165" s="65" t="s">
        <v>242</v>
      </c>
      <c r="F165" s="68">
        <v>46275</v>
      </c>
      <c r="G165" s="69"/>
    </row>
    <row r="166" spans="1:7">
      <c r="A166" s="65" t="s">
        <v>457</v>
      </c>
      <c r="B166" s="65" t="s">
        <v>452</v>
      </c>
      <c r="C166" s="66">
        <v>34972</v>
      </c>
      <c r="D166" s="67">
        <f t="shared" ca="1" si="4"/>
        <v>26</v>
      </c>
      <c r="E166" s="65" t="s">
        <v>235</v>
      </c>
      <c r="F166" s="68">
        <v>30819</v>
      </c>
      <c r="G166" s="69"/>
    </row>
    <row r="167" spans="1:7">
      <c r="A167" s="65" t="s">
        <v>458</v>
      </c>
      <c r="B167" s="65" t="s">
        <v>452</v>
      </c>
      <c r="C167" s="66">
        <v>36580</v>
      </c>
      <c r="D167" s="67">
        <f t="shared" ca="1" si="4"/>
        <v>22</v>
      </c>
      <c r="E167" s="65" t="s">
        <v>249</v>
      </c>
      <c r="F167" s="68">
        <v>58468</v>
      </c>
      <c r="G167" s="69"/>
    </row>
    <row r="168" spans="1:7">
      <c r="A168" s="65" t="s">
        <v>459</v>
      </c>
      <c r="B168" s="65" t="s">
        <v>452</v>
      </c>
      <c r="C168" s="66">
        <v>32514</v>
      </c>
      <c r="D168" s="67">
        <f t="shared" ca="1" si="4"/>
        <v>33</v>
      </c>
      <c r="E168" s="65" t="s">
        <v>235</v>
      </c>
      <c r="F168" s="68">
        <v>46907</v>
      </c>
      <c r="G168" s="69"/>
    </row>
    <row r="169" spans="1:7">
      <c r="A169" s="65" t="s">
        <v>460</v>
      </c>
      <c r="B169" s="65" t="s">
        <v>452</v>
      </c>
      <c r="C169" s="66">
        <v>34148</v>
      </c>
      <c r="D169" s="67">
        <f t="shared" ca="1" si="4"/>
        <v>29</v>
      </c>
      <c r="E169" s="65" t="s">
        <v>235</v>
      </c>
      <c r="F169" s="68">
        <v>75460</v>
      </c>
      <c r="G169" s="69"/>
    </row>
    <row r="170" spans="1:7">
      <c r="A170" s="65" t="s">
        <v>461</v>
      </c>
      <c r="B170" s="65" t="s">
        <v>452</v>
      </c>
      <c r="C170" s="66">
        <v>32288</v>
      </c>
      <c r="D170" s="67">
        <f t="shared" ca="1" si="4"/>
        <v>34</v>
      </c>
      <c r="E170" s="65" t="s">
        <v>249</v>
      </c>
      <c r="F170" s="68">
        <v>33498</v>
      </c>
      <c r="G170" s="69"/>
    </row>
    <row r="171" spans="1:7">
      <c r="A171" s="65" t="s">
        <v>462</v>
      </c>
      <c r="B171" s="65" t="s">
        <v>452</v>
      </c>
      <c r="C171" s="66">
        <v>34595</v>
      </c>
      <c r="D171" s="67">
        <f t="shared" ca="1" si="4"/>
        <v>27</v>
      </c>
      <c r="E171" s="65" t="s">
        <v>249</v>
      </c>
      <c r="F171" s="68">
        <v>57074</v>
      </c>
      <c r="G171" s="69"/>
    </row>
    <row r="172" spans="1:7">
      <c r="A172" s="65" t="s">
        <v>463</v>
      </c>
      <c r="B172" s="65" t="s">
        <v>452</v>
      </c>
      <c r="C172" s="66">
        <v>35249</v>
      </c>
      <c r="D172" s="67">
        <f t="shared" ca="1" si="4"/>
        <v>26</v>
      </c>
      <c r="E172" s="65" t="s">
        <v>235</v>
      </c>
      <c r="F172" s="68">
        <v>77339</v>
      </c>
      <c r="G172" s="69"/>
    </row>
    <row r="173" spans="1:7">
      <c r="A173" s="65" t="s">
        <v>464</v>
      </c>
      <c r="B173" s="65" t="s">
        <v>452</v>
      </c>
      <c r="C173" s="66">
        <v>35044</v>
      </c>
      <c r="D173" s="67">
        <f t="shared" ca="1" si="4"/>
        <v>26</v>
      </c>
      <c r="E173" s="65" t="s">
        <v>235</v>
      </c>
      <c r="F173" s="68">
        <v>55624</v>
      </c>
      <c r="G173" s="69"/>
    </row>
    <row r="174" spans="1:7">
      <c r="A174" s="65" t="s">
        <v>465</v>
      </c>
      <c r="B174" s="65" t="s">
        <v>452</v>
      </c>
      <c r="C174" s="88">
        <v>39308</v>
      </c>
      <c r="D174" s="67">
        <f t="shared" ca="1" si="4"/>
        <v>15</v>
      </c>
      <c r="E174" s="65" t="s">
        <v>238</v>
      </c>
      <c r="F174" s="68">
        <v>74371</v>
      </c>
      <c r="G174" s="69"/>
    </row>
    <row r="175" spans="1:7">
      <c r="A175" s="65" t="s">
        <v>466</v>
      </c>
      <c r="B175" s="65" t="s">
        <v>452</v>
      </c>
      <c r="C175" s="66">
        <v>34273</v>
      </c>
      <c r="D175" s="67">
        <f t="shared" ca="1" si="4"/>
        <v>28</v>
      </c>
      <c r="E175" s="65" t="s">
        <v>235</v>
      </c>
      <c r="F175" s="68">
        <v>66658</v>
      </c>
      <c r="G175" s="69"/>
    </row>
    <row r="176" spans="1:7">
      <c r="A176" s="65" t="s">
        <v>467</v>
      </c>
      <c r="B176" s="65" t="s">
        <v>452</v>
      </c>
      <c r="C176" s="66">
        <v>38918</v>
      </c>
      <c r="D176" s="67">
        <f t="shared" ca="1" si="4"/>
        <v>16</v>
      </c>
      <c r="E176" s="65" t="s">
        <v>235</v>
      </c>
      <c r="F176" s="68">
        <v>67145</v>
      </c>
      <c r="G176" s="69"/>
    </row>
    <row r="177" spans="1:7">
      <c r="A177" s="65" t="s">
        <v>468</v>
      </c>
      <c r="B177" s="65" t="s">
        <v>452</v>
      </c>
      <c r="C177" s="66">
        <v>34205</v>
      </c>
      <c r="D177" s="67">
        <f t="shared" ca="1" si="4"/>
        <v>28</v>
      </c>
      <c r="E177" s="65" t="s">
        <v>235</v>
      </c>
      <c r="F177" s="68">
        <v>77628</v>
      </c>
      <c r="G177" s="69"/>
    </row>
    <row r="178" spans="1:7">
      <c r="A178" s="65" t="s">
        <v>469</v>
      </c>
      <c r="B178" s="65" t="s">
        <v>452</v>
      </c>
      <c r="C178" s="66">
        <v>32569</v>
      </c>
      <c r="D178" s="67">
        <f t="shared" ca="1" si="4"/>
        <v>33</v>
      </c>
      <c r="E178" s="65" t="s">
        <v>249</v>
      </c>
      <c r="F178" s="68">
        <v>62999</v>
      </c>
      <c r="G178" s="69"/>
    </row>
    <row r="179" spans="1:7">
      <c r="A179" s="65" t="s">
        <v>470</v>
      </c>
      <c r="B179" s="65" t="s">
        <v>452</v>
      </c>
      <c r="C179" s="66">
        <v>35000</v>
      </c>
      <c r="D179" s="67">
        <f t="shared" ca="1" si="4"/>
        <v>26</v>
      </c>
      <c r="E179" s="65" t="s">
        <v>242</v>
      </c>
      <c r="F179" s="68">
        <v>78346</v>
      </c>
      <c r="G179" s="69"/>
    </row>
    <row r="180" spans="1:7">
      <c r="A180" s="65" t="s">
        <v>471</v>
      </c>
      <c r="B180" s="65" t="s">
        <v>452</v>
      </c>
      <c r="C180" s="66">
        <v>33276</v>
      </c>
      <c r="D180" s="67">
        <f t="shared" ca="1" si="4"/>
        <v>31</v>
      </c>
      <c r="E180" s="65" t="s">
        <v>235</v>
      </c>
      <c r="F180" s="68">
        <v>64978</v>
      </c>
      <c r="G180" s="69"/>
    </row>
    <row r="181" spans="1:7">
      <c r="A181" s="65" t="s">
        <v>472</v>
      </c>
      <c r="B181" s="65" t="s">
        <v>452</v>
      </c>
      <c r="C181" s="66">
        <v>35434</v>
      </c>
      <c r="D181" s="67">
        <f t="shared" ca="1" si="4"/>
        <v>25</v>
      </c>
      <c r="E181" s="65" t="s">
        <v>242</v>
      </c>
      <c r="F181" s="68">
        <v>43999</v>
      </c>
      <c r="G181" s="69"/>
    </row>
    <row r="182" spans="1:7">
      <c r="A182" s="65" t="s">
        <v>473</v>
      </c>
      <c r="B182" s="65" t="s">
        <v>452</v>
      </c>
      <c r="C182" s="66">
        <v>37477</v>
      </c>
      <c r="D182" s="67">
        <f t="shared" ca="1" si="4"/>
        <v>20</v>
      </c>
      <c r="E182" s="65" t="s">
        <v>235</v>
      </c>
      <c r="F182" s="68">
        <v>62538</v>
      </c>
      <c r="G182" s="69"/>
    </row>
    <row r="183" spans="1:7">
      <c r="A183" s="65" t="s">
        <v>474</v>
      </c>
      <c r="B183" s="65" t="s">
        <v>452</v>
      </c>
      <c r="C183" s="66">
        <v>32182</v>
      </c>
      <c r="D183" s="67">
        <f t="shared" ca="1" si="4"/>
        <v>34</v>
      </c>
      <c r="E183" s="65" t="s">
        <v>235</v>
      </c>
      <c r="F183" s="68">
        <v>51162</v>
      </c>
      <c r="G183" s="69"/>
    </row>
    <row r="184" spans="1:7">
      <c r="A184" s="65" t="s">
        <v>475</v>
      </c>
      <c r="B184" s="65" t="s">
        <v>452</v>
      </c>
      <c r="C184" s="66">
        <v>32632</v>
      </c>
      <c r="D184" s="67">
        <f t="shared" ca="1" si="4"/>
        <v>33</v>
      </c>
      <c r="E184" s="65" t="s">
        <v>249</v>
      </c>
      <c r="F184" s="68">
        <v>66581</v>
      </c>
      <c r="G184" s="69"/>
    </row>
    <row r="185" spans="1:7">
      <c r="A185" s="65" t="s">
        <v>476</v>
      </c>
      <c r="B185" s="65" t="s">
        <v>452</v>
      </c>
      <c r="C185" s="66">
        <v>33847</v>
      </c>
      <c r="D185" s="67">
        <f t="shared" ca="1" si="4"/>
        <v>29</v>
      </c>
      <c r="E185" s="65" t="s">
        <v>238</v>
      </c>
      <c r="F185" s="68">
        <v>68863</v>
      </c>
      <c r="G185" s="69"/>
    </row>
    <row r="186" spans="1:7">
      <c r="A186" s="65" t="s">
        <v>477</v>
      </c>
      <c r="B186" s="65" t="s">
        <v>452</v>
      </c>
      <c r="C186" s="66">
        <v>35190</v>
      </c>
      <c r="D186" s="67">
        <f t="shared" ca="1" si="4"/>
        <v>26</v>
      </c>
      <c r="E186" s="65" t="s">
        <v>235</v>
      </c>
      <c r="F186" s="68">
        <v>64885</v>
      </c>
      <c r="G186" s="69"/>
    </row>
    <row r="187" spans="1:7">
      <c r="A187" s="65" t="s">
        <v>478</v>
      </c>
      <c r="B187" s="65" t="s">
        <v>452</v>
      </c>
      <c r="C187" s="66">
        <v>39220</v>
      </c>
      <c r="D187" s="67">
        <f t="shared" ca="1" si="4"/>
        <v>15</v>
      </c>
      <c r="E187" s="65" t="s">
        <v>238</v>
      </c>
      <c r="F187" s="68">
        <v>45852</v>
      </c>
      <c r="G187" s="69"/>
    </row>
    <row r="188" spans="1:7">
      <c r="A188" s="65" t="s">
        <v>479</v>
      </c>
      <c r="B188" s="65" t="s">
        <v>452</v>
      </c>
      <c r="C188" s="66">
        <v>35727</v>
      </c>
      <c r="D188" s="67">
        <f t="shared" ca="1" si="4"/>
        <v>24</v>
      </c>
      <c r="E188" s="65" t="s">
        <v>235</v>
      </c>
      <c r="F188" s="68">
        <v>72634</v>
      </c>
      <c r="G188" s="69"/>
    </row>
    <row r="189" spans="1:7">
      <c r="A189" s="65" t="s">
        <v>480</v>
      </c>
      <c r="B189" s="65" t="s">
        <v>452</v>
      </c>
      <c r="C189" s="66">
        <v>32725</v>
      </c>
      <c r="D189" s="67">
        <f t="shared" ca="1" si="4"/>
        <v>33</v>
      </c>
      <c r="E189" s="65" t="s">
        <v>238</v>
      </c>
      <c r="F189" s="68">
        <v>24663</v>
      </c>
      <c r="G189" s="69"/>
    </row>
    <row r="190" spans="1:7">
      <c r="A190" s="65" t="s">
        <v>481</v>
      </c>
      <c r="B190" s="65" t="s">
        <v>482</v>
      </c>
      <c r="C190" s="66">
        <v>32739</v>
      </c>
      <c r="D190" s="67">
        <f t="shared" ca="1" si="4"/>
        <v>32</v>
      </c>
      <c r="E190" s="65" t="s">
        <v>235</v>
      </c>
      <c r="F190" s="68">
        <v>44871</v>
      </c>
      <c r="G190" s="69"/>
    </row>
    <row r="191" spans="1:7">
      <c r="A191" s="65" t="s">
        <v>483</v>
      </c>
      <c r="B191" s="65" t="s">
        <v>482</v>
      </c>
      <c r="C191" s="66">
        <v>34950</v>
      </c>
      <c r="D191" s="67">
        <f t="shared" ca="1" si="4"/>
        <v>26</v>
      </c>
      <c r="E191" s="65" t="s">
        <v>235</v>
      </c>
      <c r="F191" s="68">
        <v>57988</v>
      </c>
      <c r="G191" s="69"/>
    </row>
    <row r="192" spans="1:7">
      <c r="A192" s="65" t="s">
        <v>484</v>
      </c>
      <c r="B192" s="65" t="s">
        <v>482</v>
      </c>
      <c r="C192" s="66">
        <v>32602</v>
      </c>
      <c r="D192" s="67">
        <f t="shared" ca="1" si="4"/>
        <v>33</v>
      </c>
      <c r="E192" s="65" t="s">
        <v>235</v>
      </c>
      <c r="F192" s="68">
        <v>76518</v>
      </c>
      <c r="G192" s="69"/>
    </row>
    <row r="193" spans="1:7">
      <c r="A193" s="65" t="s">
        <v>485</v>
      </c>
      <c r="B193" s="65" t="s">
        <v>482</v>
      </c>
      <c r="C193" s="66">
        <v>32658</v>
      </c>
      <c r="D193" s="67">
        <f t="shared" ca="1" si="4"/>
        <v>33</v>
      </c>
      <c r="E193" s="65" t="s">
        <v>235</v>
      </c>
      <c r="F193" s="68">
        <v>31753</v>
      </c>
      <c r="G193" s="69"/>
    </row>
    <row r="194" spans="1:7">
      <c r="A194" s="65" t="s">
        <v>486</v>
      </c>
      <c r="B194" s="65" t="s">
        <v>482</v>
      </c>
      <c r="C194" s="66">
        <v>32944</v>
      </c>
      <c r="D194" s="67">
        <f t="shared" ref="D194:D248" ca="1" si="5">DATEDIF(C194,TODAY(),"Y")</f>
        <v>32</v>
      </c>
      <c r="E194" s="65" t="s">
        <v>238</v>
      </c>
      <c r="F194" s="68">
        <v>50213</v>
      </c>
      <c r="G194" s="69"/>
    </row>
    <row r="195" spans="1:7">
      <c r="A195" s="65" t="s">
        <v>487</v>
      </c>
      <c r="B195" s="65" t="s">
        <v>482</v>
      </c>
      <c r="C195" s="66">
        <v>34860</v>
      </c>
      <c r="D195" s="67">
        <f t="shared" ca="1" si="5"/>
        <v>27</v>
      </c>
      <c r="E195" s="65" t="s">
        <v>249</v>
      </c>
      <c r="F195" s="68">
        <v>37719</v>
      </c>
      <c r="G195" s="69"/>
    </row>
    <row r="196" spans="1:7">
      <c r="A196" s="65" t="s">
        <v>488</v>
      </c>
      <c r="B196" s="65" t="s">
        <v>482</v>
      </c>
      <c r="C196" s="66">
        <v>32906</v>
      </c>
      <c r="D196" s="67">
        <f t="shared" ca="1" si="5"/>
        <v>32</v>
      </c>
      <c r="E196" s="65" t="s">
        <v>235</v>
      </c>
      <c r="F196" s="68">
        <v>32127</v>
      </c>
      <c r="G196" s="69"/>
    </row>
    <row r="197" spans="1:7">
      <c r="A197" s="65" t="s">
        <v>489</v>
      </c>
      <c r="B197" s="65" t="s">
        <v>482</v>
      </c>
      <c r="C197" s="66">
        <v>32323</v>
      </c>
      <c r="D197" s="67">
        <f t="shared" ca="1" si="5"/>
        <v>34</v>
      </c>
      <c r="E197" s="65" t="s">
        <v>235</v>
      </c>
      <c r="F197" s="68">
        <v>34285</v>
      </c>
      <c r="G197" s="69"/>
    </row>
    <row r="198" spans="1:7">
      <c r="A198" s="65" t="s">
        <v>490</v>
      </c>
      <c r="B198" s="65" t="s">
        <v>482</v>
      </c>
      <c r="C198" s="66">
        <v>34462</v>
      </c>
      <c r="D198" s="67">
        <f t="shared" ca="1" si="5"/>
        <v>28</v>
      </c>
      <c r="E198" s="65" t="s">
        <v>235</v>
      </c>
      <c r="F198" s="68">
        <v>74287</v>
      </c>
      <c r="G198" s="69"/>
    </row>
    <row r="199" spans="1:7">
      <c r="A199" s="65" t="s">
        <v>491</v>
      </c>
      <c r="B199" s="65" t="s">
        <v>482</v>
      </c>
      <c r="C199" s="66">
        <v>34923</v>
      </c>
      <c r="D199" s="67">
        <f t="shared" ca="1" si="5"/>
        <v>27</v>
      </c>
      <c r="E199" s="65" t="s">
        <v>242</v>
      </c>
      <c r="F199" s="68">
        <v>50154</v>
      </c>
      <c r="G199" s="69"/>
    </row>
    <row r="200" spans="1:7">
      <c r="A200" s="65" t="s">
        <v>492</v>
      </c>
      <c r="B200" s="65" t="s">
        <v>482</v>
      </c>
      <c r="C200" s="66">
        <v>36136</v>
      </c>
      <c r="D200" s="67">
        <f t="shared" ca="1" si="5"/>
        <v>23</v>
      </c>
      <c r="E200" s="65" t="s">
        <v>249</v>
      </c>
      <c r="F200" s="68">
        <v>48958</v>
      </c>
      <c r="G200" s="69"/>
    </row>
    <row r="201" spans="1:7">
      <c r="A201" s="65" t="s">
        <v>493</v>
      </c>
      <c r="B201" s="65" t="s">
        <v>482</v>
      </c>
      <c r="C201" s="66">
        <v>36847</v>
      </c>
      <c r="D201" s="67">
        <f t="shared" ca="1" si="5"/>
        <v>21</v>
      </c>
      <c r="E201" s="65" t="s">
        <v>235</v>
      </c>
      <c r="F201" s="68">
        <v>56510</v>
      </c>
      <c r="G201" s="69"/>
    </row>
    <row r="202" spans="1:7">
      <c r="A202" s="65" t="s">
        <v>494</v>
      </c>
      <c r="B202" s="65" t="s">
        <v>482</v>
      </c>
      <c r="C202" s="66">
        <v>38799</v>
      </c>
      <c r="D202" s="67">
        <f t="shared" ca="1" si="5"/>
        <v>16</v>
      </c>
      <c r="E202" s="65" t="s">
        <v>235</v>
      </c>
      <c r="F202" s="68">
        <v>73454</v>
      </c>
      <c r="G202" s="69"/>
    </row>
    <row r="203" spans="1:7">
      <c r="A203" s="65" t="s">
        <v>495</v>
      </c>
      <c r="B203" s="65" t="s">
        <v>482</v>
      </c>
      <c r="C203" s="66">
        <v>36829</v>
      </c>
      <c r="D203" s="67">
        <f t="shared" ca="1" si="5"/>
        <v>21</v>
      </c>
      <c r="E203" s="65" t="s">
        <v>238</v>
      </c>
      <c r="F203" s="68">
        <v>51715</v>
      </c>
      <c r="G203" s="69"/>
    </row>
    <row r="204" spans="1:7">
      <c r="A204" s="65" t="s">
        <v>496</v>
      </c>
      <c r="B204" s="65" t="s">
        <v>482</v>
      </c>
      <c r="C204" s="66">
        <v>37081</v>
      </c>
      <c r="D204" s="67">
        <f t="shared" ca="1" si="5"/>
        <v>21</v>
      </c>
      <c r="E204" s="65" t="s">
        <v>249</v>
      </c>
      <c r="F204" s="68">
        <v>72804</v>
      </c>
      <c r="G204" s="69"/>
    </row>
    <row r="205" spans="1:7">
      <c r="A205" s="65" t="s">
        <v>497</v>
      </c>
      <c r="B205" s="65" t="s">
        <v>482</v>
      </c>
      <c r="C205" s="66">
        <v>33854</v>
      </c>
      <c r="D205" s="67">
        <f t="shared" ca="1" si="5"/>
        <v>29</v>
      </c>
      <c r="E205" s="65" t="s">
        <v>235</v>
      </c>
      <c r="F205" s="68">
        <v>67406</v>
      </c>
      <c r="G205" s="69"/>
    </row>
    <row r="206" spans="1:7">
      <c r="A206" s="65" t="s">
        <v>498</v>
      </c>
      <c r="B206" s="65" t="s">
        <v>482</v>
      </c>
      <c r="C206" s="66">
        <v>33399</v>
      </c>
      <c r="D206" s="67">
        <f t="shared" ca="1" si="5"/>
        <v>31</v>
      </c>
      <c r="E206" s="65" t="s">
        <v>242</v>
      </c>
      <c r="F206" s="68">
        <v>77066</v>
      </c>
      <c r="G206" s="69"/>
    </row>
    <row r="207" spans="1:7">
      <c r="A207" s="65" t="s">
        <v>499</v>
      </c>
      <c r="B207" s="65" t="s">
        <v>482</v>
      </c>
      <c r="C207" s="66">
        <v>35250</v>
      </c>
      <c r="D207" s="67">
        <f t="shared" ca="1" si="5"/>
        <v>26</v>
      </c>
      <c r="E207" s="65" t="s">
        <v>238</v>
      </c>
      <c r="F207" s="68">
        <v>62096</v>
      </c>
      <c r="G207" s="69"/>
    </row>
    <row r="208" spans="1:7">
      <c r="A208" s="65" t="s">
        <v>500</v>
      </c>
      <c r="B208" s="65" t="s">
        <v>482</v>
      </c>
      <c r="C208" s="66">
        <v>33808</v>
      </c>
      <c r="D208" s="67">
        <f t="shared" ca="1" si="5"/>
        <v>30</v>
      </c>
      <c r="E208" s="65" t="s">
        <v>235</v>
      </c>
      <c r="F208" s="68">
        <v>39213</v>
      </c>
      <c r="G208" s="69"/>
    </row>
    <row r="209" spans="1:7">
      <c r="A209" s="65" t="s">
        <v>501</v>
      </c>
      <c r="B209" s="65" t="s">
        <v>482</v>
      </c>
      <c r="C209" s="66">
        <v>35124</v>
      </c>
      <c r="D209" s="67">
        <f t="shared" ca="1" si="5"/>
        <v>26</v>
      </c>
      <c r="E209" s="65" t="s">
        <v>249</v>
      </c>
      <c r="F209" s="68">
        <v>48907</v>
      </c>
      <c r="G209" s="69"/>
    </row>
    <row r="210" spans="1:7">
      <c r="A210" s="65" t="s">
        <v>502</v>
      </c>
      <c r="B210" s="65" t="s">
        <v>482</v>
      </c>
      <c r="C210" s="66">
        <v>35268</v>
      </c>
      <c r="D210" s="67">
        <f t="shared" ca="1" si="5"/>
        <v>26</v>
      </c>
      <c r="E210" s="65" t="s">
        <v>249</v>
      </c>
      <c r="F210" s="68">
        <v>70660</v>
      </c>
      <c r="G210" s="69"/>
    </row>
    <row r="211" spans="1:7">
      <c r="A211" s="65" t="s">
        <v>503</v>
      </c>
      <c r="B211" s="65" t="s">
        <v>482</v>
      </c>
      <c r="C211" s="66">
        <v>35414</v>
      </c>
      <c r="D211" s="67">
        <f t="shared" ca="1" si="5"/>
        <v>25</v>
      </c>
      <c r="E211" s="65" t="s">
        <v>235</v>
      </c>
      <c r="F211" s="68">
        <v>39786</v>
      </c>
      <c r="G211" s="69"/>
    </row>
    <row r="212" spans="1:7">
      <c r="A212" s="65" t="s">
        <v>504</v>
      </c>
      <c r="B212" s="65" t="s">
        <v>482</v>
      </c>
      <c r="C212" s="66">
        <v>32475</v>
      </c>
      <c r="D212" s="67">
        <f t="shared" ca="1" si="5"/>
        <v>33</v>
      </c>
      <c r="E212" s="65" t="s">
        <v>249</v>
      </c>
      <c r="F212" s="68">
        <v>54231</v>
      </c>
      <c r="G212" s="69"/>
    </row>
    <row r="213" spans="1:7">
      <c r="A213" s="65" t="s">
        <v>505</v>
      </c>
      <c r="B213" s="65" t="s">
        <v>482</v>
      </c>
      <c r="C213" s="66">
        <v>35344</v>
      </c>
      <c r="D213" s="67">
        <f t="shared" ca="1" si="5"/>
        <v>25</v>
      </c>
      <c r="E213" s="65" t="s">
        <v>235</v>
      </c>
      <c r="F213" s="68">
        <v>49016</v>
      </c>
      <c r="G213" s="69"/>
    </row>
    <row r="214" spans="1:7">
      <c r="A214" s="65" t="s">
        <v>506</v>
      </c>
      <c r="B214" s="65" t="s">
        <v>507</v>
      </c>
      <c r="C214" s="66">
        <v>38225</v>
      </c>
      <c r="D214" s="67">
        <f t="shared" ca="1" si="5"/>
        <v>17</v>
      </c>
      <c r="E214" s="65" t="s">
        <v>235</v>
      </c>
      <c r="F214" s="68">
        <v>63018</v>
      </c>
      <c r="G214" s="69"/>
    </row>
    <row r="215" spans="1:7">
      <c r="A215" s="65" t="s">
        <v>508</v>
      </c>
      <c r="B215" s="65" t="s">
        <v>507</v>
      </c>
      <c r="C215" s="66">
        <v>34361</v>
      </c>
      <c r="D215" s="67">
        <f t="shared" ca="1" si="5"/>
        <v>28</v>
      </c>
      <c r="E215" s="65" t="s">
        <v>235</v>
      </c>
      <c r="F215" s="68">
        <v>44665</v>
      </c>
      <c r="G215" s="69"/>
    </row>
    <row r="216" spans="1:7">
      <c r="A216" s="65" t="s">
        <v>509</v>
      </c>
      <c r="B216" s="65" t="s">
        <v>507</v>
      </c>
      <c r="C216" s="66">
        <v>32874</v>
      </c>
      <c r="D216" s="67">
        <f t="shared" ca="1" si="5"/>
        <v>32</v>
      </c>
      <c r="E216" s="65" t="s">
        <v>249</v>
      </c>
      <c r="F216" s="68">
        <v>50301</v>
      </c>
      <c r="G216" s="69"/>
    </row>
    <row r="217" spans="1:7">
      <c r="A217" s="65" t="s">
        <v>510</v>
      </c>
      <c r="B217" s="65" t="s">
        <v>507</v>
      </c>
      <c r="C217" s="66">
        <v>32560</v>
      </c>
      <c r="D217" s="67">
        <f t="shared" ca="1" si="5"/>
        <v>33</v>
      </c>
      <c r="E217" s="65" t="s">
        <v>249</v>
      </c>
      <c r="F217" s="68">
        <v>65874</v>
      </c>
      <c r="G217" s="69"/>
    </row>
    <row r="218" spans="1:7">
      <c r="A218" s="65" t="s">
        <v>511</v>
      </c>
      <c r="B218" s="65" t="s">
        <v>507</v>
      </c>
      <c r="C218" s="66">
        <v>35516</v>
      </c>
      <c r="D218" s="67">
        <f t="shared" ca="1" si="5"/>
        <v>25</v>
      </c>
      <c r="E218" s="65" t="s">
        <v>238</v>
      </c>
      <c r="F218" s="68">
        <v>49388</v>
      </c>
      <c r="G218" s="69"/>
    </row>
    <row r="219" spans="1:7">
      <c r="A219" s="65" t="s">
        <v>512</v>
      </c>
      <c r="B219" s="65" t="s">
        <v>507</v>
      </c>
      <c r="C219" s="66">
        <v>36119</v>
      </c>
      <c r="D219" s="67">
        <f t="shared" ca="1" si="5"/>
        <v>23</v>
      </c>
      <c r="E219" s="65" t="s">
        <v>249</v>
      </c>
      <c r="F219" s="68">
        <v>25186</v>
      </c>
      <c r="G219" s="69"/>
    </row>
    <row r="220" spans="1:7">
      <c r="A220" s="65" t="s">
        <v>513</v>
      </c>
      <c r="B220" s="65" t="s">
        <v>507</v>
      </c>
      <c r="C220" s="88">
        <v>39590</v>
      </c>
      <c r="D220" s="67">
        <f t="shared" ca="1" si="5"/>
        <v>14</v>
      </c>
      <c r="E220" s="65" t="s">
        <v>235</v>
      </c>
      <c r="F220" s="68">
        <v>43142</v>
      </c>
      <c r="G220" s="69"/>
    </row>
    <row r="221" spans="1:7">
      <c r="A221" s="65" t="s">
        <v>514</v>
      </c>
      <c r="B221" s="65" t="s">
        <v>507</v>
      </c>
      <c r="C221" s="66">
        <v>33011</v>
      </c>
      <c r="D221" s="67">
        <f t="shared" ca="1" si="5"/>
        <v>32</v>
      </c>
      <c r="E221" s="65" t="s">
        <v>235</v>
      </c>
      <c r="F221" s="68">
        <v>36796</v>
      </c>
      <c r="G221" s="69"/>
    </row>
    <row r="222" spans="1:7">
      <c r="A222" s="65" t="s">
        <v>515</v>
      </c>
      <c r="B222" s="65" t="s">
        <v>507</v>
      </c>
      <c r="C222" s="66">
        <v>38337</v>
      </c>
      <c r="D222" s="67">
        <f t="shared" ca="1" si="5"/>
        <v>17</v>
      </c>
      <c r="E222" s="65" t="s">
        <v>235</v>
      </c>
      <c r="F222" s="68">
        <v>38146</v>
      </c>
      <c r="G222" s="69"/>
    </row>
    <row r="223" spans="1:7">
      <c r="A223" s="65" t="s">
        <v>516</v>
      </c>
      <c r="B223" s="65" t="s">
        <v>507</v>
      </c>
      <c r="C223" s="66">
        <v>33879</v>
      </c>
      <c r="D223" s="67">
        <f t="shared" ca="1" si="5"/>
        <v>29</v>
      </c>
      <c r="E223" s="65" t="s">
        <v>242</v>
      </c>
      <c r="F223" s="68">
        <v>77519</v>
      </c>
      <c r="G223" s="69"/>
    </row>
    <row r="224" spans="1:7">
      <c r="A224" s="65" t="s">
        <v>517</v>
      </c>
      <c r="B224" s="65" t="s">
        <v>507</v>
      </c>
      <c r="C224" s="66">
        <v>33340</v>
      </c>
      <c r="D224" s="67">
        <f t="shared" ca="1" si="5"/>
        <v>31</v>
      </c>
      <c r="E224" s="65" t="s">
        <v>235</v>
      </c>
      <c r="F224" s="68">
        <v>48884</v>
      </c>
      <c r="G224" s="69"/>
    </row>
    <row r="225" spans="1:7">
      <c r="A225" s="65" t="s">
        <v>518</v>
      </c>
      <c r="B225" s="65" t="s">
        <v>507</v>
      </c>
      <c r="C225" s="66">
        <v>36010</v>
      </c>
      <c r="D225" s="67">
        <f t="shared" ca="1" si="5"/>
        <v>24</v>
      </c>
      <c r="E225" s="65" t="s">
        <v>235</v>
      </c>
      <c r="F225" s="68">
        <v>67728</v>
      </c>
      <c r="G225" s="69"/>
    </row>
    <row r="226" spans="1:7">
      <c r="A226" s="65" t="s">
        <v>519</v>
      </c>
      <c r="B226" s="65" t="s">
        <v>507</v>
      </c>
      <c r="C226" s="66">
        <v>33588</v>
      </c>
      <c r="D226" s="67">
        <f t="shared" ca="1" si="5"/>
        <v>30</v>
      </c>
      <c r="E226" s="65" t="s">
        <v>249</v>
      </c>
      <c r="F226" s="68">
        <v>77934</v>
      </c>
      <c r="G226" s="69"/>
    </row>
    <row r="227" spans="1:7">
      <c r="A227" s="65" t="s">
        <v>520</v>
      </c>
      <c r="B227" s="65" t="s">
        <v>507</v>
      </c>
      <c r="C227" s="66">
        <v>36063</v>
      </c>
      <c r="D227" s="67">
        <f t="shared" ca="1" si="5"/>
        <v>23</v>
      </c>
      <c r="E227" s="65" t="s">
        <v>235</v>
      </c>
      <c r="F227" s="68">
        <v>66857</v>
      </c>
      <c r="G227" s="69"/>
    </row>
    <row r="228" spans="1:7">
      <c r="A228" s="65" t="s">
        <v>521</v>
      </c>
      <c r="B228" s="65" t="s">
        <v>507</v>
      </c>
      <c r="C228" s="66">
        <v>35673</v>
      </c>
      <c r="D228" s="67">
        <f t="shared" ca="1" si="5"/>
        <v>24</v>
      </c>
      <c r="E228" s="65" t="s">
        <v>235</v>
      </c>
      <c r="F228" s="68">
        <v>74826</v>
      </c>
      <c r="G228" s="69"/>
    </row>
    <row r="229" spans="1:7">
      <c r="A229" s="65" t="s">
        <v>522</v>
      </c>
      <c r="B229" s="65" t="s">
        <v>507</v>
      </c>
      <c r="C229" s="66">
        <v>33194</v>
      </c>
      <c r="D229" s="67">
        <f t="shared" ca="1" si="5"/>
        <v>31</v>
      </c>
      <c r="E229" s="65" t="s">
        <v>238</v>
      </c>
      <c r="F229" s="68">
        <v>64878</v>
      </c>
      <c r="G229" s="69"/>
    </row>
    <row r="230" spans="1:7">
      <c r="A230" s="65" t="s">
        <v>523</v>
      </c>
      <c r="B230" s="65" t="s">
        <v>507</v>
      </c>
      <c r="C230" s="66">
        <v>32975</v>
      </c>
      <c r="D230" s="67">
        <f t="shared" ca="1" si="5"/>
        <v>32</v>
      </c>
      <c r="E230" s="65" t="s">
        <v>235</v>
      </c>
      <c r="F230" s="68">
        <v>34596</v>
      </c>
      <c r="G230" s="69"/>
    </row>
    <row r="231" spans="1:7">
      <c r="A231" s="65" t="s">
        <v>524</v>
      </c>
      <c r="B231" s="65" t="s">
        <v>507</v>
      </c>
      <c r="C231" s="66">
        <v>34330</v>
      </c>
      <c r="D231" s="67">
        <f t="shared" ca="1" si="5"/>
        <v>28</v>
      </c>
      <c r="E231" s="65" t="s">
        <v>235</v>
      </c>
      <c r="F231" s="68">
        <v>34790</v>
      </c>
      <c r="G231" s="69"/>
    </row>
    <row r="232" spans="1:7">
      <c r="A232" s="65" t="s">
        <v>525</v>
      </c>
      <c r="B232" s="65" t="s">
        <v>507</v>
      </c>
      <c r="C232" s="66">
        <v>37700</v>
      </c>
      <c r="D232" s="67">
        <f t="shared" ca="1" si="5"/>
        <v>19</v>
      </c>
      <c r="E232" s="65" t="s">
        <v>242</v>
      </c>
      <c r="F232" s="68">
        <v>28919</v>
      </c>
      <c r="G232" s="69"/>
    </row>
    <row r="233" spans="1:7">
      <c r="A233" s="65" t="s">
        <v>526</v>
      </c>
      <c r="B233" s="65" t="s">
        <v>507</v>
      </c>
      <c r="C233" s="66">
        <v>34630</v>
      </c>
      <c r="D233" s="67">
        <f t="shared" ca="1" si="5"/>
        <v>27</v>
      </c>
      <c r="E233" s="65" t="s">
        <v>242</v>
      </c>
      <c r="F233" s="68">
        <v>48862</v>
      </c>
      <c r="G233" s="69"/>
    </row>
    <row r="234" spans="1:7">
      <c r="A234" s="65" t="s">
        <v>527</v>
      </c>
      <c r="B234" s="65" t="s">
        <v>507</v>
      </c>
      <c r="C234" s="88">
        <v>39734</v>
      </c>
      <c r="D234" s="67">
        <f t="shared" ca="1" si="5"/>
        <v>13</v>
      </c>
      <c r="E234" s="65" t="s">
        <v>235</v>
      </c>
      <c r="F234" s="68">
        <v>63541</v>
      </c>
      <c r="G234" s="69"/>
    </row>
    <row r="235" spans="1:7">
      <c r="A235" s="65" t="s">
        <v>528</v>
      </c>
      <c r="B235" s="65" t="s">
        <v>507</v>
      </c>
      <c r="C235" s="66">
        <v>32333</v>
      </c>
      <c r="D235" s="67">
        <f t="shared" ca="1" si="5"/>
        <v>34</v>
      </c>
      <c r="E235" s="65" t="s">
        <v>235</v>
      </c>
      <c r="F235" s="68">
        <v>41592</v>
      </c>
      <c r="G235" s="69"/>
    </row>
    <row r="236" spans="1:7">
      <c r="A236" s="65" t="s">
        <v>529</v>
      </c>
      <c r="B236" s="65" t="s">
        <v>507</v>
      </c>
      <c r="C236" s="66">
        <v>35419</v>
      </c>
      <c r="D236" s="67">
        <f t="shared" ca="1" si="5"/>
        <v>25</v>
      </c>
      <c r="E236" s="65" t="s">
        <v>238</v>
      </c>
      <c r="F236" s="68">
        <v>76560</v>
      </c>
      <c r="G236" s="69"/>
    </row>
    <row r="237" spans="1:7">
      <c r="A237" s="65" t="s">
        <v>530</v>
      </c>
      <c r="B237" s="65" t="s">
        <v>507</v>
      </c>
      <c r="C237" s="66">
        <v>38495</v>
      </c>
      <c r="D237" s="67">
        <f t="shared" ca="1" si="5"/>
        <v>17</v>
      </c>
      <c r="E237" s="65" t="s">
        <v>235</v>
      </c>
      <c r="F237" s="68">
        <v>65864</v>
      </c>
      <c r="G237" s="69"/>
    </row>
    <row r="238" spans="1:7">
      <c r="A238" s="65" t="s">
        <v>531</v>
      </c>
      <c r="B238" s="65" t="s">
        <v>507</v>
      </c>
      <c r="C238" s="66">
        <v>38733</v>
      </c>
      <c r="D238" s="67">
        <f t="shared" ca="1" si="5"/>
        <v>16</v>
      </c>
      <c r="E238" s="65" t="s">
        <v>235</v>
      </c>
      <c r="F238" s="68">
        <v>77605</v>
      </c>
      <c r="G238" s="69"/>
    </row>
    <row r="239" spans="1:7">
      <c r="A239" s="65" t="s">
        <v>532</v>
      </c>
      <c r="B239" s="65" t="s">
        <v>507</v>
      </c>
      <c r="C239" s="66">
        <v>32467</v>
      </c>
      <c r="D239" s="67">
        <f t="shared" ca="1" si="5"/>
        <v>33</v>
      </c>
      <c r="E239" s="65" t="s">
        <v>249</v>
      </c>
      <c r="F239" s="68">
        <v>58563</v>
      </c>
      <c r="G239" s="69"/>
    </row>
    <row r="240" spans="1:7">
      <c r="A240" s="65" t="s">
        <v>533</v>
      </c>
      <c r="B240" s="65" t="s">
        <v>507</v>
      </c>
      <c r="C240" s="66">
        <v>38782</v>
      </c>
      <c r="D240" s="67">
        <f t="shared" ca="1" si="5"/>
        <v>16</v>
      </c>
      <c r="E240" s="65" t="s">
        <v>249</v>
      </c>
      <c r="F240" s="68">
        <v>38849</v>
      </c>
      <c r="G240" s="69"/>
    </row>
    <row r="241" spans="1:7">
      <c r="A241" s="65" t="s">
        <v>534</v>
      </c>
      <c r="B241" s="65" t="s">
        <v>507</v>
      </c>
      <c r="C241" s="66">
        <v>39691</v>
      </c>
      <c r="D241" s="67">
        <f t="shared" ca="1" si="5"/>
        <v>13</v>
      </c>
      <c r="E241" s="65" t="s">
        <v>235</v>
      </c>
      <c r="F241" s="68">
        <v>36051</v>
      </c>
      <c r="G241" s="69"/>
    </row>
    <row r="242" spans="1:7">
      <c r="A242" s="65" t="s">
        <v>535</v>
      </c>
      <c r="B242" s="65" t="s">
        <v>507</v>
      </c>
      <c r="C242" s="66">
        <v>34191</v>
      </c>
      <c r="D242" s="67">
        <f t="shared" ca="1" si="5"/>
        <v>29</v>
      </c>
      <c r="E242" s="65" t="s">
        <v>235</v>
      </c>
      <c r="F242" s="68">
        <v>24326</v>
      </c>
      <c r="G242" s="69"/>
    </row>
    <row r="243" spans="1:7">
      <c r="A243" s="65" t="s">
        <v>536</v>
      </c>
      <c r="B243" s="65" t="s">
        <v>507</v>
      </c>
      <c r="C243" s="66">
        <v>35247</v>
      </c>
      <c r="D243" s="67">
        <f t="shared" ca="1" si="5"/>
        <v>26</v>
      </c>
      <c r="E243" s="65" t="s">
        <v>249</v>
      </c>
      <c r="F243" s="68">
        <v>60087</v>
      </c>
      <c r="G243" s="69"/>
    </row>
    <row r="244" spans="1:7">
      <c r="A244" s="65" t="s">
        <v>537</v>
      </c>
      <c r="B244" s="65" t="s">
        <v>507</v>
      </c>
      <c r="C244" s="66">
        <v>33724</v>
      </c>
      <c r="D244" s="67">
        <f t="shared" ca="1" si="5"/>
        <v>30</v>
      </c>
      <c r="E244" s="65" t="s">
        <v>235</v>
      </c>
      <c r="F244" s="68">
        <v>48748</v>
      </c>
      <c r="G244" s="69"/>
    </row>
    <row r="245" spans="1:7">
      <c r="A245" s="65" t="s">
        <v>538</v>
      </c>
      <c r="B245" s="65" t="s">
        <v>539</v>
      </c>
      <c r="C245" s="66">
        <v>36045</v>
      </c>
      <c r="D245" s="67">
        <f t="shared" ca="1" si="5"/>
        <v>23</v>
      </c>
      <c r="E245" s="65" t="s">
        <v>235</v>
      </c>
      <c r="F245" s="68">
        <v>59375</v>
      </c>
      <c r="G245" s="69"/>
    </row>
    <row r="246" spans="1:7">
      <c r="A246" s="65" t="s">
        <v>540</v>
      </c>
      <c r="B246" s="65" t="s">
        <v>539</v>
      </c>
      <c r="C246" s="66">
        <v>32441</v>
      </c>
      <c r="D246" s="67">
        <f t="shared" ca="1" si="5"/>
        <v>33</v>
      </c>
      <c r="E246" s="65" t="s">
        <v>249</v>
      </c>
      <c r="F246" s="68">
        <v>52421</v>
      </c>
      <c r="G246" s="69"/>
    </row>
    <row r="247" spans="1:7">
      <c r="A247" s="65" t="s">
        <v>541</v>
      </c>
      <c r="B247" s="65" t="s">
        <v>542</v>
      </c>
      <c r="C247" s="66">
        <v>33057</v>
      </c>
      <c r="D247" s="67">
        <f t="shared" ca="1" si="5"/>
        <v>32</v>
      </c>
      <c r="E247" s="65" t="s">
        <v>249</v>
      </c>
      <c r="F247" s="68">
        <v>75170</v>
      </c>
      <c r="G247" s="69"/>
    </row>
    <row r="248" spans="1:7">
      <c r="A248" s="65" t="s">
        <v>543</v>
      </c>
      <c r="B248" s="65" t="s">
        <v>542</v>
      </c>
      <c r="C248" s="66">
        <v>39597</v>
      </c>
      <c r="D248" s="67">
        <f t="shared" ca="1" si="5"/>
        <v>14</v>
      </c>
      <c r="E248" s="65" t="s">
        <v>242</v>
      </c>
      <c r="F248" s="68">
        <v>41263</v>
      </c>
      <c r="G248" s="69"/>
    </row>
  </sheetData>
  <mergeCells count="2">
    <mergeCell ref="R1:X1"/>
    <mergeCell ref="I1:J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2F70F-BBD5-43AA-AECD-D6AA7917DBB6}">
  <sheetPr>
    <tabColor theme="6" tint="-0.249977111117893"/>
    <pageSetUpPr autoPageBreaks="0"/>
  </sheetPr>
  <dimension ref="A1:X248"/>
  <sheetViews>
    <sheetView topLeftCell="A160" zoomScale="115" zoomScaleNormal="115" zoomScaleSheetLayoutView="100" workbookViewId="0">
      <selection activeCell="G2" sqref="G2:G248"/>
    </sheetView>
  </sheetViews>
  <sheetFormatPr defaultColWidth="19.88671875" defaultRowHeight="13.8"/>
  <cols>
    <col min="1" max="1" width="21.5546875" style="60" bestFit="1" customWidth="1"/>
    <col min="2" max="2" width="24.33203125" style="60" customWidth="1"/>
    <col min="3" max="3" width="9.5546875" style="90" bestFit="1" customWidth="1"/>
    <col min="4" max="4" width="5.33203125" style="91" bestFit="1" customWidth="1"/>
    <col min="5" max="5" width="8.44140625" style="60" bestFit="1" customWidth="1"/>
    <col min="6" max="6" width="8.44140625" style="92" customWidth="1"/>
    <col min="7" max="7" width="10.6640625" style="60" customWidth="1"/>
    <col min="8" max="8" width="7.33203125" style="60" customWidth="1"/>
    <col min="9" max="9" width="7.88671875" style="60" bestFit="1" customWidth="1"/>
    <col min="10" max="10" width="9.5546875" style="60" customWidth="1"/>
    <col min="11" max="11" width="34.5546875" style="60" customWidth="1"/>
    <col min="12" max="12" width="16.109375" style="60" bestFit="1" customWidth="1"/>
    <col min="13" max="13" width="7.5546875" style="60" bestFit="1" customWidth="1"/>
    <col min="14" max="14" width="4.33203125" style="60" bestFit="1" customWidth="1"/>
    <col min="15" max="15" width="7.6640625" style="60" bestFit="1" customWidth="1"/>
    <col min="16" max="16" width="19.6640625" style="60" customWidth="1"/>
    <col min="17" max="17" width="6.44140625" style="60" bestFit="1" customWidth="1"/>
    <col min="18" max="18" width="4.33203125" style="60" bestFit="1" customWidth="1"/>
    <col min="19" max="23" width="5.88671875" style="60" bestFit="1" customWidth="1"/>
    <col min="24" max="24" width="4.88671875" style="60" bestFit="1" customWidth="1"/>
    <col min="25" max="16384" width="19.88671875" style="60"/>
  </cols>
  <sheetData>
    <row r="1" spans="1:24" ht="27.6">
      <c r="A1" s="57" t="s">
        <v>222</v>
      </c>
      <c r="B1" s="57" t="s">
        <v>223</v>
      </c>
      <c r="C1" s="58" t="s">
        <v>224</v>
      </c>
      <c r="D1" s="57" t="s">
        <v>225</v>
      </c>
      <c r="E1" s="57" t="s">
        <v>226</v>
      </c>
      <c r="F1" s="59" t="s">
        <v>227</v>
      </c>
      <c r="G1" s="57" t="s">
        <v>231</v>
      </c>
      <c r="I1" s="128" t="s">
        <v>228</v>
      </c>
      <c r="J1" s="128"/>
      <c r="L1" s="61" t="s">
        <v>229</v>
      </c>
      <c r="M1" s="61" t="s">
        <v>227</v>
      </c>
      <c r="N1" s="62" t="s">
        <v>230</v>
      </c>
      <c r="O1" s="63" t="s">
        <v>231</v>
      </c>
      <c r="P1" s="53"/>
      <c r="Q1" s="64"/>
      <c r="R1" s="125" t="s">
        <v>232</v>
      </c>
      <c r="S1" s="126"/>
      <c r="T1" s="126"/>
      <c r="U1" s="126"/>
      <c r="V1" s="126"/>
      <c r="W1" s="126"/>
      <c r="X1" s="127"/>
    </row>
    <row r="2" spans="1:24">
      <c r="A2" s="65" t="s">
        <v>233</v>
      </c>
      <c r="B2" s="65" t="s">
        <v>234</v>
      </c>
      <c r="C2" s="66">
        <v>35225</v>
      </c>
      <c r="D2" s="67">
        <f t="shared" ref="D2:D65" ca="1" si="0">DATEDIF(C2,TODAY(),"Y")</f>
        <v>26</v>
      </c>
      <c r="E2" s="65" t="s">
        <v>235</v>
      </c>
      <c r="F2" s="68">
        <v>41639</v>
      </c>
      <c r="G2" s="69">
        <f xml:space="preserve"> VLOOKUP(F2,$I$3:$J$13,2,TRUE)</f>
        <v>0.06</v>
      </c>
      <c r="I2" s="99" t="s">
        <v>227</v>
      </c>
      <c r="J2" s="99" t="s">
        <v>231</v>
      </c>
      <c r="L2" s="71" t="s">
        <v>236</v>
      </c>
      <c r="M2" s="72">
        <v>56696</v>
      </c>
      <c r="N2" s="73">
        <v>2</v>
      </c>
      <c r="O2" s="74"/>
      <c r="P2" s="74"/>
      <c r="Q2" s="75" t="s">
        <v>227</v>
      </c>
      <c r="R2" s="76">
        <v>0</v>
      </c>
      <c r="S2" s="76">
        <v>1</v>
      </c>
      <c r="T2" s="76">
        <v>2</v>
      </c>
      <c r="U2" s="76">
        <v>3</v>
      </c>
      <c r="V2" s="76">
        <v>4</v>
      </c>
      <c r="W2" s="76">
        <v>5</v>
      </c>
      <c r="X2" s="76">
        <v>6</v>
      </c>
    </row>
    <row r="3" spans="1:24">
      <c r="A3" s="65" t="s">
        <v>237</v>
      </c>
      <c r="B3" s="65" t="s">
        <v>234</v>
      </c>
      <c r="C3" s="66">
        <v>32344</v>
      </c>
      <c r="D3" s="67">
        <f t="shared" ca="1" si="0"/>
        <v>34</v>
      </c>
      <c r="E3" s="65" t="s">
        <v>238</v>
      </c>
      <c r="F3" s="68">
        <v>56469</v>
      </c>
      <c r="G3" s="69">
        <f t="shared" ref="G3:G66" si="1" xml:space="preserve"> VLOOKUP(F3,$I$3:$J$13,2,TRUE)</f>
        <v>0.08</v>
      </c>
      <c r="I3" s="77">
        <v>0</v>
      </c>
      <c r="J3" s="78">
        <v>0</v>
      </c>
      <c r="L3" s="71" t="s">
        <v>239</v>
      </c>
      <c r="M3" s="72">
        <v>46681</v>
      </c>
      <c r="N3" s="73">
        <v>4</v>
      </c>
      <c r="O3" s="74"/>
      <c r="P3" s="74"/>
      <c r="Q3" s="79">
        <v>0</v>
      </c>
      <c r="R3" s="80">
        <v>0</v>
      </c>
      <c r="S3" s="81">
        <f t="shared" ref="S3:X18" si="2">ROUND(R3*0.8,3)</f>
        <v>0</v>
      </c>
      <c r="T3" s="81">
        <f t="shared" si="2"/>
        <v>0</v>
      </c>
      <c r="U3" s="81">
        <f t="shared" si="2"/>
        <v>0</v>
      </c>
      <c r="V3" s="81">
        <f t="shared" si="2"/>
        <v>0</v>
      </c>
      <c r="W3" s="81">
        <f t="shared" si="2"/>
        <v>0</v>
      </c>
      <c r="X3" s="81">
        <f t="shared" si="2"/>
        <v>0</v>
      </c>
    </row>
    <row r="4" spans="1:24">
      <c r="A4" s="65" t="s">
        <v>240</v>
      </c>
      <c r="B4" s="65" t="s">
        <v>241</v>
      </c>
      <c r="C4" s="66">
        <v>39180</v>
      </c>
      <c r="D4" s="67">
        <f t="shared" ca="1" si="0"/>
        <v>15</v>
      </c>
      <c r="E4" s="65" t="s">
        <v>242</v>
      </c>
      <c r="F4" s="68">
        <v>43302</v>
      </c>
      <c r="G4" s="69">
        <f t="shared" si="1"/>
        <v>0.06</v>
      </c>
      <c r="I4" s="82">
        <v>5000</v>
      </c>
      <c r="J4" s="83">
        <v>0.01</v>
      </c>
      <c r="L4" s="71" t="s">
        <v>243</v>
      </c>
      <c r="M4" s="72">
        <v>26086</v>
      </c>
      <c r="N4" s="73">
        <v>1</v>
      </c>
      <c r="O4" s="74"/>
      <c r="P4" s="74"/>
      <c r="Q4" s="84">
        <v>15000</v>
      </c>
      <c r="R4" s="85">
        <v>0.01</v>
      </c>
      <c r="S4" s="86">
        <f t="shared" si="2"/>
        <v>8.0000000000000002E-3</v>
      </c>
      <c r="T4" s="86">
        <f t="shared" si="2"/>
        <v>6.0000000000000001E-3</v>
      </c>
      <c r="U4" s="86">
        <f t="shared" si="2"/>
        <v>5.0000000000000001E-3</v>
      </c>
      <c r="V4" s="86">
        <f t="shared" si="2"/>
        <v>4.0000000000000001E-3</v>
      </c>
      <c r="W4" s="86">
        <f t="shared" si="2"/>
        <v>3.0000000000000001E-3</v>
      </c>
      <c r="X4" s="86">
        <f t="shared" si="2"/>
        <v>2E-3</v>
      </c>
    </row>
    <row r="5" spans="1:24">
      <c r="A5" s="65" t="s">
        <v>244</v>
      </c>
      <c r="B5" s="65" t="s">
        <v>241</v>
      </c>
      <c r="C5" s="66">
        <v>34518</v>
      </c>
      <c r="D5" s="67">
        <f t="shared" ca="1" si="0"/>
        <v>28</v>
      </c>
      <c r="E5" s="65" t="s">
        <v>235</v>
      </c>
      <c r="F5" s="68">
        <v>28122</v>
      </c>
      <c r="G5" s="69">
        <f t="shared" si="1"/>
        <v>0.05</v>
      </c>
      <c r="I5" s="82">
        <v>15000</v>
      </c>
      <c r="J5" s="83">
        <v>0.03</v>
      </c>
      <c r="L5" s="53" t="s">
        <v>245</v>
      </c>
      <c r="M5" s="72">
        <v>26108</v>
      </c>
      <c r="N5" s="73">
        <v>3</v>
      </c>
      <c r="O5" s="74"/>
      <c r="P5" s="74"/>
      <c r="Q5" s="79">
        <v>20000</v>
      </c>
      <c r="R5" s="80">
        <v>0.03</v>
      </c>
      <c r="S5" s="81">
        <f t="shared" si="2"/>
        <v>2.4E-2</v>
      </c>
      <c r="T5" s="81">
        <f t="shared" si="2"/>
        <v>1.9E-2</v>
      </c>
      <c r="U5" s="81">
        <f t="shared" si="2"/>
        <v>1.4999999999999999E-2</v>
      </c>
      <c r="V5" s="81">
        <f t="shared" si="2"/>
        <v>1.2E-2</v>
      </c>
      <c r="W5" s="81">
        <f t="shared" si="2"/>
        <v>0.01</v>
      </c>
      <c r="X5" s="81">
        <f t="shared" si="2"/>
        <v>8.0000000000000002E-3</v>
      </c>
    </row>
    <row r="6" spans="1:24">
      <c r="A6" s="65" t="s">
        <v>246</v>
      </c>
      <c r="B6" s="65" t="s">
        <v>241</v>
      </c>
      <c r="C6" s="66">
        <v>37196</v>
      </c>
      <c r="D6" s="67">
        <f t="shared" ca="1" si="0"/>
        <v>20</v>
      </c>
      <c r="E6" s="65" t="s">
        <v>235</v>
      </c>
      <c r="F6" s="68">
        <v>78644</v>
      </c>
      <c r="G6" s="69">
        <f t="shared" si="1"/>
        <v>0.11</v>
      </c>
      <c r="I6" s="82">
        <v>25000</v>
      </c>
      <c r="J6" s="83">
        <v>0.05</v>
      </c>
      <c r="L6" s="53" t="s">
        <v>247</v>
      </c>
      <c r="M6" s="72">
        <v>68397</v>
      </c>
      <c r="N6" s="73">
        <v>2</v>
      </c>
      <c r="O6" s="74"/>
      <c r="P6" s="74"/>
      <c r="Q6" s="84">
        <v>25000</v>
      </c>
      <c r="R6" s="85">
        <v>0.05</v>
      </c>
      <c r="S6" s="86">
        <f t="shared" si="2"/>
        <v>0.04</v>
      </c>
      <c r="T6" s="86">
        <f t="shared" si="2"/>
        <v>3.2000000000000001E-2</v>
      </c>
      <c r="U6" s="86">
        <f t="shared" si="2"/>
        <v>2.5999999999999999E-2</v>
      </c>
      <c r="V6" s="86">
        <f t="shared" si="2"/>
        <v>2.1000000000000001E-2</v>
      </c>
      <c r="W6" s="86">
        <f t="shared" si="2"/>
        <v>1.7000000000000001E-2</v>
      </c>
      <c r="X6" s="86">
        <f t="shared" si="2"/>
        <v>1.4E-2</v>
      </c>
    </row>
    <row r="7" spans="1:24">
      <c r="A7" s="65" t="s">
        <v>248</v>
      </c>
      <c r="B7" s="65" t="s">
        <v>241</v>
      </c>
      <c r="C7" s="66">
        <v>33130</v>
      </c>
      <c r="D7" s="67">
        <f t="shared" ca="1" si="0"/>
        <v>31</v>
      </c>
      <c r="E7" s="65" t="s">
        <v>249</v>
      </c>
      <c r="F7" s="68">
        <v>75511</v>
      </c>
      <c r="G7" s="69">
        <f t="shared" si="1"/>
        <v>0.11</v>
      </c>
      <c r="I7" s="82">
        <v>35000</v>
      </c>
      <c r="J7" s="83">
        <v>0.06</v>
      </c>
      <c r="L7" s="71" t="s">
        <v>250</v>
      </c>
      <c r="M7" s="72">
        <v>48672</v>
      </c>
      <c r="N7" s="73">
        <v>0</v>
      </c>
      <c r="O7" s="74"/>
      <c r="P7" s="74"/>
      <c r="Q7" s="79">
        <v>30000</v>
      </c>
      <c r="R7" s="80">
        <v>7.0000000000000007E-2</v>
      </c>
      <c r="S7" s="81">
        <f t="shared" si="2"/>
        <v>5.6000000000000001E-2</v>
      </c>
      <c r="T7" s="81">
        <f t="shared" si="2"/>
        <v>4.4999999999999998E-2</v>
      </c>
      <c r="U7" s="81">
        <f t="shared" si="2"/>
        <v>3.5999999999999997E-2</v>
      </c>
      <c r="V7" s="81">
        <f t="shared" si="2"/>
        <v>2.9000000000000001E-2</v>
      </c>
      <c r="W7" s="81">
        <f t="shared" si="2"/>
        <v>2.3E-2</v>
      </c>
      <c r="X7" s="81">
        <f t="shared" si="2"/>
        <v>1.7999999999999999E-2</v>
      </c>
    </row>
    <row r="8" spans="1:24">
      <c r="A8" s="65" t="s">
        <v>251</v>
      </c>
      <c r="B8" s="65" t="s">
        <v>241</v>
      </c>
      <c r="C8" s="66">
        <v>35314</v>
      </c>
      <c r="D8" s="67">
        <f t="shared" ca="1" si="0"/>
        <v>25</v>
      </c>
      <c r="E8" s="65" t="s">
        <v>235</v>
      </c>
      <c r="F8" s="68">
        <v>42909</v>
      </c>
      <c r="G8" s="69">
        <f t="shared" si="1"/>
        <v>0.06</v>
      </c>
      <c r="I8" s="82">
        <v>45000</v>
      </c>
      <c r="J8" s="83">
        <v>7.0000000000000007E-2</v>
      </c>
      <c r="L8" s="71" t="s">
        <v>252</v>
      </c>
      <c r="M8" s="72">
        <v>68413</v>
      </c>
      <c r="N8" s="73">
        <v>2</v>
      </c>
      <c r="O8" s="74"/>
      <c r="P8" s="74"/>
      <c r="Q8" s="84">
        <v>35000</v>
      </c>
      <c r="R8" s="85">
        <v>0.09</v>
      </c>
      <c r="S8" s="86">
        <f t="shared" si="2"/>
        <v>7.1999999999999995E-2</v>
      </c>
      <c r="T8" s="86">
        <f t="shared" si="2"/>
        <v>5.8000000000000003E-2</v>
      </c>
      <c r="U8" s="86">
        <f t="shared" si="2"/>
        <v>4.5999999999999999E-2</v>
      </c>
      <c r="V8" s="86">
        <f t="shared" si="2"/>
        <v>3.6999999999999998E-2</v>
      </c>
      <c r="W8" s="86">
        <f t="shared" si="2"/>
        <v>0.03</v>
      </c>
      <c r="X8" s="86">
        <f t="shared" si="2"/>
        <v>2.4E-2</v>
      </c>
    </row>
    <row r="9" spans="1:24">
      <c r="A9" s="65" t="s">
        <v>253</v>
      </c>
      <c r="B9" s="65" t="s">
        <v>241</v>
      </c>
      <c r="C9" s="66">
        <v>35818</v>
      </c>
      <c r="D9" s="67">
        <f t="shared" ca="1" si="0"/>
        <v>24</v>
      </c>
      <c r="E9" s="65" t="s">
        <v>235</v>
      </c>
      <c r="F9" s="68">
        <v>52255</v>
      </c>
      <c r="G9" s="69">
        <f t="shared" si="1"/>
        <v>7.0000000000000007E-2</v>
      </c>
      <c r="I9" s="82">
        <v>55000</v>
      </c>
      <c r="J9" s="83">
        <v>0.08</v>
      </c>
      <c r="L9" s="71" t="s">
        <v>254</v>
      </c>
      <c r="M9" s="72">
        <v>48659</v>
      </c>
      <c r="N9" s="73">
        <v>1</v>
      </c>
      <c r="O9" s="74"/>
      <c r="P9" s="74"/>
      <c r="Q9" s="79">
        <v>40000</v>
      </c>
      <c r="R9" s="80">
        <v>0.11</v>
      </c>
      <c r="S9" s="81">
        <f t="shared" si="2"/>
        <v>8.7999999999999995E-2</v>
      </c>
      <c r="T9" s="81">
        <f t="shared" si="2"/>
        <v>7.0000000000000007E-2</v>
      </c>
      <c r="U9" s="81">
        <f t="shared" si="2"/>
        <v>5.6000000000000001E-2</v>
      </c>
      <c r="V9" s="81">
        <f t="shared" si="2"/>
        <v>4.4999999999999998E-2</v>
      </c>
      <c r="W9" s="81">
        <f t="shared" si="2"/>
        <v>3.5999999999999997E-2</v>
      </c>
      <c r="X9" s="81">
        <f t="shared" si="2"/>
        <v>2.9000000000000001E-2</v>
      </c>
    </row>
    <row r="10" spans="1:24">
      <c r="A10" s="65" t="s">
        <v>255</v>
      </c>
      <c r="B10" s="65" t="s">
        <v>256</v>
      </c>
      <c r="C10" s="66">
        <v>37105</v>
      </c>
      <c r="D10" s="67">
        <f t="shared" ca="1" si="0"/>
        <v>21</v>
      </c>
      <c r="E10" s="65" t="s">
        <v>235</v>
      </c>
      <c r="F10" s="68">
        <v>54972</v>
      </c>
      <c r="G10" s="69">
        <f t="shared" si="1"/>
        <v>7.0000000000000007E-2</v>
      </c>
      <c r="I10" s="82">
        <v>65000</v>
      </c>
      <c r="J10" s="83">
        <v>0.1</v>
      </c>
      <c r="L10" s="53" t="s">
        <v>257</v>
      </c>
      <c r="M10" s="72">
        <v>91031</v>
      </c>
      <c r="N10" s="73">
        <v>4</v>
      </c>
      <c r="O10" s="74"/>
      <c r="P10" s="74"/>
      <c r="Q10" s="84">
        <v>45000</v>
      </c>
      <c r="R10" s="85">
        <v>0.13</v>
      </c>
      <c r="S10" s="86">
        <f t="shared" si="2"/>
        <v>0.104</v>
      </c>
      <c r="T10" s="86">
        <f t="shared" si="2"/>
        <v>8.3000000000000004E-2</v>
      </c>
      <c r="U10" s="86">
        <f t="shared" si="2"/>
        <v>6.6000000000000003E-2</v>
      </c>
      <c r="V10" s="86">
        <f t="shared" si="2"/>
        <v>5.2999999999999999E-2</v>
      </c>
      <c r="W10" s="86">
        <f t="shared" si="2"/>
        <v>4.2000000000000003E-2</v>
      </c>
      <c r="X10" s="86">
        <f t="shared" si="2"/>
        <v>3.4000000000000002E-2</v>
      </c>
    </row>
    <row r="11" spans="1:24">
      <c r="A11" s="65" t="s">
        <v>258</v>
      </c>
      <c r="B11" s="65" t="s">
        <v>256</v>
      </c>
      <c r="C11" s="66">
        <v>39160</v>
      </c>
      <c r="D11" s="67">
        <f t="shared" ca="1" si="0"/>
        <v>15</v>
      </c>
      <c r="E11" s="65" t="s">
        <v>235</v>
      </c>
      <c r="F11" s="68">
        <v>42401</v>
      </c>
      <c r="G11" s="69">
        <f t="shared" si="1"/>
        <v>0.06</v>
      </c>
      <c r="I11" s="82">
        <v>75000</v>
      </c>
      <c r="J11" s="83">
        <v>0.11</v>
      </c>
      <c r="L11" s="71" t="s">
        <v>259</v>
      </c>
      <c r="M11" s="72">
        <v>91049</v>
      </c>
      <c r="N11" s="73">
        <v>6</v>
      </c>
      <c r="O11" s="74"/>
      <c r="P11" s="74"/>
      <c r="Q11" s="79">
        <v>50000</v>
      </c>
      <c r="R11" s="80">
        <v>0.15</v>
      </c>
      <c r="S11" s="81">
        <f t="shared" si="2"/>
        <v>0.12</v>
      </c>
      <c r="T11" s="81">
        <f t="shared" si="2"/>
        <v>9.6000000000000002E-2</v>
      </c>
      <c r="U11" s="81">
        <f t="shared" si="2"/>
        <v>7.6999999999999999E-2</v>
      </c>
      <c r="V11" s="81">
        <f t="shared" si="2"/>
        <v>6.2E-2</v>
      </c>
      <c r="W11" s="81">
        <f t="shared" si="2"/>
        <v>0.05</v>
      </c>
      <c r="X11" s="81">
        <f t="shared" si="2"/>
        <v>0.04</v>
      </c>
    </row>
    <row r="12" spans="1:24">
      <c r="A12" s="65" t="s">
        <v>260</v>
      </c>
      <c r="B12" s="65" t="s">
        <v>256</v>
      </c>
      <c r="C12" s="66">
        <v>35947</v>
      </c>
      <c r="D12" s="67">
        <f t="shared" ca="1" si="0"/>
        <v>24</v>
      </c>
      <c r="E12" s="65" t="s">
        <v>235</v>
      </c>
      <c r="F12" s="68">
        <v>49882</v>
      </c>
      <c r="G12" s="69">
        <f t="shared" si="1"/>
        <v>7.0000000000000007E-2</v>
      </c>
      <c r="I12" s="82">
        <v>85000</v>
      </c>
      <c r="J12" s="83">
        <v>0.12</v>
      </c>
      <c r="L12" s="71" t="s">
        <v>261</v>
      </c>
      <c r="M12" s="72">
        <v>82942</v>
      </c>
      <c r="N12" s="73">
        <v>1</v>
      </c>
      <c r="O12" s="74"/>
      <c r="P12" s="74"/>
      <c r="Q12" s="84">
        <v>55000</v>
      </c>
      <c r="R12" s="85">
        <v>0.17</v>
      </c>
      <c r="S12" s="86">
        <f t="shared" si="2"/>
        <v>0.13600000000000001</v>
      </c>
      <c r="T12" s="86">
        <f t="shared" si="2"/>
        <v>0.109</v>
      </c>
      <c r="U12" s="86">
        <f t="shared" si="2"/>
        <v>8.6999999999999994E-2</v>
      </c>
      <c r="V12" s="86">
        <f t="shared" si="2"/>
        <v>7.0000000000000007E-2</v>
      </c>
      <c r="W12" s="86">
        <f t="shared" si="2"/>
        <v>5.6000000000000001E-2</v>
      </c>
      <c r="X12" s="86">
        <f t="shared" si="2"/>
        <v>4.4999999999999998E-2</v>
      </c>
    </row>
    <row r="13" spans="1:24">
      <c r="A13" s="65" t="s">
        <v>262</v>
      </c>
      <c r="B13" s="65" t="s">
        <v>263</v>
      </c>
      <c r="C13" s="66">
        <v>32767</v>
      </c>
      <c r="D13" s="67">
        <f t="shared" ca="1" si="0"/>
        <v>32</v>
      </c>
      <c r="E13" s="65" t="s">
        <v>235</v>
      </c>
      <c r="F13" s="68">
        <v>25901</v>
      </c>
      <c r="G13" s="69">
        <f t="shared" si="1"/>
        <v>0.05</v>
      </c>
      <c r="I13" s="82">
        <v>95000</v>
      </c>
      <c r="J13" s="83">
        <v>0.13</v>
      </c>
      <c r="L13" s="53" t="s">
        <v>264</v>
      </c>
      <c r="M13" s="72">
        <v>35207</v>
      </c>
      <c r="N13" s="73">
        <v>3</v>
      </c>
      <c r="O13" s="74"/>
      <c r="P13" s="74"/>
      <c r="Q13" s="79">
        <v>60000</v>
      </c>
      <c r="R13" s="80">
        <v>0.19</v>
      </c>
      <c r="S13" s="81">
        <f t="shared" si="2"/>
        <v>0.152</v>
      </c>
      <c r="T13" s="81">
        <f t="shared" si="2"/>
        <v>0.122</v>
      </c>
      <c r="U13" s="81">
        <f t="shared" si="2"/>
        <v>9.8000000000000004E-2</v>
      </c>
      <c r="V13" s="81">
        <f t="shared" si="2"/>
        <v>7.8E-2</v>
      </c>
      <c r="W13" s="81">
        <f t="shared" si="2"/>
        <v>6.2E-2</v>
      </c>
      <c r="X13" s="81">
        <f t="shared" si="2"/>
        <v>0.05</v>
      </c>
    </row>
    <row r="14" spans="1:24">
      <c r="A14" s="65" t="s">
        <v>265</v>
      </c>
      <c r="B14" s="65" t="s">
        <v>266</v>
      </c>
      <c r="C14" s="66">
        <v>32402</v>
      </c>
      <c r="D14" s="67">
        <f t="shared" ca="1" si="0"/>
        <v>33</v>
      </c>
      <c r="E14" s="65" t="s">
        <v>235</v>
      </c>
      <c r="F14" s="68">
        <v>51437</v>
      </c>
      <c r="G14" s="69">
        <f t="shared" si="1"/>
        <v>7.0000000000000007E-2</v>
      </c>
      <c r="L14" s="53" t="s">
        <v>267</v>
      </c>
      <c r="M14" s="72">
        <v>82932</v>
      </c>
      <c r="N14" s="73">
        <v>4</v>
      </c>
      <c r="O14" s="74"/>
      <c r="P14" s="74"/>
      <c r="Q14" s="84">
        <v>65000</v>
      </c>
      <c r="R14" s="85">
        <v>0.21</v>
      </c>
      <c r="S14" s="86">
        <f t="shared" si="2"/>
        <v>0.16800000000000001</v>
      </c>
      <c r="T14" s="86">
        <f t="shared" si="2"/>
        <v>0.13400000000000001</v>
      </c>
      <c r="U14" s="86">
        <f t="shared" si="2"/>
        <v>0.107</v>
      </c>
      <c r="V14" s="86">
        <f t="shared" si="2"/>
        <v>8.5999999999999993E-2</v>
      </c>
      <c r="W14" s="86">
        <f t="shared" si="2"/>
        <v>6.9000000000000006E-2</v>
      </c>
      <c r="X14" s="86">
        <f t="shared" si="2"/>
        <v>5.5E-2</v>
      </c>
    </row>
    <row r="15" spans="1:24">
      <c r="A15" s="65" t="s">
        <v>268</v>
      </c>
      <c r="B15" s="65" t="s">
        <v>266</v>
      </c>
      <c r="C15" s="66">
        <v>34309</v>
      </c>
      <c r="D15" s="67">
        <f t="shared" ca="1" si="0"/>
        <v>28</v>
      </c>
      <c r="E15" s="65" t="s">
        <v>249</v>
      </c>
      <c r="F15" s="68">
        <v>75717</v>
      </c>
      <c r="G15" s="69">
        <f t="shared" si="1"/>
        <v>0.11</v>
      </c>
      <c r="L15" s="71" t="s">
        <v>269</v>
      </c>
      <c r="M15" s="72">
        <v>29899</v>
      </c>
      <c r="N15" s="73">
        <v>1</v>
      </c>
      <c r="O15" s="74"/>
      <c r="P15" s="74"/>
      <c r="Q15" s="79">
        <v>70000</v>
      </c>
      <c r="R15" s="80">
        <v>0.23</v>
      </c>
      <c r="S15" s="81">
        <f t="shared" si="2"/>
        <v>0.184</v>
      </c>
      <c r="T15" s="81">
        <f t="shared" si="2"/>
        <v>0.14699999999999999</v>
      </c>
      <c r="U15" s="81">
        <f t="shared" si="2"/>
        <v>0.11799999999999999</v>
      </c>
      <c r="V15" s="81">
        <f t="shared" si="2"/>
        <v>9.4E-2</v>
      </c>
      <c r="W15" s="81">
        <f t="shared" si="2"/>
        <v>7.4999999999999997E-2</v>
      </c>
      <c r="X15" s="81">
        <f t="shared" si="2"/>
        <v>0.06</v>
      </c>
    </row>
    <row r="16" spans="1:24">
      <c r="A16" s="65" t="s">
        <v>270</v>
      </c>
      <c r="B16" s="65" t="s">
        <v>266</v>
      </c>
      <c r="C16" s="66">
        <v>36072</v>
      </c>
      <c r="D16" s="67">
        <f t="shared" ca="1" si="0"/>
        <v>23</v>
      </c>
      <c r="E16" s="65" t="s">
        <v>235</v>
      </c>
      <c r="F16" s="68">
        <v>25187</v>
      </c>
      <c r="G16" s="69">
        <f t="shared" si="1"/>
        <v>0.05</v>
      </c>
      <c r="L16" s="53" t="s">
        <v>271</v>
      </c>
      <c r="M16" s="72">
        <v>35189</v>
      </c>
      <c r="N16" s="73">
        <v>2</v>
      </c>
      <c r="O16" s="74"/>
      <c r="P16" s="74"/>
      <c r="Q16" s="84">
        <v>75000</v>
      </c>
      <c r="R16" s="85">
        <v>0.25</v>
      </c>
      <c r="S16" s="86">
        <f t="shared" si="2"/>
        <v>0.2</v>
      </c>
      <c r="T16" s="86">
        <f t="shared" si="2"/>
        <v>0.16</v>
      </c>
      <c r="U16" s="86">
        <f t="shared" si="2"/>
        <v>0.128</v>
      </c>
      <c r="V16" s="86">
        <f t="shared" si="2"/>
        <v>0.10199999999999999</v>
      </c>
      <c r="W16" s="86">
        <f t="shared" si="2"/>
        <v>8.2000000000000003E-2</v>
      </c>
      <c r="X16" s="86">
        <f t="shared" si="2"/>
        <v>6.6000000000000003E-2</v>
      </c>
    </row>
    <row r="17" spans="1:24">
      <c r="A17" s="65" t="s">
        <v>272</v>
      </c>
      <c r="B17" s="65" t="s">
        <v>266</v>
      </c>
      <c r="C17" s="66">
        <v>33220</v>
      </c>
      <c r="D17" s="67">
        <f t="shared" ca="1" si="0"/>
        <v>31</v>
      </c>
      <c r="E17" s="65" t="s">
        <v>238</v>
      </c>
      <c r="F17" s="68">
        <v>54294</v>
      </c>
      <c r="G17" s="69">
        <f t="shared" si="1"/>
        <v>7.0000000000000007E-2</v>
      </c>
      <c r="L17" s="71" t="s">
        <v>273</v>
      </c>
      <c r="M17" s="72">
        <v>26222</v>
      </c>
      <c r="N17" s="73">
        <v>1</v>
      </c>
      <c r="O17" s="74"/>
      <c r="P17" s="74"/>
      <c r="Q17" s="79">
        <v>80000</v>
      </c>
      <c r="R17" s="80">
        <v>0.27</v>
      </c>
      <c r="S17" s="81">
        <f t="shared" si="2"/>
        <v>0.216</v>
      </c>
      <c r="T17" s="81">
        <f t="shared" si="2"/>
        <v>0.17299999999999999</v>
      </c>
      <c r="U17" s="81">
        <f t="shared" si="2"/>
        <v>0.13800000000000001</v>
      </c>
      <c r="V17" s="81">
        <f t="shared" si="2"/>
        <v>0.11</v>
      </c>
      <c r="W17" s="81">
        <f t="shared" si="2"/>
        <v>8.7999999999999995E-2</v>
      </c>
      <c r="X17" s="81">
        <f t="shared" si="2"/>
        <v>7.0000000000000007E-2</v>
      </c>
    </row>
    <row r="18" spans="1:24">
      <c r="A18" s="65" t="s">
        <v>274</v>
      </c>
      <c r="B18" s="65" t="s">
        <v>266</v>
      </c>
      <c r="C18" s="66">
        <v>36295</v>
      </c>
      <c r="D18" s="67">
        <f t="shared" ca="1" si="0"/>
        <v>23</v>
      </c>
      <c r="E18" s="65" t="s">
        <v>235</v>
      </c>
      <c r="F18" s="68">
        <v>54271</v>
      </c>
      <c r="G18" s="69">
        <f t="shared" si="1"/>
        <v>7.0000000000000007E-2</v>
      </c>
      <c r="L18" s="53" t="s">
        <v>275</v>
      </c>
      <c r="M18" s="72">
        <v>29881</v>
      </c>
      <c r="N18" s="73">
        <v>4</v>
      </c>
      <c r="O18" s="74"/>
      <c r="P18" s="74"/>
      <c r="Q18" s="84">
        <v>85000</v>
      </c>
      <c r="R18" s="85">
        <v>0.28999999999999998</v>
      </c>
      <c r="S18" s="86">
        <f t="shared" si="2"/>
        <v>0.23200000000000001</v>
      </c>
      <c r="T18" s="86">
        <f t="shared" si="2"/>
        <v>0.186</v>
      </c>
      <c r="U18" s="86">
        <f t="shared" si="2"/>
        <v>0.14899999999999999</v>
      </c>
      <c r="V18" s="86">
        <f t="shared" si="2"/>
        <v>0.11899999999999999</v>
      </c>
      <c r="W18" s="86">
        <f t="shared" si="2"/>
        <v>9.5000000000000001E-2</v>
      </c>
      <c r="X18" s="86">
        <f t="shared" si="2"/>
        <v>7.5999999999999998E-2</v>
      </c>
    </row>
    <row r="19" spans="1:24">
      <c r="A19" s="65" t="s">
        <v>276</v>
      </c>
      <c r="B19" s="65" t="s">
        <v>266</v>
      </c>
      <c r="C19" s="66">
        <v>35656</v>
      </c>
      <c r="D19" s="67">
        <f t="shared" ca="1" si="0"/>
        <v>25</v>
      </c>
      <c r="E19" s="65" t="s">
        <v>242</v>
      </c>
      <c r="F19" s="68">
        <v>61080</v>
      </c>
      <c r="G19" s="69">
        <f t="shared" si="1"/>
        <v>0.08</v>
      </c>
      <c r="L19" s="71" t="s">
        <v>277</v>
      </c>
      <c r="M19" s="72">
        <v>26208</v>
      </c>
      <c r="N19" s="73">
        <v>2</v>
      </c>
      <c r="O19" s="74"/>
      <c r="P19" s="74"/>
      <c r="Q19" s="79">
        <v>90000</v>
      </c>
      <c r="R19" s="80">
        <v>0.31</v>
      </c>
      <c r="S19" s="81">
        <f t="shared" ref="S19:X19" si="3">ROUND(R19*0.8,3)</f>
        <v>0.248</v>
      </c>
      <c r="T19" s="81">
        <f t="shared" si="3"/>
        <v>0.19800000000000001</v>
      </c>
      <c r="U19" s="81">
        <f t="shared" si="3"/>
        <v>0.158</v>
      </c>
      <c r="V19" s="81">
        <f t="shared" si="3"/>
        <v>0.126</v>
      </c>
      <c r="W19" s="81">
        <f t="shared" si="3"/>
        <v>0.10100000000000001</v>
      </c>
      <c r="X19" s="81">
        <f t="shared" si="3"/>
        <v>8.1000000000000003E-2</v>
      </c>
    </row>
    <row r="20" spans="1:24">
      <c r="A20" s="65" t="s">
        <v>278</v>
      </c>
      <c r="B20" s="65" t="s">
        <v>266</v>
      </c>
      <c r="C20" s="66">
        <v>34251</v>
      </c>
      <c r="D20" s="67">
        <f t="shared" ca="1" si="0"/>
        <v>28</v>
      </c>
      <c r="E20" s="65" t="s">
        <v>235</v>
      </c>
      <c r="F20" s="68">
        <v>77694</v>
      </c>
      <c r="G20" s="69">
        <f t="shared" si="1"/>
        <v>0.11</v>
      </c>
      <c r="L20" s="71" t="s">
        <v>279</v>
      </c>
      <c r="M20" s="72">
        <v>36852</v>
      </c>
      <c r="N20" s="73">
        <v>3</v>
      </c>
      <c r="O20" s="74"/>
      <c r="P20" s="74"/>
      <c r="Q20" s="87"/>
      <c r="R20" s="87"/>
      <c r="S20" s="87"/>
      <c r="T20" s="87"/>
      <c r="U20" s="87"/>
      <c r="V20" s="87"/>
      <c r="W20" s="87"/>
      <c r="X20" s="87"/>
    </row>
    <row r="21" spans="1:24">
      <c r="A21" s="65" t="s">
        <v>280</v>
      </c>
      <c r="B21" s="65" t="s">
        <v>266</v>
      </c>
      <c r="C21" s="66">
        <v>32526</v>
      </c>
      <c r="D21" s="67">
        <f t="shared" ca="1" si="0"/>
        <v>33</v>
      </c>
      <c r="E21" s="65" t="s">
        <v>238</v>
      </c>
      <c r="F21" s="68">
        <v>52424</v>
      </c>
      <c r="G21" s="69">
        <f t="shared" si="1"/>
        <v>7.0000000000000007E-2</v>
      </c>
      <c r="L21" s="71" t="s">
        <v>281</v>
      </c>
      <c r="M21" s="72">
        <v>36838</v>
      </c>
      <c r="N21" s="73">
        <v>3</v>
      </c>
      <c r="O21" s="74"/>
      <c r="P21" s="74"/>
      <c r="Q21" s="53"/>
      <c r="R21" s="53"/>
      <c r="S21" s="53"/>
      <c r="T21" s="53"/>
      <c r="U21" s="53"/>
      <c r="V21" s="53"/>
      <c r="W21" s="53"/>
      <c r="X21" s="53"/>
    </row>
    <row r="22" spans="1:24">
      <c r="A22" s="65" t="s">
        <v>282</v>
      </c>
      <c r="B22" s="65" t="s">
        <v>266</v>
      </c>
      <c r="C22" s="66">
        <v>33528</v>
      </c>
      <c r="D22" s="67">
        <f t="shared" ca="1" si="0"/>
        <v>30</v>
      </c>
      <c r="E22" s="65" t="s">
        <v>235</v>
      </c>
      <c r="F22" s="68">
        <v>55119</v>
      </c>
      <c r="G22" s="69">
        <f t="shared" si="1"/>
        <v>0.08</v>
      </c>
      <c r="L22" s="53" t="s">
        <v>283</v>
      </c>
      <c r="M22" s="72">
        <v>18044</v>
      </c>
      <c r="N22" s="73">
        <v>6</v>
      </c>
      <c r="O22" s="74"/>
      <c r="P22" s="74"/>
      <c r="Q22" s="71"/>
      <c r="R22" s="71"/>
      <c r="S22" s="71"/>
      <c r="T22" s="71"/>
      <c r="U22" s="71"/>
      <c r="V22" s="71"/>
      <c r="W22" s="71"/>
      <c r="X22" s="71"/>
    </row>
    <row r="23" spans="1:24">
      <c r="A23" s="65" t="s">
        <v>284</v>
      </c>
      <c r="B23" s="65" t="s">
        <v>266</v>
      </c>
      <c r="C23" s="66">
        <v>33035</v>
      </c>
      <c r="D23" s="67">
        <f t="shared" ca="1" si="0"/>
        <v>32</v>
      </c>
      <c r="E23" s="65" t="s">
        <v>249</v>
      </c>
      <c r="F23" s="68">
        <v>78042</v>
      </c>
      <c r="G23" s="69">
        <f t="shared" si="1"/>
        <v>0.11</v>
      </c>
      <c r="L23" s="53" t="s">
        <v>285</v>
      </c>
      <c r="M23" s="72">
        <v>18029</v>
      </c>
      <c r="N23" s="73">
        <v>3</v>
      </c>
      <c r="O23" s="74"/>
      <c r="P23" s="74"/>
      <c r="Q23" s="71"/>
      <c r="R23" s="71"/>
      <c r="S23" s="71"/>
      <c r="T23" s="71"/>
      <c r="U23" s="71"/>
      <c r="V23" s="71"/>
      <c r="W23" s="71"/>
      <c r="X23" s="71"/>
    </row>
    <row r="24" spans="1:24">
      <c r="A24" s="65" t="s">
        <v>286</v>
      </c>
      <c r="B24" s="65" t="s">
        <v>266</v>
      </c>
      <c r="C24" s="66">
        <v>33886</v>
      </c>
      <c r="D24" s="67">
        <f t="shared" ca="1" si="0"/>
        <v>29</v>
      </c>
      <c r="E24" s="65" t="s">
        <v>235</v>
      </c>
      <c r="F24" s="68">
        <v>32873</v>
      </c>
      <c r="G24" s="69">
        <f t="shared" si="1"/>
        <v>0.05</v>
      </c>
      <c r="L24" s="53" t="s">
        <v>287</v>
      </c>
      <c r="M24" s="72">
        <v>81492</v>
      </c>
      <c r="N24" s="73">
        <v>6</v>
      </c>
      <c r="O24" s="74"/>
      <c r="P24" s="74"/>
      <c r="Q24" s="71"/>
      <c r="R24" s="71"/>
      <c r="S24" s="71"/>
      <c r="T24" s="71"/>
      <c r="U24" s="71"/>
      <c r="V24" s="71"/>
      <c r="W24" s="71"/>
      <c r="X24" s="71"/>
    </row>
    <row r="25" spans="1:24">
      <c r="A25" s="65" t="s">
        <v>288</v>
      </c>
      <c r="B25" s="65" t="s">
        <v>266</v>
      </c>
      <c r="C25" s="66">
        <v>38024</v>
      </c>
      <c r="D25" s="67">
        <f t="shared" ca="1" si="0"/>
        <v>18</v>
      </c>
      <c r="E25" s="65" t="s">
        <v>249</v>
      </c>
      <c r="F25" s="68">
        <v>22597</v>
      </c>
      <c r="G25" s="69">
        <f t="shared" si="1"/>
        <v>0.03</v>
      </c>
      <c r="L25" s="53" t="s">
        <v>289</v>
      </c>
      <c r="M25" s="72">
        <v>23423</v>
      </c>
      <c r="N25" s="73">
        <v>2</v>
      </c>
      <c r="O25" s="74"/>
      <c r="P25" s="74"/>
      <c r="Q25" s="71"/>
      <c r="R25" s="71"/>
      <c r="S25" s="71"/>
      <c r="T25" s="71"/>
      <c r="U25" s="71"/>
      <c r="V25" s="71"/>
      <c r="W25" s="71"/>
      <c r="X25" s="71"/>
    </row>
    <row r="26" spans="1:24">
      <c r="A26" s="65" t="s">
        <v>290</v>
      </c>
      <c r="B26" s="65" t="s">
        <v>266</v>
      </c>
      <c r="C26" s="88">
        <v>39346</v>
      </c>
      <c r="D26" s="67">
        <f t="shared" ca="1" si="0"/>
        <v>14</v>
      </c>
      <c r="E26" s="65" t="s">
        <v>235</v>
      </c>
      <c r="F26" s="68">
        <v>66175</v>
      </c>
      <c r="G26" s="69">
        <f t="shared" si="1"/>
        <v>0.1</v>
      </c>
      <c r="L26" s="53" t="s">
        <v>291</v>
      </c>
      <c r="M26" s="72">
        <v>70560</v>
      </c>
      <c r="N26" s="73">
        <v>5</v>
      </c>
      <c r="O26" s="74"/>
      <c r="P26" s="89"/>
      <c r="Q26" s="71"/>
      <c r="R26" s="71"/>
      <c r="S26" s="71"/>
      <c r="T26" s="71"/>
      <c r="U26" s="71"/>
      <c r="V26" s="71"/>
      <c r="W26" s="71"/>
      <c r="X26" s="71"/>
    </row>
    <row r="27" spans="1:24">
      <c r="A27" s="65" t="s">
        <v>292</v>
      </c>
      <c r="B27" s="65" t="s">
        <v>266</v>
      </c>
      <c r="C27" s="66">
        <v>34883</v>
      </c>
      <c r="D27" s="67">
        <f t="shared" ca="1" si="0"/>
        <v>27</v>
      </c>
      <c r="E27" s="65" t="s">
        <v>235</v>
      </c>
      <c r="F27" s="68">
        <v>67420</v>
      </c>
      <c r="G27" s="69">
        <f t="shared" si="1"/>
        <v>0.1</v>
      </c>
      <c r="L27" s="53" t="s">
        <v>293</v>
      </c>
      <c r="M27" s="72">
        <v>81507</v>
      </c>
      <c r="N27" s="73">
        <v>2</v>
      </c>
      <c r="O27" s="74"/>
      <c r="P27" s="89"/>
      <c r="Q27" s="71"/>
      <c r="R27" s="71"/>
      <c r="S27" s="71"/>
      <c r="T27" s="71"/>
      <c r="U27" s="71"/>
      <c r="V27" s="71"/>
      <c r="W27" s="71"/>
      <c r="X27" s="71"/>
    </row>
    <row r="28" spans="1:24">
      <c r="A28" s="65" t="s">
        <v>294</v>
      </c>
      <c r="B28" s="65" t="s">
        <v>266</v>
      </c>
      <c r="C28" s="66">
        <v>34896</v>
      </c>
      <c r="D28" s="67">
        <f t="shared" ca="1" si="0"/>
        <v>27</v>
      </c>
      <c r="E28" s="65" t="s">
        <v>238</v>
      </c>
      <c r="F28" s="68">
        <v>38999</v>
      </c>
      <c r="G28" s="69">
        <f t="shared" si="1"/>
        <v>0.06</v>
      </c>
      <c r="L28" s="71" t="s">
        <v>295</v>
      </c>
      <c r="M28" s="72">
        <v>23412</v>
      </c>
      <c r="N28" s="73">
        <v>3</v>
      </c>
      <c r="O28" s="74"/>
      <c r="P28" s="89"/>
      <c r="Q28" s="71"/>
      <c r="R28" s="71"/>
      <c r="S28" s="71"/>
      <c r="T28" s="71"/>
      <c r="U28" s="71"/>
      <c r="V28" s="71"/>
      <c r="W28" s="71"/>
      <c r="X28" s="71"/>
    </row>
    <row r="29" spans="1:24">
      <c r="A29" s="65" t="s">
        <v>296</v>
      </c>
      <c r="B29" s="65" t="s">
        <v>266</v>
      </c>
      <c r="C29" s="66">
        <v>34956</v>
      </c>
      <c r="D29" s="67">
        <f t="shared" ca="1" si="0"/>
        <v>26</v>
      </c>
      <c r="E29" s="65" t="s">
        <v>249</v>
      </c>
      <c r="F29" s="68">
        <v>31447</v>
      </c>
      <c r="G29" s="69">
        <f t="shared" si="1"/>
        <v>0.05</v>
      </c>
      <c r="L29" s="71" t="s">
        <v>297</v>
      </c>
      <c r="M29" s="72">
        <v>70543</v>
      </c>
      <c r="N29" s="73">
        <v>3</v>
      </c>
      <c r="O29" s="74"/>
      <c r="P29" s="89"/>
      <c r="Q29" s="71"/>
      <c r="R29" s="71"/>
      <c r="S29" s="71"/>
      <c r="T29" s="71"/>
      <c r="U29" s="71"/>
      <c r="V29" s="71"/>
      <c r="W29" s="71"/>
      <c r="X29" s="71"/>
    </row>
    <row r="30" spans="1:24">
      <c r="A30" s="65" t="s">
        <v>298</v>
      </c>
      <c r="B30" s="65" t="s">
        <v>266</v>
      </c>
      <c r="C30" s="66">
        <v>35950</v>
      </c>
      <c r="D30" s="67">
        <f t="shared" ca="1" si="0"/>
        <v>24</v>
      </c>
      <c r="E30" s="65" t="s">
        <v>238</v>
      </c>
      <c r="F30" s="68">
        <v>21554</v>
      </c>
      <c r="G30" s="69">
        <f t="shared" si="1"/>
        <v>0.03</v>
      </c>
      <c r="L30" s="71" t="s">
        <v>299</v>
      </c>
      <c r="M30" s="72">
        <v>66917</v>
      </c>
      <c r="N30" s="73">
        <v>1</v>
      </c>
      <c r="O30" s="74"/>
      <c r="P30" s="89"/>
      <c r="Q30" s="71"/>
      <c r="R30" s="71"/>
      <c r="S30" s="71"/>
      <c r="T30" s="71"/>
      <c r="U30" s="71"/>
      <c r="V30" s="71"/>
      <c r="W30" s="71"/>
      <c r="X30" s="71"/>
    </row>
    <row r="31" spans="1:24">
      <c r="A31" s="65" t="s">
        <v>300</v>
      </c>
      <c r="B31" s="65" t="s">
        <v>266</v>
      </c>
      <c r="C31" s="66">
        <v>39139</v>
      </c>
      <c r="D31" s="67">
        <f t="shared" ca="1" si="0"/>
        <v>15</v>
      </c>
      <c r="E31" s="65" t="s">
        <v>235</v>
      </c>
      <c r="F31" s="68">
        <v>26048</v>
      </c>
      <c r="G31" s="69">
        <f t="shared" si="1"/>
        <v>0.05</v>
      </c>
      <c r="L31" s="53" t="s">
        <v>301</v>
      </c>
      <c r="M31" s="72">
        <v>66902</v>
      </c>
      <c r="N31" s="73">
        <v>1</v>
      </c>
      <c r="O31" s="74"/>
      <c r="P31" s="89"/>
      <c r="Q31" s="71"/>
      <c r="R31" s="71"/>
      <c r="S31" s="71"/>
      <c r="T31" s="71"/>
      <c r="U31" s="71"/>
      <c r="V31" s="71"/>
      <c r="W31" s="71"/>
      <c r="X31" s="71"/>
    </row>
    <row r="32" spans="1:24">
      <c r="A32" s="65" t="s">
        <v>302</v>
      </c>
      <c r="B32" s="65" t="s">
        <v>266</v>
      </c>
      <c r="C32" s="66">
        <v>33705</v>
      </c>
      <c r="D32" s="67">
        <f t="shared" ca="1" si="0"/>
        <v>30</v>
      </c>
      <c r="E32" s="65" t="s">
        <v>249</v>
      </c>
      <c r="F32" s="68">
        <v>60284</v>
      </c>
      <c r="G32" s="69">
        <f t="shared" si="1"/>
        <v>0.08</v>
      </c>
      <c r="L32" s="53" t="s">
        <v>303</v>
      </c>
      <c r="M32" s="72">
        <v>69597</v>
      </c>
      <c r="N32" s="73">
        <v>3</v>
      </c>
      <c r="O32" s="74"/>
      <c r="P32" s="89"/>
      <c r="Q32" s="71"/>
      <c r="R32" s="71"/>
      <c r="S32" s="71"/>
      <c r="T32" s="71"/>
      <c r="U32" s="71"/>
      <c r="V32" s="71"/>
      <c r="W32" s="71"/>
      <c r="X32" s="71"/>
    </row>
    <row r="33" spans="1:24">
      <c r="A33" s="65" t="s">
        <v>304</v>
      </c>
      <c r="B33" s="65" t="s">
        <v>266</v>
      </c>
      <c r="C33" s="66">
        <v>35092</v>
      </c>
      <c r="D33" s="67">
        <f t="shared" ca="1" si="0"/>
        <v>26</v>
      </c>
      <c r="E33" s="65" t="s">
        <v>249</v>
      </c>
      <c r="F33" s="68">
        <v>27008</v>
      </c>
      <c r="G33" s="69">
        <f t="shared" si="1"/>
        <v>0.05</v>
      </c>
      <c r="L33" s="53" t="s">
        <v>305</v>
      </c>
      <c r="M33" s="72">
        <v>31908</v>
      </c>
      <c r="N33" s="73">
        <v>4</v>
      </c>
      <c r="O33" s="74"/>
      <c r="P33" s="89"/>
      <c r="Q33" s="71"/>
      <c r="R33" s="71"/>
      <c r="S33" s="71"/>
      <c r="T33" s="71"/>
      <c r="U33" s="71"/>
      <c r="V33" s="71"/>
      <c r="W33" s="71"/>
      <c r="X33" s="71"/>
    </row>
    <row r="34" spans="1:24">
      <c r="A34" s="65" t="s">
        <v>306</v>
      </c>
      <c r="B34" s="65" t="s">
        <v>307</v>
      </c>
      <c r="C34" s="66">
        <v>38583</v>
      </c>
      <c r="D34" s="67">
        <f t="shared" ca="1" si="0"/>
        <v>16</v>
      </c>
      <c r="E34" s="65" t="s">
        <v>249</v>
      </c>
      <c r="F34" s="68">
        <v>50094</v>
      </c>
      <c r="G34" s="69">
        <f t="shared" si="1"/>
        <v>7.0000000000000007E-2</v>
      </c>
      <c r="L34" s="71" t="s">
        <v>308</v>
      </c>
      <c r="M34" s="72">
        <v>69583</v>
      </c>
      <c r="N34" s="73">
        <v>4</v>
      </c>
      <c r="O34" s="74"/>
      <c r="P34" s="89"/>
      <c r="Q34" s="71"/>
      <c r="R34" s="71"/>
      <c r="S34" s="71"/>
      <c r="T34" s="71"/>
      <c r="U34" s="71"/>
      <c r="V34" s="71"/>
      <c r="W34" s="71"/>
      <c r="X34" s="71"/>
    </row>
    <row r="35" spans="1:24">
      <c r="A35" s="65" t="s">
        <v>309</v>
      </c>
      <c r="B35" s="65" t="s">
        <v>307</v>
      </c>
      <c r="C35" s="88">
        <v>39307</v>
      </c>
      <c r="D35" s="67">
        <f t="shared" ca="1" si="0"/>
        <v>15</v>
      </c>
      <c r="E35" s="65" t="s">
        <v>249</v>
      </c>
      <c r="F35" s="68">
        <v>26012</v>
      </c>
      <c r="G35" s="69">
        <f t="shared" si="1"/>
        <v>0.05</v>
      </c>
      <c r="L35" s="71" t="s">
        <v>310</v>
      </c>
      <c r="M35" s="72">
        <v>31907</v>
      </c>
      <c r="N35" s="73">
        <v>3</v>
      </c>
      <c r="O35" s="74"/>
      <c r="P35" s="89"/>
      <c r="Q35" s="71"/>
      <c r="R35" s="71"/>
      <c r="S35" s="71"/>
      <c r="T35" s="71"/>
      <c r="U35" s="71"/>
      <c r="V35" s="71"/>
      <c r="W35" s="71"/>
      <c r="X35" s="71"/>
    </row>
    <row r="36" spans="1:24">
      <c r="A36" s="65" t="s">
        <v>311</v>
      </c>
      <c r="B36" s="65" t="s">
        <v>307</v>
      </c>
      <c r="C36" s="66">
        <v>36937</v>
      </c>
      <c r="D36" s="67">
        <f t="shared" ca="1" si="0"/>
        <v>21</v>
      </c>
      <c r="E36" s="65" t="s">
        <v>235</v>
      </c>
      <c r="F36" s="68">
        <v>34457</v>
      </c>
      <c r="G36" s="69">
        <f t="shared" si="1"/>
        <v>0.05</v>
      </c>
      <c r="L36" s="53" t="s">
        <v>312</v>
      </c>
      <c r="M36" s="72">
        <v>70674</v>
      </c>
      <c r="N36" s="73">
        <v>1</v>
      </c>
      <c r="O36" s="74"/>
      <c r="P36" s="89"/>
      <c r="Q36" s="71"/>
      <c r="R36" s="71"/>
      <c r="S36" s="71"/>
      <c r="T36" s="71"/>
      <c r="U36" s="71"/>
      <c r="V36" s="71"/>
      <c r="W36" s="71"/>
      <c r="X36" s="71"/>
    </row>
    <row r="37" spans="1:24">
      <c r="A37" s="65" t="s">
        <v>313</v>
      </c>
      <c r="B37" s="65" t="s">
        <v>314</v>
      </c>
      <c r="C37" s="66">
        <v>32125</v>
      </c>
      <c r="D37" s="67">
        <f t="shared" ca="1" si="0"/>
        <v>34</v>
      </c>
      <c r="E37" s="65" t="s">
        <v>235</v>
      </c>
      <c r="F37" s="68">
        <v>62390</v>
      </c>
      <c r="G37" s="69">
        <f t="shared" si="1"/>
        <v>0.08</v>
      </c>
      <c r="L37" s="71" t="s">
        <v>315</v>
      </c>
      <c r="M37" s="72">
        <v>70661</v>
      </c>
      <c r="N37" s="73">
        <v>2</v>
      </c>
      <c r="O37" s="74"/>
      <c r="P37" s="89"/>
      <c r="Q37" s="71"/>
      <c r="R37" s="71"/>
      <c r="S37" s="71"/>
      <c r="T37" s="71"/>
      <c r="U37" s="71"/>
      <c r="V37" s="71"/>
      <c r="W37" s="71"/>
      <c r="X37" s="71"/>
    </row>
    <row r="38" spans="1:24">
      <c r="A38" s="65" t="s">
        <v>316</v>
      </c>
      <c r="B38" s="65" t="s">
        <v>314</v>
      </c>
      <c r="C38" s="66">
        <v>38201</v>
      </c>
      <c r="D38" s="67">
        <f t="shared" ca="1" si="0"/>
        <v>18</v>
      </c>
      <c r="E38" s="65" t="s">
        <v>235</v>
      </c>
      <c r="F38" s="68">
        <v>78455</v>
      </c>
      <c r="G38" s="69">
        <f t="shared" si="1"/>
        <v>0.11</v>
      </c>
      <c r="L38" s="53" t="s">
        <v>317</v>
      </c>
      <c r="M38" s="72">
        <v>61953</v>
      </c>
      <c r="N38" s="73">
        <v>3</v>
      </c>
      <c r="O38" s="74"/>
      <c r="P38" s="89"/>
      <c r="Q38" s="71"/>
      <c r="R38" s="71"/>
      <c r="S38" s="71"/>
      <c r="T38" s="71"/>
      <c r="U38" s="71"/>
      <c r="V38" s="71"/>
      <c r="W38" s="71"/>
      <c r="X38" s="71"/>
    </row>
    <row r="39" spans="1:24">
      <c r="A39" s="65" t="s">
        <v>318</v>
      </c>
      <c r="B39" s="65" t="s">
        <v>314</v>
      </c>
      <c r="C39" s="66">
        <v>35303</v>
      </c>
      <c r="D39" s="67">
        <f t="shared" ca="1" si="0"/>
        <v>25</v>
      </c>
      <c r="E39" s="65" t="s">
        <v>235</v>
      </c>
      <c r="F39" s="68">
        <v>42829</v>
      </c>
      <c r="G39" s="69">
        <f t="shared" si="1"/>
        <v>0.06</v>
      </c>
    </row>
    <row r="40" spans="1:24">
      <c r="A40" s="65" t="s">
        <v>319</v>
      </c>
      <c r="B40" s="65" t="s">
        <v>320</v>
      </c>
      <c r="C40" s="66">
        <v>36666</v>
      </c>
      <c r="D40" s="67">
        <f t="shared" ca="1" si="0"/>
        <v>22</v>
      </c>
      <c r="E40" s="65" t="s">
        <v>235</v>
      </c>
      <c r="F40" s="68">
        <v>28565</v>
      </c>
      <c r="G40" s="69">
        <f t="shared" si="1"/>
        <v>0.05</v>
      </c>
    </row>
    <row r="41" spans="1:24">
      <c r="A41" s="65" t="s">
        <v>321</v>
      </c>
      <c r="B41" s="65" t="s">
        <v>320</v>
      </c>
      <c r="C41" s="66">
        <v>32667</v>
      </c>
      <c r="D41" s="67">
        <f t="shared" ca="1" si="0"/>
        <v>33</v>
      </c>
      <c r="E41" s="65" t="s">
        <v>235</v>
      </c>
      <c r="F41" s="68">
        <v>63746</v>
      </c>
      <c r="G41" s="69">
        <f t="shared" si="1"/>
        <v>0.08</v>
      </c>
    </row>
    <row r="42" spans="1:24">
      <c r="A42" s="65" t="s">
        <v>322</v>
      </c>
      <c r="B42" s="65" t="s">
        <v>320</v>
      </c>
      <c r="C42" s="66">
        <v>35131</v>
      </c>
      <c r="D42" s="67">
        <f t="shared" ca="1" si="0"/>
        <v>26</v>
      </c>
      <c r="E42" s="65" t="s">
        <v>235</v>
      </c>
      <c r="F42" s="68">
        <v>66619</v>
      </c>
      <c r="G42" s="69">
        <f t="shared" si="1"/>
        <v>0.1</v>
      </c>
    </row>
    <row r="43" spans="1:24">
      <c r="A43" s="65" t="s">
        <v>323</v>
      </c>
      <c r="B43" s="65" t="s">
        <v>320</v>
      </c>
      <c r="C43" s="66">
        <v>32501</v>
      </c>
      <c r="D43" s="67">
        <f t="shared" ca="1" si="0"/>
        <v>33</v>
      </c>
      <c r="E43" s="65" t="s">
        <v>235</v>
      </c>
      <c r="F43" s="68">
        <v>57250</v>
      </c>
      <c r="G43" s="69">
        <f t="shared" si="1"/>
        <v>0.08</v>
      </c>
    </row>
    <row r="44" spans="1:24">
      <c r="A44" s="65" t="s">
        <v>324</v>
      </c>
      <c r="B44" s="65" t="s">
        <v>320</v>
      </c>
      <c r="C44" s="66">
        <v>36721</v>
      </c>
      <c r="D44" s="67">
        <f t="shared" ca="1" si="0"/>
        <v>22</v>
      </c>
      <c r="E44" s="65" t="s">
        <v>249</v>
      </c>
      <c r="F44" s="68">
        <v>70454</v>
      </c>
      <c r="G44" s="69">
        <f t="shared" si="1"/>
        <v>0.1</v>
      </c>
    </row>
    <row r="45" spans="1:24">
      <c r="A45" s="65" t="s">
        <v>325</v>
      </c>
      <c r="B45" s="65" t="s">
        <v>320</v>
      </c>
      <c r="C45" s="66">
        <v>35230</v>
      </c>
      <c r="D45" s="67">
        <f t="shared" ca="1" si="0"/>
        <v>26</v>
      </c>
      <c r="E45" s="65" t="s">
        <v>249</v>
      </c>
      <c r="F45" s="68">
        <v>20966</v>
      </c>
      <c r="G45" s="69">
        <f t="shared" si="1"/>
        <v>0.03</v>
      </c>
    </row>
    <row r="46" spans="1:24">
      <c r="A46" s="65" t="s">
        <v>326</v>
      </c>
      <c r="B46" s="65" t="s">
        <v>327</v>
      </c>
      <c r="C46" s="66">
        <v>37641</v>
      </c>
      <c r="D46" s="67">
        <f t="shared" ca="1" si="0"/>
        <v>19</v>
      </c>
      <c r="E46" s="65" t="s">
        <v>235</v>
      </c>
      <c r="F46" s="68">
        <v>50622</v>
      </c>
      <c r="G46" s="69">
        <f t="shared" si="1"/>
        <v>7.0000000000000007E-2</v>
      </c>
    </row>
    <row r="47" spans="1:24">
      <c r="A47" s="65" t="s">
        <v>328</v>
      </c>
      <c r="B47" s="65" t="s">
        <v>327</v>
      </c>
      <c r="C47" s="66">
        <v>34383</v>
      </c>
      <c r="D47" s="67">
        <f t="shared" ca="1" si="0"/>
        <v>28</v>
      </c>
      <c r="E47" s="65" t="s">
        <v>235</v>
      </c>
      <c r="F47" s="68">
        <v>79722</v>
      </c>
      <c r="G47" s="69">
        <f t="shared" si="1"/>
        <v>0.11</v>
      </c>
    </row>
    <row r="48" spans="1:24">
      <c r="A48" s="65" t="s">
        <v>329</v>
      </c>
      <c r="B48" s="65" t="s">
        <v>330</v>
      </c>
      <c r="C48" s="66">
        <v>34993</v>
      </c>
      <c r="D48" s="67">
        <f t="shared" ca="1" si="0"/>
        <v>26</v>
      </c>
      <c r="E48" s="65" t="s">
        <v>249</v>
      </c>
      <c r="F48" s="68">
        <v>46863</v>
      </c>
      <c r="G48" s="69">
        <f t="shared" si="1"/>
        <v>7.0000000000000007E-2</v>
      </c>
    </row>
    <row r="49" spans="1:7">
      <c r="A49" s="65" t="s">
        <v>331</v>
      </c>
      <c r="B49" s="65" t="s">
        <v>330</v>
      </c>
      <c r="C49" s="66">
        <v>35317</v>
      </c>
      <c r="D49" s="67">
        <f t="shared" ca="1" si="0"/>
        <v>25</v>
      </c>
      <c r="E49" s="65" t="s">
        <v>242</v>
      </c>
      <c r="F49" s="68">
        <v>26250</v>
      </c>
      <c r="G49" s="69">
        <f t="shared" si="1"/>
        <v>0.05</v>
      </c>
    </row>
    <row r="50" spans="1:7">
      <c r="A50" s="65" t="s">
        <v>332</v>
      </c>
      <c r="B50" s="65" t="s">
        <v>330</v>
      </c>
      <c r="C50" s="66">
        <v>36342</v>
      </c>
      <c r="D50" s="67">
        <f t="shared" ca="1" si="0"/>
        <v>23</v>
      </c>
      <c r="E50" s="65" t="s">
        <v>235</v>
      </c>
      <c r="F50" s="68">
        <v>21508</v>
      </c>
      <c r="G50" s="69">
        <f t="shared" si="1"/>
        <v>0.03</v>
      </c>
    </row>
    <row r="51" spans="1:7">
      <c r="A51" s="65" t="s">
        <v>333</v>
      </c>
      <c r="B51" s="65" t="s">
        <v>330</v>
      </c>
      <c r="C51" s="66">
        <v>38947</v>
      </c>
      <c r="D51" s="67">
        <f t="shared" ca="1" si="0"/>
        <v>15</v>
      </c>
      <c r="E51" s="65" t="s">
        <v>242</v>
      </c>
      <c r="F51" s="68">
        <v>20459</v>
      </c>
      <c r="G51" s="69">
        <f t="shared" si="1"/>
        <v>0.03</v>
      </c>
    </row>
    <row r="52" spans="1:7">
      <c r="A52" s="65" t="s">
        <v>334</v>
      </c>
      <c r="B52" s="65" t="s">
        <v>330</v>
      </c>
      <c r="C52" s="66">
        <v>32478</v>
      </c>
      <c r="D52" s="67">
        <f t="shared" ca="1" si="0"/>
        <v>33</v>
      </c>
      <c r="E52" s="65" t="s">
        <v>249</v>
      </c>
      <c r="F52" s="68">
        <v>66577</v>
      </c>
      <c r="G52" s="69">
        <f t="shared" si="1"/>
        <v>0.1</v>
      </c>
    </row>
    <row r="53" spans="1:7">
      <c r="A53" s="65" t="s">
        <v>335</v>
      </c>
      <c r="B53" s="65" t="s">
        <v>330</v>
      </c>
      <c r="C53" s="66">
        <v>33809</v>
      </c>
      <c r="D53" s="67">
        <f t="shared" ca="1" si="0"/>
        <v>30</v>
      </c>
      <c r="E53" s="65" t="s">
        <v>238</v>
      </c>
      <c r="F53" s="68">
        <v>70971</v>
      </c>
      <c r="G53" s="69">
        <f t="shared" si="1"/>
        <v>0.1</v>
      </c>
    </row>
    <row r="54" spans="1:7">
      <c r="A54" s="65" t="s">
        <v>336</v>
      </c>
      <c r="B54" s="65" t="s">
        <v>330</v>
      </c>
      <c r="C54" s="66">
        <v>33215</v>
      </c>
      <c r="D54" s="67">
        <f t="shared" ca="1" si="0"/>
        <v>31</v>
      </c>
      <c r="E54" s="65" t="s">
        <v>249</v>
      </c>
      <c r="F54" s="68">
        <v>30599</v>
      </c>
      <c r="G54" s="69">
        <f t="shared" si="1"/>
        <v>0.05</v>
      </c>
    </row>
    <row r="55" spans="1:7">
      <c r="A55" s="65" t="s">
        <v>337</v>
      </c>
      <c r="B55" s="65" t="s">
        <v>330</v>
      </c>
      <c r="C55" s="66">
        <v>35697</v>
      </c>
      <c r="D55" s="67">
        <f t="shared" ca="1" si="0"/>
        <v>24</v>
      </c>
      <c r="E55" s="65" t="s">
        <v>235</v>
      </c>
      <c r="F55" s="68">
        <v>65723</v>
      </c>
      <c r="G55" s="69">
        <f t="shared" si="1"/>
        <v>0.1</v>
      </c>
    </row>
    <row r="56" spans="1:7">
      <c r="A56" s="65" t="s">
        <v>338</v>
      </c>
      <c r="B56" s="65" t="s">
        <v>330</v>
      </c>
      <c r="C56" s="66">
        <v>34555</v>
      </c>
      <c r="D56" s="67">
        <f t="shared" ca="1" si="0"/>
        <v>28</v>
      </c>
      <c r="E56" s="65" t="s">
        <v>235</v>
      </c>
      <c r="F56" s="68">
        <v>58700</v>
      </c>
      <c r="G56" s="69">
        <f t="shared" si="1"/>
        <v>0.08</v>
      </c>
    </row>
    <row r="57" spans="1:7">
      <c r="A57" s="65" t="s">
        <v>339</v>
      </c>
      <c r="B57" s="65" t="s">
        <v>330</v>
      </c>
      <c r="C57" s="66">
        <v>34240</v>
      </c>
      <c r="D57" s="67">
        <f t="shared" ca="1" si="0"/>
        <v>28</v>
      </c>
      <c r="E57" s="65" t="s">
        <v>238</v>
      </c>
      <c r="F57" s="68">
        <v>60918</v>
      </c>
      <c r="G57" s="69">
        <f t="shared" si="1"/>
        <v>0.08</v>
      </c>
    </row>
    <row r="58" spans="1:7">
      <c r="A58" s="65" t="s">
        <v>340</v>
      </c>
      <c r="B58" s="65" t="s">
        <v>330</v>
      </c>
      <c r="C58" s="66">
        <v>37807</v>
      </c>
      <c r="D58" s="67">
        <f t="shared" ca="1" si="0"/>
        <v>19</v>
      </c>
      <c r="E58" s="65" t="s">
        <v>235</v>
      </c>
      <c r="F58" s="68">
        <v>46086</v>
      </c>
      <c r="G58" s="69">
        <f t="shared" si="1"/>
        <v>7.0000000000000007E-2</v>
      </c>
    </row>
    <row r="59" spans="1:7">
      <c r="A59" s="65" t="s">
        <v>341</v>
      </c>
      <c r="B59" s="65" t="s">
        <v>330</v>
      </c>
      <c r="C59" s="66">
        <v>39108</v>
      </c>
      <c r="D59" s="67">
        <f t="shared" ca="1" si="0"/>
        <v>15</v>
      </c>
      <c r="E59" s="65" t="s">
        <v>249</v>
      </c>
      <c r="F59" s="68">
        <v>76234</v>
      </c>
      <c r="G59" s="69">
        <f t="shared" si="1"/>
        <v>0.11</v>
      </c>
    </row>
    <row r="60" spans="1:7">
      <c r="A60" s="65" t="s">
        <v>342</v>
      </c>
      <c r="B60" s="65" t="s">
        <v>330</v>
      </c>
      <c r="C60" s="66">
        <v>34124</v>
      </c>
      <c r="D60" s="67">
        <f t="shared" ca="1" si="0"/>
        <v>29</v>
      </c>
      <c r="E60" s="65" t="s">
        <v>238</v>
      </c>
      <c r="F60" s="68">
        <v>31253</v>
      </c>
      <c r="G60" s="69">
        <f t="shared" si="1"/>
        <v>0.05</v>
      </c>
    </row>
    <row r="61" spans="1:7">
      <c r="A61" s="65" t="s">
        <v>343</v>
      </c>
      <c r="B61" s="65" t="s">
        <v>344</v>
      </c>
      <c r="C61" s="66">
        <v>39317</v>
      </c>
      <c r="D61" s="67">
        <f t="shared" ca="1" si="0"/>
        <v>14</v>
      </c>
      <c r="E61" s="65" t="s">
        <v>249</v>
      </c>
      <c r="F61" s="68">
        <v>50256</v>
      </c>
      <c r="G61" s="69">
        <f t="shared" si="1"/>
        <v>7.0000000000000007E-2</v>
      </c>
    </row>
    <row r="62" spans="1:7">
      <c r="A62" s="65" t="s">
        <v>345</v>
      </c>
      <c r="B62" s="65" t="s">
        <v>344</v>
      </c>
      <c r="C62" s="66">
        <v>37000</v>
      </c>
      <c r="D62" s="67">
        <f t="shared" ca="1" si="0"/>
        <v>21</v>
      </c>
      <c r="E62" s="65" t="s">
        <v>242</v>
      </c>
      <c r="F62" s="68">
        <v>74858</v>
      </c>
      <c r="G62" s="69">
        <f t="shared" si="1"/>
        <v>0.1</v>
      </c>
    </row>
    <row r="63" spans="1:7">
      <c r="A63" s="65" t="s">
        <v>346</v>
      </c>
      <c r="B63" s="65" t="s">
        <v>344</v>
      </c>
      <c r="C63" s="66">
        <v>32439</v>
      </c>
      <c r="D63" s="67">
        <f t="shared" ca="1" si="0"/>
        <v>33</v>
      </c>
      <c r="E63" s="65" t="s">
        <v>235</v>
      </c>
      <c r="F63" s="68">
        <v>27498</v>
      </c>
      <c r="G63" s="69">
        <f t="shared" si="1"/>
        <v>0.05</v>
      </c>
    </row>
    <row r="64" spans="1:7">
      <c r="A64" s="65" t="s">
        <v>347</v>
      </c>
      <c r="B64" s="65" t="s">
        <v>348</v>
      </c>
      <c r="C64" s="66">
        <v>37200</v>
      </c>
      <c r="D64" s="67">
        <f t="shared" ca="1" si="0"/>
        <v>20</v>
      </c>
      <c r="E64" s="65" t="s">
        <v>235</v>
      </c>
      <c r="F64" s="68">
        <v>48054</v>
      </c>
      <c r="G64" s="69">
        <f t="shared" si="1"/>
        <v>7.0000000000000007E-2</v>
      </c>
    </row>
    <row r="65" spans="1:7">
      <c r="A65" s="65" t="s">
        <v>349</v>
      </c>
      <c r="B65" s="65" t="s">
        <v>348</v>
      </c>
      <c r="C65" s="66">
        <v>37863</v>
      </c>
      <c r="D65" s="67">
        <f t="shared" ca="1" si="0"/>
        <v>18</v>
      </c>
      <c r="E65" s="65" t="s">
        <v>235</v>
      </c>
      <c r="F65" s="68">
        <v>29269</v>
      </c>
      <c r="G65" s="69">
        <f t="shared" si="1"/>
        <v>0.05</v>
      </c>
    </row>
    <row r="66" spans="1:7">
      <c r="A66" s="65" t="s">
        <v>350</v>
      </c>
      <c r="B66" s="65" t="s">
        <v>348</v>
      </c>
      <c r="C66" s="66">
        <v>35485</v>
      </c>
      <c r="D66" s="67">
        <f t="shared" ref="D66:D129" ca="1" si="4">DATEDIF(C66,TODAY(),"Y")</f>
        <v>25</v>
      </c>
      <c r="E66" s="65" t="s">
        <v>235</v>
      </c>
      <c r="F66" s="68">
        <v>70008</v>
      </c>
      <c r="G66" s="69">
        <f t="shared" si="1"/>
        <v>0.1</v>
      </c>
    </row>
    <row r="67" spans="1:7">
      <c r="A67" s="65" t="s">
        <v>351</v>
      </c>
      <c r="B67" s="65" t="s">
        <v>348</v>
      </c>
      <c r="C67" s="66">
        <v>34981</v>
      </c>
      <c r="D67" s="67">
        <f t="shared" ca="1" si="4"/>
        <v>26</v>
      </c>
      <c r="E67" s="65" t="s">
        <v>249</v>
      </c>
      <c r="F67" s="68">
        <v>62539</v>
      </c>
      <c r="G67" s="69">
        <f t="shared" ref="G67:G130" si="5" xml:space="preserve"> VLOOKUP(F67,$I$3:$J$13,2,TRUE)</f>
        <v>0.08</v>
      </c>
    </row>
    <row r="68" spans="1:7">
      <c r="A68" s="65" t="s">
        <v>352</v>
      </c>
      <c r="B68" s="65" t="s">
        <v>348</v>
      </c>
      <c r="C68" s="66">
        <v>35252</v>
      </c>
      <c r="D68" s="67">
        <f t="shared" ca="1" si="4"/>
        <v>26</v>
      </c>
      <c r="E68" s="65" t="s">
        <v>235</v>
      </c>
      <c r="F68" s="68">
        <v>69212</v>
      </c>
      <c r="G68" s="69">
        <f t="shared" si="5"/>
        <v>0.1</v>
      </c>
    </row>
    <row r="69" spans="1:7">
      <c r="A69" s="65" t="s">
        <v>353</v>
      </c>
      <c r="B69" s="65" t="s">
        <v>348</v>
      </c>
      <c r="C69" s="66">
        <v>34397</v>
      </c>
      <c r="D69" s="67">
        <f t="shared" ca="1" si="4"/>
        <v>28</v>
      </c>
      <c r="E69" s="65" t="s">
        <v>238</v>
      </c>
      <c r="F69" s="68">
        <v>30533</v>
      </c>
      <c r="G69" s="69">
        <f t="shared" si="5"/>
        <v>0.05</v>
      </c>
    </row>
    <row r="70" spans="1:7">
      <c r="A70" s="65" t="s">
        <v>354</v>
      </c>
      <c r="B70" s="65" t="s">
        <v>348</v>
      </c>
      <c r="C70" s="66">
        <v>36490</v>
      </c>
      <c r="D70" s="67">
        <f t="shared" ca="1" si="4"/>
        <v>22</v>
      </c>
      <c r="E70" s="65" t="s">
        <v>235</v>
      </c>
      <c r="F70" s="68">
        <v>34248</v>
      </c>
      <c r="G70" s="69">
        <f t="shared" si="5"/>
        <v>0.05</v>
      </c>
    </row>
    <row r="71" spans="1:7">
      <c r="A71" s="65" t="s">
        <v>355</v>
      </c>
      <c r="B71" s="65" t="s">
        <v>348</v>
      </c>
      <c r="C71" s="66">
        <v>35783</v>
      </c>
      <c r="D71" s="67">
        <f t="shared" ca="1" si="4"/>
        <v>24</v>
      </c>
      <c r="E71" s="65" t="s">
        <v>249</v>
      </c>
      <c r="F71" s="68">
        <v>48533</v>
      </c>
      <c r="G71" s="69">
        <f t="shared" si="5"/>
        <v>7.0000000000000007E-2</v>
      </c>
    </row>
    <row r="72" spans="1:7">
      <c r="A72" s="65" t="s">
        <v>356</v>
      </c>
      <c r="B72" s="65" t="s">
        <v>348</v>
      </c>
      <c r="C72" s="66">
        <v>33319</v>
      </c>
      <c r="D72" s="67">
        <f t="shared" ca="1" si="4"/>
        <v>31</v>
      </c>
      <c r="E72" s="65" t="s">
        <v>249</v>
      </c>
      <c r="F72" s="68">
        <v>20440</v>
      </c>
      <c r="G72" s="69">
        <f t="shared" si="5"/>
        <v>0.03</v>
      </c>
    </row>
    <row r="73" spans="1:7">
      <c r="A73" s="65" t="s">
        <v>357</v>
      </c>
      <c r="B73" s="65" t="s">
        <v>348</v>
      </c>
      <c r="C73" s="66">
        <v>38876</v>
      </c>
      <c r="D73" s="67">
        <f t="shared" ca="1" si="4"/>
        <v>16</v>
      </c>
      <c r="E73" s="65" t="s">
        <v>249</v>
      </c>
      <c r="F73" s="68">
        <v>32057</v>
      </c>
      <c r="G73" s="69">
        <f t="shared" si="5"/>
        <v>0.05</v>
      </c>
    </row>
    <row r="74" spans="1:7">
      <c r="A74" s="65" t="s">
        <v>358</v>
      </c>
      <c r="B74" s="65" t="s">
        <v>348</v>
      </c>
      <c r="C74" s="66">
        <v>37431</v>
      </c>
      <c r="D74" s="67">
        <f t="shared" ca="1" si="4"/>
        <v>20</v>
      </c>
      <c r="E74" s="65" t="s">
        <v>235</v>
      </c>
      <c r="F74" s="68">
        <v>31214</v>
      </c>
      <c r="G74" s="69">
        <f t="shared" si="5"/>
        <v>0.05</v>
      </c>
    </row>
    <row r="75" spans="1:7">
      <c r="A75" s="65" t="s">
        <v>359</v>
      </c>
      <c r="B75" s="65" t="s">
        <v>348</v>
      </c>
      <c r="C75" s="66">
        <v>37561</v>
      </c>
      <c r="D75" s="67">
        <f t="shared" ca="1" si="4"/>
        <v>19</v>
      </c>
      <c r="E75" s="65" t="s">
        <v>249</v>
      </c>
      <c r="F75" s="68">
        <v>24235</v>
      </c>
      <c r="G75" s="69">
        <f t="shared" si="5"/>
        <v>0.03</v>
      </c>
    </row>
    <row r="76" spans="1:7">
      <c r="A76" s="65" t="s">
        <v>360</v>
      </c>
      <c r="B76" s="65" t="s">
        <v>348</v>
      </c>
      <c r="C76" s="66">
        <v>38884</v>
      </c>
      <c r="D76" s="67">
        <f t="shared" ca="1" si="4"/>
        <v>16</v>
      </c>
      <c r="E76" s="65" t="s">
        <v>249</v>
      </c>
      <c r="F76" s="68">
        <v>24382</v>
      </c>
      <c r="G76" s="69">
        <f t="shared" si="5"/>
        <v>0.03</v>
      </c>
    </row>
    <row r="77" spans="1:7">
      <c r="A77" s="65" t="s">
        <v>361</v>
      </c>
      <c r="B77" s="65" t="s">
        <v>348</v>
      </c>
      <c r="C77" s="66">
        <v>35654</v>
      </c>
      <c r="D77" s="67">
        <f t="shared" ca="1" si="4"/>
        <v>25</v>
      </c>
      <c r="E77" s="65" t="s">
        <v>249</v>
      </c>
      <c r="F77" s="68">
        <v>20699</v>
      </c>
      <c r="G77" s="69">
        <f t="shared" si="5"/>
        <v>0.03</v>
      </c>
    </row>
    <row r="78" spans="1:7">
      <c r="A78" s="65" t="s">
        <v>362</v>
      </c>
      <c r="B78" s="65" t="s">
        <v>348</v>
      </c>
      <c r="C78" s="66">
        <v>34078</v>
      </c>
      <c r="D78" s="67">
        <f t="shared" ca="1" si="4"/>
        <v>29</v>
      </c>
      <c r="E78" s="65" t="s">
        <v>235</v>
      </c>
      <c r="F78" s="68">
        <v>75765</v>
      </c>
      <c r="G78" s="69">
        <f t="shared" si="5"/>
        <v>0.11</v>
      </c>
    </row>
    <row r="79" spans="1:7">
      <c r="A79" s="65" t="s">
        <v>363</v>
      </c>
      <c r="B79" s="65" t="s">
        <v>348</v>
      </c>
      <c r="C79" s="66">
        <v>39628</v>
      </c>
      <c r="D79" s="67">
        <f t="shared" ca="1" si="4"/>
        <v>14</v>
      </c>
      <c r="E79" s="65" t="s">
        <v>242</v>
      </c>
      <c r="F79" s="68">
        <v>54138</v>
      </c>
      <c r="G79" s="69">
        <f t="shared" si="5"/>
        <v>7.0000000000000007E-2</v>
      </c>
    </row>
    <row r="80" spans="1:7">
      <c r="A80" s="65" t="s">
        <v>364</v>
      </c>
      <c r="B80" s="65" t="s">
        <v>348</v>
      </c>
      <c r="C80" s="66">
        <v>33725</v>
      </c>
      <c r="D80" s="67">
        <f t="shared" ca="1" si="4"/>
        <v>30</v>
      </c>
      <c r="E80" s="65" t="s">
        <v>249</v>
      </c>
      <c r="F80" s="68">
        <v>41644</v>
      </c>
      <c r="G80" s="69">
        <f t="shared" si="5"/>
        <v>0.06</v>
      </c>
    </row>
    <row r="81" spans="1:7">
      <c r="A81" s="65" t="s">
        <v>365</v>
      </c>
      <c r="B81" s="65" t="s">
        <v>348</v>
      </c>
      <c r="C81" s="66">
        <v>37431</v>
      </c>
      <c r="D81" s="67">
        <f t="shared" ca="1" si="4"/>
        <v>20</v>
      </c>
      <c r="E81" s="65" t="s">
        <v>235</v>
      </c>
      <c r="F81" s="68">
        <v>33758</v>
      </c>
      <c r="G81" s="69">
        <f t="shared" si="5"/>
        <v>0.05</v>
      </c>
    </row>
    <row r="82" spans="1:7">
      <c r="A82" s="65" t="s">
        <v>366</v>
      </c>
      <c r="B82" s="65" t="s">
        <v>348</v>
      </c>
      <c r="C82" s="66">
        <v>34645</v>
      </c>
      <c r="D82" s="67">
        <f t="shared" ca="1" si="4"/>
        <v>27</v>
      </c>
      <c r="E82" s="65" t="s">
        <v>235</v>
      </c>
      <c r="F82" s="68">
        <v>51655</v>
      </c>
      <c r="G82" s="69">
        <f t="shared" si="5"/>
        <v>7.0000000000000007E-2</v>
      </c>
    </row>
    <row r="83" spans="1:7">
      <c r="A83" s="65" t="s">
        <v>367</v>
      </c>
      <c r="B83" s="65" t="s">
        <v>348</v>
      </c>
      <c r="C83" s="66">
        <v>35372</v>
      </c>
      <c r="D83" s="67">
        <f t="shared" ca="1" si="4"/>
        <v>25</v>
      </c>
      <c r="E83" s="65" t="s">
        <v>235</v>
      </c>
      <c r="F83" s="68">
        <v>66065</v>
      </c>
      <c r="G83" s="69">
        <f t="shared" si="5"/>
        <v>0.1</v>
      </c>
    </row>
    <row r="84" spans="1:7">
      <c r="A84" s="65" t="s">
        <v>368</v>
      </c>
      <c r="B84" s="65" t="s">
        <v>348</v>
      </c>
      <c r="C84" s="66">
        <v>38243</v>
      </c>
      <c r="D84" s="67">
        <f t="shared" ca="1" si="4"/>
        <v>17</v>
      </c>
      <c r="E84" s="65" t="s">
        <v>249</v>
      </c>
      <c r="F84" s="68">
        <v>21680</v>
      </c>
      <c r="G84" s="69">
        <f t="shared" si="5"/>
        <v>0.03</v>
      </c>
    </row>
    <row r="85" spans="1:7">
      <c r="A85" s="65" t="s">
        <v>369</v>
      </c>
      <c r="B85" s="65" t="s">
        <v>348</v>
      </c>
      <c r="C85" s="66">
        <v>34643</v>
      </c>
      <c r="D85" s="67">
        <f t="shared" ca="1" si="4"/>
        <v>27</v>
      </c>
      <c r="E85" s="65" t="s">
        <v>235</v>
      </c>
      <c r="F85" s="68">
        <v>77193</v>
      </c>
      <c r="G85" s="69">
        <f t="shared" si="5"/>
        <v>0.11</v>
      </c>
    </row>
    <row r="86" spans="1:7">
      <c r="A86" s="65" t="s">
        <v>370</v>
      </c>
      <c r="B86" s="65" t="s">
        <v>348</v>
      </c>
      <c r="C86" s="66">
        <v>33047</v>
      </c>
      <c r="D86" s="67">
        <f t="shared" ca="1" si="4"/>
        <v>32</v>
      </c>
      <c r="E86" s="65" t="s">
        <v>235</v>
      </c>
      <c r="F86" s="68">
        <v>34020</v>
      </c>
      <c r="G86" s="69">
        <f t="shared" si="5"/>
        <v>0.05</v>
      </c>
    </row>
    <row r="87" spans="1:7">
      <c r="A87" s="65" t="s">
        <v>371</v>
      </c>
      <c r="B87" s="65" t="s">
        <v>348</v>
      </c>
      <c r="C87" s="66">
        <v>33033</v>
      </c>
      <c r="D87" s="67">
        <f t="shared" ca="1" si="4"/>
        <v>32</v>
      </c>
      <c r="E87" s="65" t="s">
        <v>249</v>
      </c>
      <c r="F87" s="68">
        <v>59845</v>
      </c>
      <c r="G87" s="69">
        <f t="shared" si="5"/>
        <v>0.08</v>
      </c>
    </row>
    <row r="88" spans="1:7">
      <c r="A88" s="65" t="s">
        <v>372</v>
      </c>
      <c r="B88" s="65" t="s">
        <v>348</v>
      </c>
      <c r="C88" s="66">
        <v>35026</v>
      </c>
      <c r="D88" s="67">
        <f t="shared" ca="1" si="4"/>
        <v>26</v>
      </c>
      <c r="E88" s="65" t="s">
        <v>249</v>
      </c>
      <c r="F88" s="68">
        <v>51656</v>
      </c>
      <c r="G88" s="69">
        <f t="shared" si="5"/>
        <v>7.0000000000000007E-2</v>
      </c>
    </row>
    <row r="89" spans="1:7">
      <c r="A89" s="65" t="s">
        <v>373</v>
      </c>
      <c r="B89" s="65" t="s">
        <v>348</v>
      </c>
      <c r="C89" s="66">
        <v>34580</v>
      </c>
      <c r="D89" s="67">
        <f t="shared" ca="1" si="4"/>
        <v>27</v>
      </c>
      <c r="E89" s="65" t="s">
        <v>235</v>
      </c>
      <c r="F89" s="68">
        <v>69024</v>
      </c>
      <c r="G89" s="69">
        <f t="shared" si="5"/>
        <v>0.1</v>
      </c>
    </row>
    <row r="90" spans="1:7">
      <c r="A90" s="65" t="s">
        <v>374</v>
      </c>
      <c r="B90" s="65" t="s">
        <v>348</v>
      </c>
      <c r="C90" s="66">
        <v>35498</v>
      </c>
      <c r="D90" s="67">
        <f t="shared" ca="1" si="4"/>
        <v>25</v>
      </c>
      <c r="E90" s="65" t="s">
        <v>235</v>
      </c>
      <c r="F90" s="68">
        <v>38248</v>
      </c>
      <c r="G90" s="69">
        <f t="shared" si="5"/>
        <v>0.06</v>
      </c>
    </row>
    <row r="91" spans="1:7">
      <c r="A91" s="65" t="s">
        <v>375</v>
      </c>
      <c r="B91" s="65" t="s">
        <v>348</v>
      </c>
      <c r="C91" s="66">
        <v>32805</v>
      </c>
      <c r="D91" s="67">
        <f t="shared" ca="1" si="4"/>
        <v>32</v>
      </c>
      <c r="E91" s="65" t="s">
        <v>242</v>
      </c>
      <c r="F91" s="68">
        <v>69034</v>
      </c>
      <c r="G91" s="69">
        <f t="shared" si="5"/>
        <v>0.1</v>
      </c>
    </row>
    <row r="92" spans="1:7">
      <c r="A92" s="65" t="s">
        <v>376</v>
      </c>
      <c r="B92" s="65" t="s">
        <v>348</v>
      </c>
      <c r="C92" s="66">
        <v>36380</v>
      </c>
      <c r="D92" s="67">
        <f t="shared" ca="1" si="4"/>
        <v>23</v>
      </c>
      <c r="E92" s="65" t="s">
        <v>249</v>
      </c>
      <c r="F92" s="68">
        <v>41347</v>
      </c>
      <c r="G92" s="69">
        <f t="shared" si="5"/>
        <v>0.06</v>
      </c>
    </row>
    <row r="93" spans="1:7">
      <c r="A93" s="65" t="s">
        <v>377</v>
      </c>
      <c r="B93" s="65" t="s">
        <v>348</v>
      </c>
      <c r="C93" s="66">
        <v>33085</v>
      </c>
      <c r="D93" s="67">
        <f t="shared" ca="1" si="4"/>
        <v>32</v>
      </c>
      <c r="E93" s="65" t="s">
        <v>249</v>
      </c>
      <c r="F93" s="68">
        <v>62955</v>
      </c>
      <c r="G93" s="69">
        <f t="shared" si="5"/>
        <v>0.08</v>
      </c>
    </row>
    <row r="94" spans="1:7">
      <c r="A94" s="65" t="s">
        <v>378</v>
      </c>
      <c r="B94" s="65" t="s">
        <v>348</v>
      </c>
      <c r="C94" s="66">
        <v>33839</v>
      </c>
      <c r="D94" s="67">
        <f t="shared" ca="1" si="4"/>
        <v>29</v>
      </c>
      <c r="E94" s="65" t="s">
        <v>235</v>
      </c>
      <c r="F94" s="68">
        <v>40488</v>
      </c>
      <c r="G94" s="69">
        <f t="shared" si="5"/>
        <v>0.06</v>
      </c>
    </row>
    <row r="95" spans="1:7">
      <c r="A95" s="65" t="s">
        <v>379</v>
      </c>
      <c r="B95" s="65" t="s">
        <v>348</v>
      </c>
      <c r="C95" s="66">
        <v>37875</v>
      </c>
      <c r="D95" s="67">
        <f t="shared" ca="1" si="4"/>
        <v>18</v>
      </c>
      <c r="E95" s="65" t="s">
        <v>235</v>
      </c>
      <c r="F95" s="68">
        <v>74066</v>
      </c>
      <c r="G95" s="69">
        <f t="shared" si="5"/>
        <v>0.1</v>
      </c>
    </row>
    <row r="96" spans="1:7">
      <c r="A96" s="65" t="s">
        <v>380</v>
      </c>
      <c r="B96" s="65" t="s">
        <v>348</v>
      </c>
      <c r="C96" s="66">
        <v>39524</v>
      </c>
      <c r="D96" s="67">
        <f t="shared" ca="1" si="4"/>
        <v>14</v>
      </c>
      <c r="E96" s="65" t="s">
        <v>249</v>
      </c>
      <c r="F96" s="68">
        <v>31176</v>
      </c>
      <c r="G96" s="69">
        <f t="shared" si="5"/>
        <v>0.05</v>
      </c>
    </row>
    <row r="97" spans="1:7">
      <c r="A97" s="65" t="s">
        <v>381</v>
      </c>
      <c r="B97" s="65" t="s">
        <v>348</v>
      </c>
      <c r="C97" s="66">
        <v>33203</v>
      </c>
      <c r="D97" s="67">
        <f t="shared" ca="1" si="4"/>
        <v>31</v>
      </c>
      <c r="E97" s="65" t="s">
        <v>249</v>
      </c>
      <c r="F97" s="68">
        <v>31644</v>
      </c>
      <c r="G97" s="69">
        <f t="shared" si="5"/>
        <v>0.05</v>
      </c>
    </row>
    <row r="98" spans="1:7">
      <c r="A98" s="65" t="s">
        <v>382</v>
      </c>
      <c r="B98" s="65" t="s">
        <v>348</v>
      </c>
      <c r="C98" s="66">
        <v>35404</v>
      </c>
      <c r="D98" s="67">
        <f t="shared" ca="1" si="4"/>
        <v>25</v>
      </c>
      <c r="E98" s="65" t="s">
        <v>249</v>
      </c>
      <c r="F98" s="68">
        <v>73397</v>
      </c>
      <c r="G98" s="69">
        <f t="shared" si="5"/>
        <v>0.1</v>
      </c>
    </row>
    <row r="99" spans="1:7">
      <c r="A99" s="65" t="s">
        <v>383</v>
      </c>
      <c r="B99" s="65" t="s">
        <v>348</v>
      </c>
      <c r="C99" s="66">
        <v>34565</v>
      </c>
      <c r="D99" s="67">
        <f t="shared" ca="1" si="4"/>
        <v>27</v>
      </c>
      <c r="E99" s="65" t="s">
        <v>235</v>
      </c>
      <c r="F99" s="68">
        <v>21585</v>
      </c>
      <c r="G99" s="69">
        <f t="shared" si="5"/>
        <v>0.03</v>
      </c>
    </row>
    <row r="100" spans="1:7">
      <c r="A100" s="65" t="s">
        <v>384</v>
      </c>
      <c r="B100" s="65" t="s">
        <v>348</v>
      </c>
      <c r="C100" s="66">
        <v>34749</v>
      </c>
      <c r="D100" s="67">
        <f t="shared" ca="1" si="4"/>
        <v>27</v>
      </c>
      <c r="E100" s="65" t="s">
        <v>235</v>
      </c>
      <c r="F100" s="68">
        <v>34872</v>
      </c>
      <c r="G100" s="69">
        <f t="shared" si="5"/>
        <v>0.05</v>
      </c>
    </row>
    <row r="101" spans="1:7">
      <c r="A101" s="65" t="s">
        <v>385</v>
      </c>
      <c r="B101" s="65" t="s">
        <v>348</v>
      </c>
      <c r="C101" s="66">
        <v>36283</v>
      </c>
      <c r="D101" s="67">
        <f t="shared" ca="1" si="4"/>
        <v>23</v>
      </c>
      <c r="E101" s="65" t="s">
        <v>235</v>
      </c>
      <c r="F101" s="68">
        <v>79993</v>
      </c>
      <c r="G101" s="69">
        <f t="shared" si="5"/>
        <v>0.11</v>
      </c>
    </row>
    <row r="102" spans="1:7">
      <c r="A102" s="65" t="s">
        <v>386</v>
      </c>
      <c r="B102" s="65" t="s">
        <v>348</v>
      </c>
      <c r="C102" s="66">
        <v>39229</v>
      </c>
      <c r="D102" s="67">
        <f t="shared" ca="1" si="4"/>
        <v>15</v>
      </c>
      <c r="E102" s="65" t="s">
        <v>235</v>
      </c>
      <c r="F102" s="68">
        <v>48483</v>
      </c>
      <c r="G102" s="69">
        <f t="shared" si="5"/>
        <v>7.0000000000000007E-2</v>
      </c>
    </row>
    <row r="103" spans="1:7">
      <c r="A103" s="65" t="s">
        <v>387</v>
      </c>
      <c r="B103" s="65" t="s">
        <v>348</v>
      </c>
      <c r="C103" s="66">
        <v>34574</v>
      </c>
      <c r="D103" s="67">
        <f t="shared" ca="1" si="4"/>
        <v>27</v>
      </c>
      <c r="E103" s="65" t="s">
        <v>235</v>
      </c>
      <c r="F103" s="68">
        <v>63853</v>
      </c>
      <c r="G103" s="69">
        <f t="shared" si="5"/>
        <v>0.08</v>
      </c>
    </row>
    <row r="104" spans="1:7">
      <c r="A104" s="65" t="s">
        <v>388</v>
      </c>
      <c r="B104" s="65" t="s">
        <v>348</v>
      </c>
      <c r="C104" s="66">
        <v>36990</v>
      </c>
      <c r="D104" s="67">
        <f t="shared" ca="1" si="4"/>
        <v>21</v>
      </c>
      <c r="E104" s="65" t="s">
        <v>235</v>
      </c>
      <c r="F104" s="68">
        <v>42619</v>
      </c>
      <c r="G104" s="69">
        <f t="shared" si="5"/>
        <v>0.06</v>
      </c>
    </row>
    <row r="105" spans="1:7">
      <c r="A105" s="65" t="s">
        <v>389</v>
      </c>
      <c r="B105" s="65" t="s">
        <v>348</v>
      </c>
      <c r="C105" s="66">
        <v>35509</v>
      </c>
      <c r="D105" s="67">
        <f t="shared" ca="1" si="4"/>
        <v>25</v>
      </c>
      <c r="E105" s="65" t="s">
        <v>249</v>
      </c>
      <c r="F105" s="68">
        <v>65306</v>
      </c>
      <c r="G105" s="69">
        <f t="shared" si="5"/>
        <v>0.1</v>
      </c>
    </row>
    <row r="106" spans="1:7">
      <c r="A106" s="65" t="s">
        <v>390</v>
      </c>
      <c r="B106" s="65" t="s">
        <v>348</v>
      </c>
      <c r="C106" s="66">
        <v>32828</v>
      </c>
      <c r="D106" s="67">
        <f t="shared" ca="1" si="4"/>
        <v>32</v>
      </c>
      <c r="E106" s="65" t="s">
        <v>249</v>
      </c>
      <c r="F106" s="68">
        <v>44941</v>
      </c>
      <c r="G106" s="69">
        <f t="shared" si="5"/>
        <v>0.06</v>
      </c>
    </row>
    <row r="107" spans="1:7">
      <c r="A107" s="65" t="s">
        <v>391</v>
      </c>
      <c r="B107" s="65" t="s">
        <v>348</v>
      </c>
      <c r="C107" s="66">
        <v>35138</v>
      </c>
      <c r="D107" s="67">
        <f t="shared" ca="1" si="4"/>
        <v>26</v>
      </c>
      <c r="E107" s="65" t="s">
        <v>235</v>
      </c>
      <c r="F107" s="68">
        <v>59528</v>
      </c>
      <c r="G107" s="69">
        <f t="shared" si="5"/>
        <v>0.08</v>
      </c>
    </row>
    <row r="108" spans="1:7">
      <c r="A108" s="65" t="s">
        <v>392</v>
      </c>
      <c r="B108" s="65" t="s">
        <v>348</v>
      </c>
      <c r="C108" s="66">
        <v>34861</v>
      </c>
      <c r="D108" s="67">
        <f t="shared" ca="1" si="4"/>
        <v>27</v>
      </c>
      <c r="E108" s="65" t="s">
        <v>238</v>
      </c>
      <c r="F108" s="68">
        <v>53476</v>
      </c>
      <c r="G108" s="69">
        <f t="shared" si="5"/>
        <v>7.0000000000000007E-2</v>
      </c>
    </row>
    <row r="109" spans="1:7">
      <c r="A109" s="65" t="s">
        <v>393</v>
      </c>
      <c r="B109" s="65" t="s">
        <v>348</v>
      </c>
      <c r="C109" s="66">
        <v>33122</v>
      </c>
      <c r="D109" s="67">
        <f t="shared" ca="1" si="4"/>
        <v>31</v>
      </c>
      <c r="E109" s="65" t="s">
        <v>235</v>
      </c>
      <c r="F109" s="68">
        <v>73692</v>
      </c>
      <c r="G109" s="69">
        <f t="shared" si="5"/>
        <v>0.1</v>
      </c>
    </row>
    <row r="110" spans="1:7">
      <c r="A110" s="65" t="s">
        <v>394</v>
      </c>
      <c r="B110" s="65" t="s">
        <v>348</v>
      </c>
      <c r="C110" s="66">
        <v>32667</v>
      </c>
      <c r="D110" s="67">
        <f t="shared" ca="1" si="4"/>
        <v>33</v>
      </c>
      <c r="E110" s="65" t="s">
        <v>235</v>
      </c>
      <c r="F110" s="68">
        <v>34127</v>
      </c>
      <c r="G110" s="69">
        <f t="shared" si="5"/>
        <v>0.05</v>
      </c>
    </row>
    <row r="111" spans="1:7">
      <c r="A111" s="65" t="s">
        <v>395</v>
      </c>
      <c r="B111" s="65" t="s">
        <v>348</v>
      </c>
      <c r="C111" s="66">
        <v>35658</v>
      </c>
      <c r="D111" s="67">
        <f t="shared" ca="1" si="4"/>
        <v>25</v>
      </c>
      <c r="E111" s="65" t="s">
        <v>238</v>
      </c>
      <c r="F111" s="68">
        <v>75072</v>
      </c>
      <c r="G111" s="69">
        <f t="shared" si="5"/>
        <v>0.11</v>
      </c>
    </row>
    <row r="112" spans="1:7">
      <c r="A112" s="65" t="s">
        <v>396</v>
      </c>
      <c r="B112" s="65" t="s">
        <v>348</v>
      </c>
      <c r="C112" s="66">
        <v>36385</v>
      </c>
      <c r="D112" s="67">
        <f t="shared" ca="1" si="4"/>
        <v>23</v>
      </c>
      <c r="E112" s="65" t="s">
        <v>235</v>
      </c>
      <c r="F112" s="68">
        <v>67107</v>
      </c>
      <c r="G112" s="69">
        <f t="shared" si="5"/>
        <v>0.1</v>
      </c>
    </row>
    <row r="113" spans="1:7">
      <c r="A113" s="65" t="s">
        <v>397</v>
      </c>
      <c r="B113" s="65" t="s">
        <v>348</v>
      </c>
      <c r="C113" s="66">
        <v>38509</v>
      </c>
      <c r="D113" s="67">
        <f t="shared" ca="1" si="4"/>
        <v>17</v>
      </c>
      <c r="E113" s="65" t="s">
        <v>235</v>
      </c>
      <c r="F113" s="68">
        <v>38342</v>
      </c>
      <c r="G113" s="69">
        <f t="shared" si="5"/>
        <v>0.06</v>
      </c>
    </row>
    <row r="114" spans="1:7">
      <c r="A114" s="65" t="s">
        <v>398</v>
      </c>
      <c r="B114" s="65" t="s">
        <v>399</v>
      </c>
      <c r="C114" s="66">
        <v>35819</v>
      </c>
      <c r="D114" s="67">
        <f t="shared" ca="1" si="4"/>
        <v>24</v>
      </c>
      <c r="E114" s="65" t="s">
        <v>249</v>
      </c>
      <c r="F114" s="68">
        <v>74734</v>
      </c>
      <c r="G114" s="69">
        <f t="shared" si="5"/>
        <v>0.1</v>
      </c>
    </row>
    <row r="115" spans="1:7">
      <c r="A115" s="65" t="s">
        <v>400</v>
      </c>
      <c r="B115" s="65" t="s">
        <v>399</v>
      </c>
      <c r="C115" s="66">
        <v>36461</v>
      </c>
      <c r="D115" s="67">
        <f t="shared" ca="1" si="4"/>
        <v>22</v>
      </c>
      <c r="E115" s="65" t="s">
        <v>235</v>
      </c>
      <c r="F115" s="68">
        <v>46520</v>
      </c>
      <c r="G115" s="69">
        <f t="shared" si="5"/>
        <v>7.0000000000000007E-2</v>
      </c>
    </row>
    <row r="116" spans="1:7">
      <c r="A116" s="65" t="s">
        <v>401</v>
      </c>
      <c r="B116" s="65" t="s">
        <v>402</v>
      </c>
      <c r="C116" s="66">
        <v>32373</v>
      </c>
      <c r="D116" s="67">
        <f t="shared" ca="1" si="4"/>
        <v>33</v>
      </c>
      <c r="E116" s="65" t="s">
        <v>238</v>
      </c>
      <c r="F116" s="68">
        <v>40132</v>
      </c>
      <c r="G116" s="69">
        <f t="shared" si="5"/>
        <v>0.06</v>
      </c>
    </row>
    <row r="117" spans="1:7">
      <c r="A117" s="65" t="s">
        <v>403</v>
      </c>
      <c r="B117" s="65" t="s">
        <v>402</v>
      </c>
      <c r="C117" s="66">
        <v>36220</v>
      </c>
      <c r="D117" s="67">
        <f t="shared" ca="1" si="4"/>
        <v>23</v>
      </c>
      <c r="E117" s="65" t="s">
        <v>238</v>
      </c>
      <c r="F117" s="68">
        <v>63331</v>
      </c>
      <c r="G117" s="69">
        <f t="shared" si="5"/>
        <v>0.08</v>
      </c>
    </row>
    <row r="118" spans="1:7">
      <c r="A118" s="65" t="s">
        <v>404</v>
      </c>
      <c r="B118" s="65" t="s">
        <v>402</v>
      </c>
      <c r="C118" s="66">
        <v>34572</v>
      </c>
      <c r="D118" s="67">
        <f t="shared" ca="1" si="4"/>
        <v>27</v>
      </c>
      <c r="E118" s="65" t="s">
        <v>249</v>
      </c>
      <c r="F118" s="68">
        <v>58568</v>
      </c>
      <c r="G118" s="69">
        <f t="shared" si="5"/>
        <v>0.08</v>
      </c>
    </row>
    <row r="119" spans="1:7">
      <c r="A119" s="65" t="s">
        <v>405</v>
      </c>
      <c r="B119" s="65" t="s">
        <v>402</v>
      </c>
      <c r="C119" s="66">
        <v>35170</v>
      </c>
      <c r="D119" s="67">
        <f t="shared" ca="1" si="4"/>
        <v>26</v>
      </c>
      <c r="E119" s="65" t="s">
        <v>235</v>
      </c>
      <c r="F119" s="68">
        <v>23791</v>
      </c>
      <c r="G119" s="69">
        <f t="shared" si="5"/>
        <v>0.03</v>
      </c>
    </row>
    <row r="120" spans="1:7">
      <c r="A120" s="65" t="s">
        <v>406</v>
      </c>
      <c r="B120" s="65" t="s">
        <v>402</v>
      </c>
      <c r="C120" s="66">
        <v>35246</v>
      </c>
      <c r="D120" s="67">
        <f t="shared" ca="1" si="4"/>
        <v>26</v>
      </c>
      <c r="E120" s="65" t="s">
        <v>249</v>
      </c>
      <c r="F120" s="68">
        <v>70462</v>
      </c>
      <c r="G120" s="69">
        <f t="shared" si="5"/>
        <v>0.1</v>
      </c>
    </row>
    <row r="121" spans="1:7">
      <c r="A121" s="65" t="s">
        <v>407</v>
      </c>
      <c r="B121" s="65" t="s">
        <v>402</v>
      </c>
      <c r="C121" s="66">
        <v>35351</v>
      </c>
      <c r="D121" s="67">
        <f t="shared" ca="1" si="4"/>
        <v>25</v>
      </c>
      <c r="E121" s="65" t="s">
        <v>235</v>
      </c>
      <c r="F121" s="68">
        <v>57555</v>
      </c>
      <c r="G121" s="69">
        <f t="shared" si="5"/>
        <v>0.08</v>
      </c>
    </row>
    <row r="122" spans="1:7">
      <c r="A122" s="65" t="s">
        <v>408</v>
      </c>
      <c r="B122" s="65" t="s">
        <v>402</v>
      </c>
      <c r="C122" s="66">
        <v>34910</v>
      </c>
      <c r="D122" s="67">
        <f t="shared" ca="1" si="4"/>
        <v>27</v>
      </c>
      <c r="E122" s="65" t="s">
        <v>235</v>
      </c>
      <c r="F122" s="68">
        <v>50536</v>
      </c>
      <c r="G122" s="69">
        <f t="shared" si="5"/>
        <v>7.0000000000000007E-2</v>
      </c>
    </row>
    <row r="123" spans="1:7">
      <c r="A123" s="65" t="s">
        <v>409</v>
      </c>
      <c r="B123" s="65" t="s">
        <v>402</v>
      </c>
      <c r="C123" s="66">
        <v>38152</v>
      </c>
      <c r="D123" s="67">
        <f t="shared" ca="1" si="4"/>
        <v>18</v>
      </c>
      <c r="E123" s="65" t="s">
        <v>238</v>
      </c>
      <c r="F123" s="68">
        <v>41702</v>
      </c>
      <c r="G123" s="69">
        <f t="shared" si="5"/>
        <v>0.06</v>
      </c>
    </row>
    <row r="124" spans="1:7">
      <c r="A124" s="65" t="s">
        <v>410</v>
      </c>
      <c r="B124" s="65" t="s">
        <v>402</v>
      </c>
      <c r="C124" s="66">
        <v>33121</v>
      </c>
      <c r="D124" s="67">
        <f t="shared" ca="1" si="4"/>
        <v>31</v>
      </c>
      <c r="E124" s="65" t="s">
        <v>235</v>
      </c>
      <c r="F124" s="68">
        <v>77469</v>
      </c>
      <c r="G124" s="69">
        <f t="shared" si="5"/>
        <v>0.11</v>
      </c>
    </row>
    <row r="125" spans="1:7">
      <c r="A125" s="65" t="s">
        <v>411</v>
      </c>
      <c r="B125" s="65" t="s">
        <v>402</v>
      </c>
      <c r="C125" s="66">
        <v>34911</v>
      </c>
      <c r="D125" s="67">
        <f t="shared" ca="1" si="4"/>
        <v>27</v>
      </c>
      <c r="E125" s="65" t="s">
        <v>235</v>
      </c>
      <c r="F125" s="68">
        <v>73953</v>
      </c>
      <c r="G125" s="69">
        <f t="shared" si="5"/>
        <v>0.1</v>
      </c>
    </row>
    <row r="126" spans="1:7">
      <c r="A126" s="65" t="s">
        <v>412</v>
      </c>
      <c r="B126" s="65" t="s">
        <v>402</v>
      </c>
      <c r="C126" s="66">
        <v>34336</v>
      </c>
      <c r="D126" s="67">
        <f t="shared" ca="1" si="4"/>
        <v>28</v>
      </c>
      <c r="E126" s="65" t="s">
        <v>235</v>
      </c>
      <c r="F126" s="68">
        <v>34348</v>
      </c>
      <c r="G126" s="69">
        <f t="shared" si="5"/>
        <v>0.05</v>
      </c>
    </row>
    <row r="127" spans="1:7">
      <c r="A127" s="65" t="s">
        <v>413</v>
      </c>
      <c r="B127" s="65" t="s">
        <v>402</v>
      </c>
      <c r="C127" s="66">
        <v>34274</v>
      </c>
      <c r="D127" s="67">
        <f t="shared" ca="1" si="4"/>
        <v>28</v>
      </c>
      <c r="E127" s="65" t="s">
        <v>235</v>
      </c>
      <c r="F127" s="68">
        <v>41711</v>
      </c>
      <c r="G127" s="69">
        <f t="shared" si="5"/>
        <v>0.06</v>
      </c>
    </row>
    <row r="128" spans="1:7">
      <c r="A128" s="65" t="s">
        <v>414</v>
      </c>
      <c r="B128" s="65" t="s">
        <v>402</v>
      </c>
      <c r="C128" s="66">
        <v>35994</v>
      </c>
      <c r="D128" s="67">
        <f t="shared" ca="1" si="4"/>
        <v>24</v>
      </c>
      <c r="E128" s="65" t="s">
        <v>235</v>
      </c>
      <c r="F128" s="68">
        <v>52714</v>
      </c>
      <c r="G128" s="69">
        <f t="shared" si="5"/>
        <v>7.0000000000000007E-2</v>
      </c>
    </row>
    <row r="129" spans="1:7">
      <c r="A129" s="65" t="s">
        <v>415</v>
      </c>
      <c r="B129" s="65" t="s">
        <v>402</v>
      </c>
      <c r="C129" s="66">
        <v>38337</v>
      </c>
      <c r="D129" s="67">
        <f t="shared" ca="1" si="4"/>
        <v>17</v>
      </c>
      <c r="E129" s="65" t="s">
        <v>249</v>
      </c>
      <c r="F129" s="68">
        <v>59944</v>
      </c>
      <c r="G129" s="69">
        <f t="shared" si="5"/>
        <v>0.08</v>
      </c>
    </row>
    <row r="130" spans="1:7">
      <c r="A130" s="65" t="s">
        <v>416</v>
      </c>
      <c r="B130" s="65" t="s">
        <v>402</v>
      </c>
      <c r="C130" s="66">
        <v>34601</v>
      </c>
      <c r="D130" s="67">
        <f t="shared" ref="D130:D193" ca="1" si="6">DATEDIF(C130,TODAY(),"Y")</f>
        <v>27</v>
      </c>
      <c r="E130" s="65" t="s">
        <v>235</v>
      </c>
      <c r="F130" s="68">
        <v>66197</v>
      </c>
      <c r="G130" s="69">
        <f t="shared" si="5"/>
        <v>0.1</v>
      </c>
    </row>
    <row r="131" spans="1:7">
      <c r="A131" s="65" t="s">
        <v>417</v>
      </c>
      <c r="B131" s="65" t="s">
        <v>402</v>
      </c>
      <c r="C131" s="66">
        <v>32301</v>
      </c>
      <c r="D131" s="67">
        <f t="shared" ca="1" si="6"/>
        <v>34</v>
      </c>
      <c r="E131" s="65" t="s">
        <v>235</v>
      </c>
      <c r="F131" s="68">
        <v>25352</v>
      </c>
      <c r="G131" s="69">
        <f t="shared" ref="G131:G194" si="7" xml:space="preserve"> VLOOKUP(F131,$I$3:$J$13,2,TRUE)</f>
        <v>0.05</v>
      </c>
    </row>
    <row r="132" spans="1:7">
      <c r="A132" s="65" t="s">
        <v>418</v>
      </c>
      <c r="B132" s="65" t="s">
        <v>402</v>
      </c>
      <c r="C132" s="66">
        <v>32277</v>
      </c>
      <c r="D132" s="67">
        <f t="shared" ca="1" si="6"/>
        <v>34</v>
      </c>
      <c r="E132" s="65" t="s">
        <v>235</v>
      </c>
      <c r="F132" s="68">
        <v>39569</v>
      </c>
      <c r="G132" s="69">
        <f t="shared" si="7"/>
        <v>0.06</v>
      </c>
    </row>
    <row r="133" spans="1:7">
      <c r="A133" s="65" t="s">
        <v>419</v>
      </c>
      <c r="B133" s="65" t="s">
        <v>420</v>
      </c>
      <c r="C133" s="66">
        <v>36290</v>
      </c>
      <c r="D133" s="67">
        <f t="shared" ca="1" si="6"/>
        <v>23</v>
      </c>
      <c r="E133" s="65" t="s">
        <v>249</v>
      </c>
      <c r="F133" s="68">
        <v>40924</v>
      </c>
      <c r="G133" s="69">
        <f t="shared" si="7"/>
        <v>0.06</v>
      </c>
    </row>
    <row r="134" spans="1:7">
      <c r="A134" s="65" t="s">
        <v>421</v>
      </c>
      <c r="B134" s="65" t="s">
        <v>420</v>
      </c>
      <c r="C134" s="66">
        <v>32671</v>
      </c>
      <c r="D134" s="67">
        <f t="shared" ca="1" si="6"/>
        <v>33</v>
      </c>
      <c r="E134" s="65" t="s">
        <v>235</v>
      </c>
      <c r="F134" s="68">
        <v>77134</v>
      </c>
      <c r="G134" s="69">
        <f t="shared" si="7"/>
        <v>0.11</v>
      </c>
    </row>
    <row r="135" spans="1:7">
      <c r="A135" s="65" t="s">
        <v>422</v>
      </c>
      <c r="B135" s="65" t="s">
        <v>420</v>
      </c>
      <c r="C135" s="66">
        <v>39426</v>
      </c>
      <c r="D135" s="67">
        <f t="shared" ca="1" si="6"/>
        <v>14</v>
      </c>
      <c r="E135" s="65" t="s">
        <v>249</v>
      </c>
      <c r="F135" s="68">
        <v>56257</v>
      </c>
      <c r="G135" s="69">
        <f t="shared" si="7"/>
        <v>0.08</v>
      </c>
    </row>
    <row r="136" spans="1:7">
      <c r="A136" s="65" t="s">
        <v>423</v>
      </c>
      <c r="B136" s="65" t="s">
        <v>420</v>
      </c>
      <c r="C136" s="66">
        <v>35229</v>
      </c>
      <c r="D136" s="67">
        <f t="shared" ca="1" si="6"/>
        <v>26</v>
      </c>
      <c r="E136" s="65" t="s">
        <v>235</v>
      </c>
      <c r="F136" s="68">
        <v>79576</v>
      </c>
      <c r="G136" s="69">
        <f t="shared" si="7"/>
        <v>0.11</v>
      </c>
    </row>
    <row r="137" spans="1:7">
      <c r="A137" s="65" t="s">
        <v>424</v>
      </c>
      <c r="B137" s="65" t="s">
        <v>420</v>
      </c>
      <c r="C137" s="66">
        <v>35520</v>
      </c>
      <c r="D137" s="67">
        <f t="shared" ca="1" si="6"/>
        <v>25</v>
      </c>
      <c r="E137" s="65" t="s">
        <v>235</v>
      </c>
      <c r="F137" s="68">
        <v>36401</v>
      </c>
      <c r="G137" s="69">
        <f t="shared" si="7"/>
        <v>0.06</v>
      </c>
    </row>
    <row r="138" spans="1:7">
      <c r="A138" s="65" t="s">
        <v>425</v>
      </c>
      <c r="B138" s="65" t="s">
        <v>420</v>
      </c>
      <c r="C138" s="66">
        <v>32795</v>
      </c>
      <c r="D138" s="67">
        <f t="shared" ca="1" si="6"/>
        <v>32</v>
      </c>
      <c r="E138" s="65" t="s">
        <v>235</v>
      </c>
      <c r="F138" s="68">
        <v>44462</v>
      </c>
      <c r="G138" s="69">
        <f t="shared" si="7"/>
        <v>0.06</v>
      </c>
    </row>
    <row r="139" spans="1:7">
      <c r="A139" s="65" t="s">
        <v>426</v>
      </c>
      <c r="B139" s="65" t="s">
        <v>420</v>
      </c>
      <c r="C139" s="66">
        <v>35138</v>
      </c>
      <c r="D139" s="67">
        <f t="shared" ca="1" si="6"/>
        <v>26</v>
      </c>
      <c r="E139" s="65" t="s">
        <v>242</v>
      </c>
      <c r="F139" s="68">
        <v>51566</v>
      </c>
      <c r="G139" s="69">
        <f t="shared" si="7"/>
        <v>7.0000000000000007E-2</v>
      </c>
    </row>
    <row r="140" spans="1:7">
      <c r="A140" s="65" t="s">
        <v>427</v>
      </c>
      <c r="B140" s="65" t="s">
        <v>428</v>
      </c>
      <c r="C140" s="66">
        <v>34621</v>
      </c>
      <c r="D140" s="67">
        <f t="shared" ca="1" si="6"/>
        <v>27</v>
      </c>
      <c r="E140" s="65" t="s">
        <v>249</v>
      </c>
      <c r="F140" s="68">
        <v>70073</v>
      </c>
      <c r="G140" s="69">
        <f t="shared" si="7"/>
        <v>0.1</v>
      </c>
    </row>
    <row r="141" spans="1:7">
      <c r="A141" s="65" t="s">
        <v>429</v>
      </c>
      <c r="B141" s="65" t="s">
        <v>430</v>
      </c>
      <c r="C141" s="88">
        <v>39506</v>
      </c>
      <c r="D141" s="67">
        <f t="shared" ca="1" si="6"/>
        <v>14</v>
      </c>
      <c r="E141" s="65" t="s">
        <v>242</v>
      </c>
      <c r="F141" s="68">
        <v>26562</v>
      </c>
      <c r="G141" s="69">
        <f t="shared" si="7"/>
        <v>0.05</v>
      </c>
    </row>
    <row r="142" spans="1:7">
      <c r="A142" s="65" t="s">
        <v>431</v>
      </c>
      <c r="B142" s="65" t="s">
        <v>430</v>
      </c>
      <c r="C142" s="66">
        <v>32935</v>
      </c>
      <c r="D142" s="67">
        <f t="shared" ca="1" si="6"/>
        <v>32</v>
      </c>
      <c r="E142" s="65" t="s">
        <v>235</v>
      </c>
      <c r="F142" s="68">
        <v>66848</v>
      </c>
      <c r="G142" s="69">
        <f t="shared" si="7"/>
        <v>0.1</v>
      </c>
    </row>
    <row r="143" spans="1:7">
      <c r="A143" s="65" t="s">
        <v>432</v>
      </c>
      <c r="B143" s="65" t="s">
        <v>430</v>
      </c>
      <c r="C143" s="66">
        <v>33671</v>
      </c>
      <c r="D143" s="67">
        <f t="shared" ca="1" si="6"/>
        <v>30</v>
      </c>
      <c r="E143" s="65" t="s">
        <v>238</v>
      </c>
      <c r="F143" s="68">
        <v>43095</v>
      </c>
      <c r="G143" s="69">
        <f t="shared" si="7"/>
        <v>0.06</v>
      </c>
    </row>
    <row r="144" spans="1:7">
      <c r="A144" s="65" t="s">
        <v>433</v>
      </c>
      <c r="B144" s="65" t="s">
        <v>430</v>
      </c>
      <c r="C144" s="66">
        <v>36765</v>
      </c>
      <c r="D144" s="67">
        <f t="shared" ca="1" si="6"/>
        <v>21</v>
      </c>
      <c r="E144" s="65" t="s">
        <v>242</v>
      </c>
      <c r="F144" s="68">
        <v>24253</v>
      </c>
      <c r="G144" s="69">
        <f t="shared" si="7"/>
        <v>0.03</v>
      </c>
    </row>
    <row r="145" spans="1:7">
      <c r="A145" s="65" t="s">
        <v>434</v>
      </c>
      <c r="B145" s="65" t="s">
        <v>430</v>
      </c>
      <c r="C145" s="66">
        <v>34187</v>
      </c>
      <c r="D145" s="67">
        <f t="shared" ca="1" si="6"/>
        <v>29</v>
      </c>
      <c r="E145" s="65" t="s">
        <v>235</v>
      </c>
      <c r="F145" s="68">
        <v>26586</v>
      </c>
      <c r="G145" s="69">
        <f t="shared" si="7"/>
        <v>0.05</v>
      </c>
    </row>
    <row r="146" spans="1:7">
      <c r="A146" s="65" t="s">
        <v>435</v>
      </c>
      <c r="B146" s="65" t="s">
        <v>430</v>
      </c>
      <c r="C146" s="66">
        <v>38711</v>
      </c>
      <c r="D146" s="67">
        <f t="shared" ca="1" si="6"/>
        <v>16</v>
      </c>
      <c r="E146" s="65" t="s">
        <v>235</v>
      </c>
      <c r="F146" s="68">
        <v>64650</v>
      </c>
      <c r="G146" s="69">
        <f t="shared" si="7"/>
        <v>0.08</v>
      </c>
    </row>
    <row r="147" spans="1:7">
      <c r="A147" s="65" t="s">
        <v>436</v>
      </c>
      <c r="B147" s="65" t="s">
        <v>430</v>
      </c>
      <c r="C147" s="66">
        <v>38837</v>
      </c>
      <c r="D147" s="67">
        <f t="shared" ca="1" si="6"/>
        <v>16</v>
      </c>
      <c r="E147" s="65" t="s">
        <v>249</v>
      </c>
      <c r="F147" s="68">
        <v>58790</v>
      </c>
      <c r="G147" s="69">
        <f t="shared" si="7"/>
        <v>0.08</v>
      </c>
    </row>
    <row r="148" spans="1:7">
      <c r="A148" s="65" t="s">
        <v>437</v>
      </c>
      <c r="B148" s="65" t="s">
        <v>430</v>
      </c>
      <c r="C148" s="66">
        <v>34957</v>
      </c>
      <c r="D148" s="67">
        <f t="shared" ca="1" si="6"/>
        <v>26</v>
      </c>
      <c r="E148" s="65" t="s">
        <v>235</v>
      </c>
      <c r="F148" s="68">
        <v>66033</v>
      </c>
      <c r="G148" s="69">
        <f t="shared" si="7"/>
        <v>0.1</v>
      </c>
    </row>
    <row r="149" spans="1:7">
      <c r="A149" s="65" t="s">
        <v>438</v>
      </c>
      <c r="B149" s="65" t="s">
        <v>430</v>
      </c>
      <c r="C149" s="66">
        <v>39424</v>
      </c>
      <c r="D149" s="67">
        <f t="shared" ca="1" si="6"/>
        <v>14</v>
      </c>
      <c r="E149" s="65" t="s">
        <v>235</v>
      </c>
      <c r="F149" s="68">
        <v>23067</v>
      </c>
      <c r="G149" s="69">
        <f t="shared" si="7"/>
        <v>0.03</v>
      </c>
    </row>
    <row r="150" spans="1:7">
      <c r="A150" s="65" t="s">
        <v>439</v>
      </c>
      <c r="B150" s="65" t="s">
        <v>430</v>
      </c>
      <c r="C150" s="66">
        <v>33756</v>
      </c>
      <c r="D150" s="67">
        <f t="shared" ca="1" si="6"/>
        <v>30</v>
      </c>
      <c r="E150" s="65" t="s">
        <v>235</v>
      </c>
      <c r="F150" s="68">
        <v>41604</v>
      </c>
      <c r="G150" s="69">
        <f t="shared" si="7"/>
        <v>0.06</v>
      </c>
    </row>
    <row r="151" spans="1:7">
      <c r="A151" s="65" t="s">
        <v>440</v>
      </c>
      <c r="B151" s="65" t="s">
        <v>430</v>
      </c>
      <c r="C151" s="66">
        <v>37281</v>
      </c>
      <c r="D151" s="67">
        <f t="shared" ca="1" si="6"/>
        <v>20</v>
      </c>
      <c r="E151" s="65" t="s">
        <v>235</v>
      </c>
      <c r="F151" s="68">
        <v>44688</v>
      </c>
      <c r="G151" s="69">
        <f t="shared" si="7"/>
        <v>0.06</v>
      </c>
    </row>
    <row r="152" spans="1:7">
      <c r="A152" s="65" t="s">
        <v>441</v>
      </c>
      <c r="B152" s="65" t="s">
        <v>430</v>
      </c>
      <c r="C152" s="66">
        <v>35749</v>
      </c>
      <c r="D152" s="67">
        <f t="shared" ca="1" si="6"/>
        <v>24</v>
      </c>
      <c r="E152" s="65" t="s">
        <v>238</v>
      </c>
      <c r="F152" s="68">
        <v>76959</v>
      </c>
      <c r="G152" s="69">
        <f t="shared" si="7"/>
        <v>0.11</v>
      </c>
    </row>
    <row r="153" spans="1:7">
      <c r="A153" s="65" t="s">
        <v>442</v>
      </c>
      <c r="B153" s="65" t="s">
        <v>430</v>
      </c>
      <c r="C153" s="66">
        <v>34433</v>
      </c>
      <c r="D153" s="67">
        <f t="shared" ca="1" si="6"/>
        <v>28</v>
      </c>
      <c r="E153" s="65" t="s">
        <v>235</v>
      </c>
      <c r="F153" s="68">
        <v>33846</v>
      </c>
      <c r="G153" s="69">
        <f t="shared" si="7"/>
        <v>0.05</v>
      </c>
    </row>
    <row r="154" spans="1:7">
      <c r="A154" s="65" t="s">
        <v>443</v>
      </c>
      <c r="B154" s="65" t="s">
        <v>430</v>
      </c>
      <c r="C154" s="66">
        <v>37861</v>
      </c>
      <c r="D154" s="67">
        <f t="shared" ca="1" si="6"/>
        <v>18</v>
      </c>
      <c r="E154" s="65" t="s">
        <v>235</v>
      </c>
      <c r="F154" s="68">
        <v>32835</v>
      </c>
      <c r="G154" s="69">
        <f t="shared" si="7"/>
        <v>0.05</v>
      </c>
    </row>
    <row r="155" spans="1:7">
      <c r="A155" s="65" t="s">
        <v>444</v>
      </c>
      <c r="B155" s="65" t="s">
        <v>430</v>
      </c>
      <c r="C155" s="66">
        <v>32982</v>
      </c>
      <c r="D155" s="67">
        <f t="shared" ca="1" si="6"/>
        <v>32</v>
      </c>
      <c r="E155" s="65" t="s">
        <v>235</v>
      </c>
      <c r="F155" s="68">
        <v>48502</v>
      </c>
      <c r="G155" s="69">
        <f t="shared" si="7"/>
        <v>7.0000000000000007E-2</v>
      </c>
    </row>
    <row r="156" spans="1:7">
      <c r="A156" s="65" t="s">
        <v>445</v>
      </c>
      <c r="B156" s="65" t="s">
        <v>446</v>
      </c>
      <c r="C156" s="66">
        <v>32514</v>
      </c>
      <c r="D156" s="67">
        <f t="shared" ca="1" si="6"/>
        <v>33</v>
      </c>
      <c r="E156" s="65" t="s">
        <v>235</v>
      </c>
      <c r="F156" s="68">
        <v>44477</v>
      </c>
      <c r="G156" s="69">
        <f t="shared" si="7"/>
        <v>0.06</v>
      </c>
    </row>
    <row r="157" spans="1:7">
      <c r="A157" s="65" t="s">
        <v>447</v>
      </c>
      <c r="B157" s="65" t="s">
        <v>446</v>
      </c>
      <c r="C157" s="66">
        <v>32214</v>
      </c>
      <c r="D157" s="67">
        <f t="shared" ca="1" si="6"/>
        <v>34</v>
      </c>
      <c r="E157" s="65" t="s">
        <v>238</v>
      </c>
      <c r="F157" s="68">
        <v>53915</v>
      </c>
      <c r="G157" s="69">
        <f t="shared" si="7"/>
        <v>7.0000000000000007E-2</v>
      </c>
    </row>
    <row r="158" spans="1:7">
      <c r="A158" s="65" t="s">
        <v>448</v>
      </c>
      <c r="B158" s="65" t="s">
        <v>446</v>
      </c>
      <c r="C158" s="66">
        <v>32167</v>
      </c>
      <c r="D158" s="67">
        <f t="shared" ca="1" si="6"/>
        <v>34</v>
      </c>
      <c r="E158" s="65" t="s">
        <v>235</v>
      </c>
      <c r="F158" s="68">
        <v>79259</v>
      </c>
      <c r="G158" s="69">
        <f t="shared" si="7"/>
        <v>0.11</v>
      </c>
    </row>
    <row r="159" spans="1:7">
      <c r="A159" s="65" t="s">
        <v>449</v>
      </c>
      <c r="B159" s="65" t="s">
        <v>446</v>
      </c>
      <c r="C159" s="66">
        <v>32403</v>
      </c>
      <c r="D159" s="67">
        <f t="shared" ca="1" si="6"/>
        <v>33</v>
      </c>
      <c r="E159" s="65" t="s">
        <v>238</v>
      </c>
      <c r="F159" s="68">
        <v>35246</v>
      </c>
      <c r="G159" s="69">
        <f t="shared" si="7"/>
        <v>0.06</v>
      </c>
    </row>
    <row r="160" spans="1:7">
      <c r="A160" s="65" t="s">
        <v>450</v>
      </c>
      <c r="B160" s="65" t="s">
        <v>446</v>
      </c>
      <c r="C160" s="66">
        <v>32567</v>
      </c>
      <c r="D160" s="67">
        <f t="shared" ca="1" si="6"/>
        <v>33</v>
      </c>
      <c r="E160" s="65" t="s">
        <v>235</v>
      </c>
      <c r="F160" s="68">
        <v>24108</v>
      </c>
      <c r="G160" s="69">
        <f t="shared" si="7"/>
        <v>0.03</v>
      </c>
    </row>
    <row r="161" spans="1:7">
      <c r="A161" s="65" t="s">
        <v>451</v>
      </c>
      <c r="B161" s="65" t="s">
        <v>452</v>
      </c>
      <c r="C161" s="66">
        <v>35140</v>
      </c>
      <c r="D161" s="67">
        <f t="shared" ca="1" si="6"/>
        <v>26</v>
      </c>
      <c r="E161" s="65" t="s">
        <v>249</v>
      </c>
      <c r="F161" s="68">
        <v>54410</v>
      </c>
      <c r="G161" s="69">
        <f t="shared" si="7"/>
        <v>7.0000000000000007E-2</v>
      </c>
    </row>
    <row r="162" spans="1:7">
      <c r="A162" s="65" t="s">
        <v>453</v>
      </c>
      <c r="B162" s="65" t="s">
        <v>452</v>
      </c>
      <c r="C162" s="66">
        <v>35271</v>
      </c>
      <c r="D162" s="67">
        <f t="shared" ca="1" si="6"/>
        <v>26</v>
      </c>
      <c r="E162" s="65" t="s">
        <v>238</v>
      </c>
      <c r="F162" s="68">
        <v>53852</v>
      </c>
      <c r="G162" s="69">
        <f t="shared" si="7"/>
        <v>7.0000000000000007E-2</v>
      </c>
    </row>
    <row r="163" spans="1:7">
      <c r="A163" s="65" t="s">
        <v>454</v>
      </c>
      <c r="B163" s="65" t="s">
        <v>452</v>
      </c>
      <c r="C163" s="66">
        <v>32221</v>
      </c>
      <c r="D163" s="67">
        <f t="shared" ca="1" si="6"/>
        <v>34</v>
      </c>
      <c r="E163" s="65" t="s">
        <v>249</v>
      </c>
      <c r="F163" s="68">
        <v>36081</v>
      </c>
      <c r="G163" s="69">
        <f t="shared" si="7"/>
        <v>0.06</v>
      </c>
    </row>
    <row r="164" spans="1:7">
      <c r="A164" s="65" t="s">
        <v>455</v>
      </c>
      <c r="B164" s="65" t="s">
        <v>452</v>
      </c>
      <c r="C164" s="66">
        <v>36755</v>
      </c>
      <c r="D164" s="67">
        <f t="shared" ca="1" si="6"/>
        <v>22</v>
      </c>
      <c r="E164" s="65" t="s">
        <v>235</v>
      </c>
      <c r="F164" s="68">
        <v>29868</v>
      </c>
      <c r="G164" s="69">
        <f t="shared" si="7"/>
        <v>0.05</v>
      </c>
    </row>
    <row r="165" spans="1:7">
      <c r="A165" s="65" t="s">
        <v>456</v>
      </c>
      <c r="B165" s="65" t="s">
        <v>452</v>
      </c>
      <c r="C165" s="66">
        <v>35082</v>
      </c>
      <c r="D165" s="67">
        <f t="shared" ca="1" si="6"/>
        <v>26</v>
      </c>
      <c r="E165" s="65" t="s">
        <v>242</v>
      </c>
      <c r="F165" s="68">
        <v>46275</v>
      </c>
      <c r="G165" s="69">
        <f t="shared" si="7"/>
        <v>7.0000000000000007E-2</v>
      </c>
    </row>
    <row r="166" spans="1:7">
      <c r="A166" s="65" t="s">
        <v>457</v>
      </c>
      <c r="B166" s="65" t="s">
        <v>452</v>
      </c>
      <c r="C166" s="66">
        <v>34972</v>
      </c>
      <c r="D166" s="67">
        <f t="shared" ca="1" si="6"/>
        <v>26</v>
      </c>
      <c r="E166" s="65" t="s">
        <v>235</v>
      </c>
      <c r="F166" s="68">
        <v>30819</v>
      </c>
      <c r="G166" s="69">
        <f t="shared" si="7"/>
        <v>0.05</v>
      </c>
    </row>
    <row r="167" spans="1:7">
      <c r="A167" s="65" t="s">
        <v>458</v>
      </c>
      <c r="B167" s="65" t="s">
        <v>452</v>
      </c>
      <c r="C167" s="66">
        <v>36580</v>
      </c>
      <c r="D167" s="67">
        <f t="shared" ca="1" si="6"/>
        <v>22</v>
      </c>
      <c r="E167" s="65" t="s">
        <v>249</v>
      </c>
      <c r="F167" s="68">
        <v>58468</v>
      </c>
      <c r="G167" s="69">
        <f t="shared" si="7"/>
        <v>0.08</v>
      </c>
    </row>
    <row r="168" spans="1:7">
      <c r="A168" s="65" t="s">
        <v>459</v>
      </c>
      <c r="B168" s="65" t="s">
        <v>452</v>
      </c>
      <c r="C168" s="66">
        <v>32514</v>
      </c>
      <c r="D168" s="67">
        <f t="shared" ca="1" si="6"/>
        <v>33</v>
      </c>
      <c r="E168" s="65" t="s">
        <v>235</v>
      </c>
      <c r="F168" s="68">
        <v>46907</v>
      </c>
      <c r="G168" s="69">
        <f t="shared" si="7"/>
        <v>7.0000000000000007E-2</v>
      </c>
    </row>
    <row r="169" spans="1:7">
      <c r="A169" s="65" t="s">
        <v>460</v>
      </c>
      <c r="B169" s="65" t="s">
        <v>452</v>
      </c>
      <c r="C169" s="66">
        <v>34148</v>
      </c>
      <c r="D169" s="67">
        <f t="shared" ca="1" si="6"/>
        <v>29</v>
      </c>
      <c r="E169" s="65" t="s">
        <v>235</v>
      </c>
      <c r="F169" s="68">
        <v>75460</v>
      </c>
      <c r="G169" s="69">
        <f t="shared" si="7"/>
        <v>0.11</v>
      </c>
    </row>
    <row r="170" spans="1:7">
      <c r="A170" s="65" t="s">
        <v>461</v>
      </c>
      <c r="B170" s="65" t="s">
        <v>452</v>
      </c>
      <c r="C170" s="66">
        <v>32288</v>
      </c>
      <c r="D170" s="67">
        <f t="shared" ca="1" si="6"/>
        <v>34</v>
      </c>
      <c r="E170" s="65" t="s">
        <v>249</v>
      </c>
      <c r="F170" s="68">
        <v>33498</v>
      </c>
      <c r="G170" s="69">
        <f t="shared" si="7"/>
        <v>0.05</v>
      </c>
    </row>
    <row r="171" spans="1:7">
      <c r="A171" s="65" t="s">
        <v>462</v>
      </c>
      <c r="B171" s="65" t="s">
        <v>452</v>
      </c>
      <c r="C171" s="66">
        <v>34595</v>
      </c>
      <c r="D171" s="67">
        <f t="shared" ca="1" si="6"/>
        <v>27</v>
      </c>
      <c r="E171" s="65" t="s">
        <v>249</v>
      </c>
      <c r="F171" s="68">
        <v>57074</v>
      </c>
      <c r="G171" s="69">
        <f t="shared" si="7"/>
        <v>0.08</v>
      </c>
    </row>
    <row r="172" spans="1:7">
      <c r="A172" s="65" t="s">
        <v>463</v>
      </c>
      <c r="B172" s="65" t="s">
        <v>452</v>
      </c>
      <c r="C172" s="66">
        <v>35249</v>
      </c>
      <c r="D172" s="67">
        <f t="shared" ca="1" si="6"/>
        <v>26</v>
      </c>
      <c r="E172" s="65" t="s">
        <v>235</v>
      </c>
      <c r="F172" s="68">
        <v>77339</v>
      </c>
      <c r="G172" s="69">
        <f t="shared" si="7"/>
        <v>0.11</v>
      </c>
    </row>
    <row r="173" spans="1:7">
      <c r="A173" s="65" t="s">
        <v>464</v>
      </c>
      <c r="B173" s="65" t="s">
        <v>452</v>
      </c>
      <c r="C173" s="66">
        <v>35044</v>
      </c>
      <c r="D173" s="67">
        <f t="shared" ca="1" si="6"/>
        <v>26</v>
      </c>
      <c r="E173" s="65" t="s">
        <v>235</v>
      </c>
      <c r="F173" s="68">
        <v>55624</v>
      </c>
      <c r="G173" s="69">
        <f t="shared" si="7"/>
        <v>0.08</v>
      </c>
    </row>
    <row r="174" spans="1:7">
      <c r="A174" s="65" t="s">
        <v>465</v>
      </c>
      <c r="B174" s="65" t="s">
        <v>452</v>
      </c>
      <c r="C174" s="88">
        <v>39308</v>
      </c>
      <c r="D174" s="67">
        <f t="shared" ca="1" si="6"/>
        <v>15</v>
      </c>
      <c r="E174" s="65" t="s">
        <v>238</v>
      </c>
      <c r="F174" s="68">
        <v>74371</v>
      </c>
      <c r="G174" s="69">
        <f t="shared" si="7"/>
        <v>0.1</v>
      </c>
    </row>
    <row r="175" spans="1:7">
      <c r="A175" s="65" t="s">
        <v>466</v>
      </c>
      <c r="B175" s="65" t="s">
        <v>452</v>
      </c>
      <c r="C175" s="66">
        <v>34273</v>
      </c>
      <c r="D175" s="67">
        <f t="shared" ca="1" si="6"/>
        <v>28</v>
      </c>
      <c r="E175" s="65" t="s">
        <v>235</v>
      </c>
      <c r="F175" s="68">
        <v>66658</v>
      </c>
      <c r="G175" s="69">
        <f t="shared" si="7"/>
        <v>0.1</v>
      </c>
    </row>
    <row r="176" spans="1:7">
      <c r="A176" s="65" t="s">
        <v>467</v>
      </c>
      <c r="B176" s="65" t="s">
        <v>452</v>
      </c>
      <c r="C176" s="66">
        <v>38918</v>
      </c>
      <c r="D176" s="67">
        <f t="shared" ca="1" si="6"/>
        <v>16</v>
      </c>
      <c r="E176" s="65" t="s">
        <v>235</v>
      </c>
      <c r="F176" s="68">
        <v>67145</v>
      </c>
      <c r="G176" s="69">
        <f t="shared" si="7"/>
        <v>0.1</v>
      </c>
    </row>
    <row r="177" spans="1:7">
      <c r="A177" s="65" t="s">
        <v>468</v>
      </c>
      <c r="B177" s="65" t="s">
        <v>452</v>
      </c>
      <c r="C177" s="66">
        <v>34205</v>
      </c>
      <c r="D177" s="67">
        <f t="shared" ca="1" si="6"/>
        <v>28</v>
      </c>
      <c r="E177" s="65" t="s">
        <v>235</v>
      </c>
      <c r="F177" s="68">
        <v>77628</v>
      </c>
      <c r="G177" s="69">
        <f t="shared" si="7"/>
        <v>0.11</v>
      </c>
    </row>
    <row r="178" spans="1:7">
      <c r="A178" s="65" t="s">
        <v>469</v>
      </c>
      <c r="B178" s="65" t="s">
        <v>452</v>
      </c>
      <c r="C178" s="66">
        <v>32569</v>
      </c>
      <c r="D178" s="67">
        <f t="shared" ca="1" si="6"/>
        <v>33</v>
      </c>
      <c r="E178" s="65" t="s">
        <v>249</v>
      </c>
      <c r="F178" s="68">
        <v>62999</v>
      </c>
      <c r="G178" s="69">
        <f t="shared" si="7"/>
        <v>0.08</v>
      </c>
    </row>
    <row r="179" spans="1:7">
      <c r="A179" s="65" t="s">
        <v>470</v>
      </c>
      <c r="B179" s="65" t="s">
        <v>452</v>
      </c>
      <c r="C179" s="66">
        <v>35000</v>
      </c>
      <c r="D179" s="67">
        <f t="shared" ca="1" si="6"/>
        <v>26</v>
      </c>
      <c r="E179" s="65" t="s">
        <v>242</v>
      </c>
      <c r="F179" s="68">
        <v>78346</v>
      </c>
      <c r="G179" s="69">
        <f t="shared" si="7"/>
        <v>0.11</v>
      </c>
    </row>
    <row r="180" spans="1:7">
      <c r="A180" s="65" t="s">
        <v>471</v>
      </c>
      <c r="B180" s="65" t="s">
        <v>452</v>
      </c>
      <c r="C180" s="66">
        <v>33276</v>
      </c>
      <c r="D180" s="67">
        <f t="shared" ca="1" si="6"/>
        <v>31</v>
      </c>
      <c r="E180" s="65" t="s">
        <v>235</v>
      </c>
      <c r="F180" s="68">
        <v>64978</v>
      </c>
      <c r="G180" s="69">
        <f t="shared" si="7"/>
        <v>0.08</v>
      </c>
    </row>
    <row r="181" spans="1:7">
      <c r="A181" s="65" t="s">
        <v>472</v>
      </c>
      <c r="B181" s="65" t="s">
        <v>452</v>
      </c>
      <c r="C181" s="66">
        <v>35434</v>
      </c>
      <c r="D181" s="67">
        <f t="shared" ca="1" si="6"/>
        <v>25</v>
      </c>
      <c r="E181" s="65" t="s">
        <v>242</v>
      </c>
      <c r="F181" s="68">
        <v>43999</v>
      </c>
      <c r="G181" s="69">
        <f t="shared" si="7"/>
        <v>0.06</v>
      </c>
    </row>
    <row r="182" spans="1:7">
      <c r="A182" s="65" t="s">
        <v>473</v>
      </c>
      <c r="B182" s="65" t="s">
        <v>452</v>
      </c>
      <c r="C182" s="66">
        <v>37477</v>
      </c>
      <c r="D182" s="67">
        <f t="shared" ca="1" si="6"/>
        <v>20</v>
      </c>
      <c r="E182" s="65" t="s">
        <v>235</v>
      </c>
      <c r="F182" s="68">
        <v>62538</v>
      </c>
      <c r="G182" s="69">
        <f t="shared" si="7"/>
        <v>0.08</v>
      </c>
    </row>
    <row r="183" spans="1:7">
      <c r="A183" s="65" t="s">
        <v>474</v>
      </c>
      <c r="B183" s="65" t="s">
        <v>452</v>
      </c>
      <c r="C183" s="66">
        <v>32182</v>
      </c>
      <c r="D183" s="67">
        <f t="shared" ca="1" si="6"/>
        <v>34</v>
      </c>
      <c r="E183" s="65" t="s">
        <v>235</v>
      </c>
      <c r="F183" s="68">
        <v>51162</v>
      </c>
      <c r="G183" s="69">
        <f t="shared" si="7"/>
        <v>7.0000000000000007E-2</v>
      </c>
    </row>
    <row r="184" spans="1:7">
      <c r="A184" s="65" t="s">
        <v>475</v>
      </c>
      <c r="B184" s="65" t="s">
        <v>452</v>
      </c>
      <c r="C184" s="66">
        <v>32632</v>
      </c>
      <c r="D184" s="67">
        <f t="shared" ca="1" si="6"/>
        <v>33</v>
      </c>
      <c r="E184" s="65" t="s">
        <v>249</v>
      </c>
      <c r="F184" s="68">
        <v>66581</v>
      </c>
      <c r="G184" s="69">
        <f t="shared" si="7"/>
        <v>0.1</v>
      </c>
    </row>
    <row r="185" spans="1:7">
      <c r="A185" s="65" t="s">
        <v>476</v>
      </c>
      <c r="B185" s="65" t="s">
        <v>452</v>
      </c>
      <c r="C185" s="66">
        <v>33847</v>
      </c>
      <c r="D185" s="67">
        <f t="shared" ca="1" si="6"/>
        <v>29</v>
      </c>
      <c r="E185" s="65" t="s">
        <v>238</v>
      </c>
      <c r="F185" s="68">
        <v>68863</v>
      </c>
      <c r="G185" s="69">
        <f t="shared" si="7"/>
        <v>0.1</v>
      </c>
    </row>
    <row r="186" spans="1:7">
      <c r="A186" s="65" t="s">
        <v>477</v>
      </c>
      <c r="B186" s="65" t="s">
        <v>452</v>
      </c>
      <c r="C186" s="66">
        <v>35190</v>
      </c>
      <c r="D186" s="67">
        <f t="shared" ca="1" si="6"/>
        <v>26</v>
      </c>
      <c r="E186" s="65" t="s">
        <v>235</v>
      </c>
      <c r="F186" s="68">
        <v>64885</v>
      </c>
      <c r="G186" s="69">
        <f t="shared" si="7"/>
        <v>0.08</v>
      </c>
    </row>
    <row r="187" spans="1:7">
      <c r="A187" s="65" t="s">
        <v>478</v>
      </c>
      <c r="B187" s="65" t="s">
        <v>452</v>
      </c>
      <c r="C187" s="66">
        <v>39220</v>
      </c>
      <c r="D187" s="67">
        <f t="shared" ca="1" si="6"/>
        <v>15</v>
      </c>
      <c r="E187" s="65" t="s">
        <v>238</v>
      </c>
      <c r="F187" s="68">
        <v>45852</v>
      </c>
      <c r="G187" s="69">
        <f t="shared" si="7"/>
        <v>7.0000000000000007E-2</v>
      </c>
    </row>
    <row r="188" spans="1:7">
      <c r="A188" s="65" t="s">
        <v>479</v>
      </c>
      <c r="B188" s="65" t="s">
        <v>452</v>
      </c>
      <c r="C188" s="66">
        <v>35727</v>
      </c>
      <c r="D188" s="67">
        <f t="shared" ca="1" si="6"/>
        <v>24</v>
      </c>
      <c r="E188" s="65" t="s">
        <v>235</v>
      </c>
      <c r="F188" s="68">
        <v>72634</v>
      </c>
      <c r="G188" s="69">
        <f t="shared" si="7"/>
        <v>0.1</v>
      </c>
    </row>
    <row r="189" spans="1:7">
      <c r="A189" s="65" t="s">
        <v>480</v>
      </c>
      <c r="B189" s="65" t="s">
        <v>452</v>
      </c>
      <c r="C189" s="66">
        <v>32725</v>
      </c>
      <c r="D189" s="67">
        <f t="shared" ca="1" si="6"/>
        <v>33</v>
      </c>
      <c r="E189" s="65" t="s">
        <v>238</v>
      </c>
      <c r="F189" s="68">
        <v>24663</v>
      </c>
      <c r="G189" s="69">
        <f t="shared" si="7"/>
        <v>0.03</v>
      </c>
    </row>
    <row r="190" spans="1:7">
      <c r="A190" s="65" t="s">
        <v>481</v>
      </c>
      <c r="B190" s="65" t="s">
        <v>482</v>
      </c>
      <c r="C190" s="66">
        <v>32739</v>
      </c>
      <c r="D190" s="67">
        <f t="shared" ca="1" si="6"/>
        <v>32</v>
      </c>
      <c r="E190" s="65" t="s">
        <v>235</v>
      </c>
      <c r="F190" s="68">
        <v>44871</v>
      </c>
      <c r="G190" s="69">
        <f t="shared" si="7"/>
        <v>0.06</v>
      </c>
    </row>
    <row r="191" spans="1:7">
      <c r="A191" s="65" t="s">
        <v>483</v>
      </c>
      <c r="B191" s="65" t="s">
        <v>482</v>
      </c>
      <c r="C191" s="66">
        <v>34950</v>
      </c>
      <c r="D191" s="67">
        <f t="shared" ca="1" si="6"/>
        <v>26</v>
      </c>
      <c r="E191" s="65" t="s">
        <v>235</v>
      </c>
      <c r="F191" s="68">
        <v>57988</v>
      </c>
      <c r="G191" s="69">
        <f t="shared" si="7"/>
        <v>0.08</v>
      </c>
    </row>
    <row r="192" spans="1:7">
      <c r="A192" s="65" t="s">
        <v>484</v>
      </c>
      <c r="B192" s="65" t="s">
        <v>482</v>
      </c>
      <c r="C192" s="66">
        <v>32602</v>
      </c>
      <c r="D192" s="67">
        <f t="shared" ca="1" si="6"/>
        <v>33</v>
      </c>
      <c r="E192" s="65" t="s">
        <v>235</v>
      </c>
      <c r="F192" s="68">
        <v>76518</v>
      </c>
      <c r="G192" s="69">
        <f t="shared" si="7"/>
        <v>0.11</v>
      </c>
    </row>
    <row r="193" spans="1:7">
      <c r="A193" s="65" t="s">
        <v>485</v>
      </c>
      <c r="B193" s="65" t="s">
        <v>482</v>
      </c>
      <c r="C193" s="66">
        <v>32658</v>
      </c>
      <c r="D193" s="67">
        <f t="shared" ca="1" si="6"/>
        <v>33</v>
      </c>
      <c r="E193" s="65" t="s">
        <v>235</v>
      </c>
      <c r="F193" s="68">
        <v>31753</v>
      </c>
      <c r="G193" s="69">
        <f t="shared" si="7"/>
        <v>0.05</v>
      </c>
    </row>
    <row r="194" spans="1:7">
      <c r="A194" s="65" t="s">
        <v>486</v>
      </c>
      <c r="B194" s="65" t="s">
        <v>482</v>
      </c>
      <c r="C194" s="66">
        <v>32944</v>
      </c>
      <c r="D194" s="67">
        <f t="shared" ref="D194:D248" ca="1" si="8">DATEDIF(C194,TODAY(),"Y")</f>
        <v>32</v>
      </c>
      <c r="E194" s="65" t="s">
        <v>238</v>
      </c>
      <c r="F194" s="68">
        <v>50213</v>
      </c>
      <c r="G194" s="69">
        <f t="shared" si="7"/>
        <v>7.0000000000000007E-2</v>
      </c>
    </row>
    <row r="195" spans="1:7">
      <c r="A195" s="65" t="s">
        <v>487</v>
      </c>
      <c r="B195" s="65" t="s">
        <v>482</v>
      </c>
      <c r="C195" s="66">
        <v>34860</v>
      </c>
      <c r="D195" s="67">
        <f t="shared" ca="1" si="8"/>
        <v>27</v>
      </c>
      <c r="E195" s="65" t="s">
        <v>249</v>
      </c>
      <c r="F195" s="68">
        <v>37719</v>
      </c>
      <c r="G195" s="69">
        <f t="shared" ref="G195:G248" si="9" xml:space="preserve"> VLOOKUP(F195,$I$3:$J$13,2,TRUE)</f>
        <v>0.06</v>
      </c>
    </row>
    <row r="196" spans="1:7">
      <c r="A196" s="65" t="s">
        <v>488</v>
      </c>
      <c r="B196" s="65" t="s">
        <v>482</v>
      </c>
      <c r="C196" s="66">
        <v>32906</v>
      </c>
      <c r="D196" s="67">
        <f t="shared" ca="1" si="8"/>
        <v>32</v>
      </c>
      <c r="E196" s="65" t="s">
        <v>235</v>
      </c>
      <c r="F196" s="68">
        <v>32127</v>
      </c>
      <c r="G196" s="69">
        <f t="shared" si="9"/>
        <v>0.05</v>
      </c>
    </row>
    <row r="197" spans="1:7">
      <c r="A197" s="65" t="s">
        <v>489</v>
      </c>
      <c r="B197" s="65" t="s">
        <v>482</v>
      </c>
      <c r="C197" s="66">
        <v>32323</v>
      </c>
      <c r="D197" s="67">
        <f t="shared" ca="1" si="8"/>
        <v>34</v>
      </c>
      <c r="E197" s="65" t="s">
        <v>235</v>
      </c>
      <c r="F197" s="68">
        <v>34285</v>
      </c>
      <c r="G197" s="69">
        <f t="shared" si="9"/>
        <v>0.05</v>
      </c>
    </row>
    <row r="198" spans="1:7">
      <c r="A198" s="65" t="s">
        <v>490</v>
      </c>
      <c r="B198" s="65" t="s">
        <v>482</v>
      </c>
      <c r="C198" s="66">
        <v>34462</v>
      </c>
      <c r="D198" s="67">
        <f t="shared" ca="1" si="8"/>
        <v>28</v>
      </c>
      <c r="E198" s="65" t="s">
        <v>235</v>
      </c>
      <c r="F198" s="68">
        <v>74287</v>
      </c>
      <c r="G198" s="69">
        <f t="shared" si="9"/>
        <v>0.1</v>
      </c>
    </row>
    <row r="199" spans="1:7">
      <c r="A199" s="65" t="s">
        <v>491</v>
      </c>
      <c r="B199" s="65" t="s">
        <v>482</v>
      </c>
      <c r="C199" s="66">
        <v>34923</v>
      </c>
      <c r="D199" s="67">
        <f t="shared" ca="1" si="8"/>
        <v>27</v>
      </c>
      <c r="E199" s="65" t="s">
        <v>242</v>
      </c>
      <c r="F199" s="68">
        <v>50154</v>
      </c>
      <c r="G199" s="69">
        <f t="shared" si="9"/>
        <v>7.0000000000000007E-2</v>
      </c>
    </row>
    <row r="200" spans="1:7">
      <c r="A200" s="65" t="s">
        <v>492</v>
      </c>
      <c r="B200" s="65" t="s">
        <v>482</v>
      </c>
      <c r="C200" s="66">
        <v>36136</v>
      </c>
      <c r="D200" s="67">
        <f t="shared" ca="1" si="8"/>
        <v>23</v>
      </c>
      <c r="E200" s="65" t="s">
        <v>249</v>
      </c>
      <c r="F200" s="68">
        <v>48958</v>
      </c>
      <c r="G200" s="69">
        <f t="shared" si="9"/>
        <v>7.0000000000000007E-2</v>
      </c>
    </row>
    <row r="201" spans="1:7">
      <c r="A201" s="65" t="s">
        <v>493</v>
      </c>
      <c r="B201" s="65" t="s">
        <v>482</v>
      </c>
      <c r="C201" s="66">
        <v>36847</v>
      </c>
      <c r="D201" s="67">
        <f t="shared" ca="1" si="8"/>
        <v>21</v>
      </c>
      <c r="E201" s="65" t="s">
        <v>235</v>
      </c>
      <c r="F201" s="68">
        <v>56510</v>
      </c>
      <c r="G201" s="69">
        <f t="shared" si="9"/>
        <v>0.08</v>
      </c>
    </row>
    <row r="202" spans="1:7">
      <c r="A202" s="65" t="s">
        <v>494</v>
      </c>
      <c r="B202" s="65" t="s">
        <v>482</v>
      </c>
      <c r="C202" s="66">
        <v>38799</v>
      </c>
      <c r="D202" s="67">
        <f t="shared" ca="1" si="8"/>
        <v>16</v>
      </c>
      <c r="E202" s="65" t="s">
        <v>235</v>
      </c>
      <c r="F202" s="68">
        <v>73454</v>
      </c>
      <c r="G202" s="69">
        <f t="shared" si="9"/>
        <v>0.1</v>
      </c>
    </row>
    <row r="203" spans="1:7">
      <c r="A203" s="65" t="s">
        <v>495</v>
      </c>
      <c r="B203" s="65" t="s">
        <v>482</v>
      </c>
      <c r="C203" s="66">
        <v>36829</v>
      </c>
      <c r="D203" s="67">
        <f t="shared" ca="1" si="8"/>
        <v>21</v>
      </c>
      <c r="E203" s="65" t="s">
        <v>238</v>
      </c>
      <c r="F203" s="68">
        <v>51715</v>
      </c>
      <c r="G203" s="69">
        <f t="shared" si="9"/>
        <v>7.0000000000000007E-2</v>
      </c>
    </row>
    <row r="204" spans="1:7">
      <c r="A204" s="65" t="s">
        <v>496</v>
      </c>
      <c r="B204" s="65" t="s">
        <v>482</v>
      </c>
      <c r="C204" s="66">
        <v>37081</v>
      </c>
      <c r="D204" s="67">
        <f t="shared" ca="1" si="8"/>
        <v>21</v>
      </c>
      <c r="E204" s="65" t="s">
        <v>249</v>
      </c>
      <c r="F204" s="68">
        <v>72804</v>
      </c>
      <c r="G204" s="69">
        <f t="shared" si="9"/>
        <v>0.1</v>
      </c>
    </row>
    <row r="205" spans="1:7">
      <c r="A205" s="65" t="s">
        <v>497</v>
      </c>
      <c r="B205" s="65" t="s">
        <v>482</v>
      </c>
      <c r="C205" s="66">
        <v>33854</v>
      </c>
      <c r="D205" s="67">
        <f t="shared" ca="1" si="8"/>
        <v>29</v>
      </c>
      <c r="E205" s="65" t="s">
        <v>235</v>
      </c>
      <c r="F205" s="68">
        <v>67406</v>
      </c>
      <c r="G205" s="69">
        <f t="shared" si="9"/>
        <v>0.1</v>
      </c>
    </row>
    <row r="206" spans="1:7">
      <c r="A206" s="65" t="s">
        <v>498</v>
      </c>
      <c r="B206" s="65" t="s">
        <v>482</v>
      </c>
      <c r="C206" s="66">
        <v>33399</v>
      </c>
      <c r="D206" s="67">
        <f t="shared" ca="1" si="8"/>
        <v>31</v>
      </c>
      <c r="E206" s="65" t="s">
        <v>242</v>
      </c>
      <c r="F206" s="68">
        <v>77066</v>
      </c>
      <c r="G206" s="69">
        <f t="shared" si="9"/>
        <v>0.11</v>
      </c>
    </row>
    <row r="207" spans="1:7">
      <c r="A207" s="65" t="s">
        <v>499</v>
      </c>
      <c r="B207" s="65" t="s">
        <v>482</v>
      </c>
      <c r="C207" s="66">
        <v>35250</v>
      </c>
      <c r="D207" s="67">
        <f t="shared" ca="1" si="8"/>
        <v>26</v>
      </c>
      <c r="E207" s="65" t="s">
        <v>238</v>
      </c>
      <c r="F207" s="68">
        <v>62096</v>
      </c>
      <c r="G207" s="69">
        <f t="shared" si="9"/>
        <v>0.08</v>
      </c>
    </row>
    <row r="208" spans="1:7">
      <c r="A208" s="65" t="s">
        <v>500</v>
      </c>
      <c r="B208" s="65" t="s">
        <v>482</v>
      </c>
      <c r="C208" s="66">
        <v>33808</v>
      </c>
      <c r="D208" s="67">
        <f t="shared" ca="1" si="8"/>
        <v>30</v>
      </c>
      <c r="E208" s="65" t="s">
        <v>235</v>
      </c>
      <c r="F208" s="68">
        <v>39213</v>
      </c>
      <c r="G208" s="69">
        <f t="shared" si="9"/>
        <v>0.06</v>
      </c>
    </row>
    <row r="209" spans="1:7">
      <c r="A209" s="65" t="s">
        <v>501</v>
      </c>
      <c r="B209" s="65" t="s">
        <v>482</v>
      </c>
      <c r="C209" s="66">
        <v>35124</v>
      </c>
      <c r="D209" s="67">
        <f t="shared" ca="1" si="8"/>
        <v>26</v>
      </c>
      <c r="E209" s="65" t="s">
        <v>249</v>
      </c>
      <c r="F209" s="68">
        <v>48907</v>
      </c>
      <c r="G209" s="69">
        <f t="shared" si="9"/>
        <v>7.0000000000000007E-2</v>
      </c>
    </row>
    <row r="210" spans="1:7">
      <c r="A210" s="65" t="s">
        <v>502</v>
      </c>
      <c r="B210" s="65" t="s">
        <v>482</v>
      </c>
      <c r="C210" s="66">
        <v>35268</v>
      </c>
      <c r="D210" s="67">
        <f t="shared" ca="1" si="8"/>
        <v>26</v>
      </c>
      <c r="E210" s="65" t="s">
        <v>249</v>
      </c>
      <c r="F210" s="68">
        <v>70660</v>
      </c>
      <c r="G210" s="69">
        <f t="shared" si="9"/>
        <v>0.1</v>
      </c>
    </row>
    <row r="211" spans="1:7">
      <c r="A211" s="65" t="s">
        <v>503</v>
      </c>
      <c r="B211" s="65" t="s">
        <v>482</v>
      </c>
      <c r="C211" s="66">
        <v>35414</v>
      </c>
      <c r="D211" s="67">
        <f t="shared" ca="1" si="8"/>
        <v>25</v>
      </c>
      <c r="E211" s="65" t="s">
        <v>235</v>
      </c>
      <c r="F211" s="68">
        <v>39786</v>
      </c>
      <c r="G211" s="69">
        <f t="shared" si="9"/>
        <v>0.06</v>
      </c>
    </row>
    <row r="212" spans="1:7">
      <c r="A212" s="65" t="s">
        <v>504</v>
      </c>
      <c r="B212" s="65" t="s">
        <v>482</v>
      </c>
      <c r="C212" s="66">
        <v>32475</v>
      </c>
      <c r="D212" s="67">
        <f t="shared" ca="1" si="8"/>
        <v>33</v>
      </c>
      <c r="E212" s="65" t="s">
        <v>249</v>
      </c>
      <c r="F212" s="68">
        <v>54231</v>
      </c>
      <c r="G212" s="69">
        <f t="shared" si="9"/>
        <v>7.0000000000000007E-2</v>
      </c>
    </row>
    <row r="213" spans="1:7">
      <c r="A213" s="65" t="s">
        <v>505</v>
      </c>
      <c r="B213" s="65" t="s">
        <v>482</v>
      </c>
      <c r="C213" s="66">
        <v>35344</v>
      </c>
      <c r="D213" s="67">
        <f t="shared" ca="1" si="8"/>
        <v>25</v>
      </c>
      <c r="E213" s="65" t="s">
        <v>235</v>
      </c>
      <c r="F213" s="68">
        <v>49016</v>
      </c>
      <c r="G213" s="69">
        <f t="shared" si="9"/>
        <v>7.0000000000000007E-2</v>
      </c>
    </row>
    <row r="214" spans="1:7">
      <c r="A214" s="65" t="s">
        <v>506</v>
      </c>
      <c r="B214" s="65" t="s">
        <v>507</v>
      </c>
      <c r="C214" s="66">
        <v>38225</v>
      </c>
      <c r="D214" s="67">
        <f t="shared" ca="1" si="8"/>
        <v>17</v>
      </c>
      <c r="E214" s="65" t="s">
        <v>235</v>
      </c>
      <c r="F214" s="68">
        <v>63018</v>
      </c>
      <c r="G214" s="69">
        <f t="shared" si="9"/>
        <v>0.08</v>
      </c>
    </row>
    <row r="215" spans="1:7">
      <c r="A215" s="65" t="s">
        <v>508</v>
      </c>
      <c r="B215" s="65" t="s">
        <v>507</v>
      </c>
      <c r="C215" s="66">
        <v>34361</v>
      </c>
      <c r="D215" s="67">
        <f t="shared" ca="1" si="8"/>
        <v>28</v>
      </c>
      <c r="E215" s="65" t="s">
        <v>235</v>
      </c>
      <c r="F215" s="68">
        <v>44665</v>
      </c>
      <c r="G215" s="69">
        <f t="shared" si="9"/>
        <v>0.06</v>
      </c>
    </row>
    <row r="216" spans="1:7">
      <c r="A216" s="65" t="s">
        <v>509</v>
      </c>
      <c r="B216" s="65" t="s">
        <v>507</v>
      </c>
      <c r="C216" s="66">
        <v>32874</v>
      </c>
      <c r="D216" s="67">
        <f t="shared" ca="1" si="8"/>
        <v>32</v>
      </c>
      <c r="E216" s="65" t="s">
        <v>249</v>
      </c>
      <c r="F216" s="68">
        <v>50301</v>
      </c>
      <c r="G216" s="69">
        <f t="shared" si="9"/>
        <v>7.0000000000000007E-2</v>
      </c>
    </row>
    <row r="217" spans="1:7">
      <c r="A217" s="65" t="s">
        <v>510</v>
      </c>
      <c r="B217" s="65" t="s">
        <v>507</v>
      </c>
      <c r="C217" s="66">
        <v>32560</v>
      </c>
      <c r="D217" s="67">
        <f t="shared" ca="1" si="8"/>
        <v>33</v>
      </c>
      <c r="E217" s="65" t="s">
        <v>249</v>
      </c>
      <c r="F217" s="68">
        <v>65874</v>
      </c>
      <c r="G217" s="69">
        <f t="shared" si="9"/>
        <v>0.1</v>
      </c>
    </row>
    <row r="218" spans="1:7">
      <c r="A218" s="65" t="s">
        <v>511</v>
      </c>
      <c r="B218" s="65" t="s">
        <v>507</v>
      </c>
      <c r="C218" s="66">
        <v>35516</v>
      </c>
      <c r="D218" s="67">
        <f t="shared" ca="1" si="8"/>
        <v>25</v>
      </c>
      <c r="E218" s="65" t="s">
        <v>238</v>
      </c>
      <c r="F218" s="68">
        <v>49388</v>
      </c>
      <c r="G218" s="69">
        <f t="shared" si="9"/>
        <v>7.0000000000000007E-2</v>
      </c>
    </row>
    <row r="219" spans="1:7">
      <c r="A219" s="65" t="s">
        <v>512</v>
      </c>
      <c r="B219" s="65" t="s">
        <v>507</v>
      </c>
      <c r="C219" s="66">
        <v>36119</v>
      </c>
      <c r="D219" s="67">
        <f t="shared" ca="1" si="8"/>
        <v>23</v>
      </c>
      <c r="E219" s="65" t="s">
        <v>249</v>
      </c>
      <c r="F219" s="68">
        <v>25186</v>
      </c>
      <c r="G219" s="69">
        <f t="shared" si="9"/>
        <v>0.05</v>
      </c>
    </row>
    <row r="220" spans="1:7">
      <c r="A220" s="65" t="s">
        <v>513</v>
      </c>
      <c r="B220" s="65" t="s">
        <v>507</v>
      </c>
      <c r="C220" s="88">
        <v>39590</v>
      </c>
      <c r="D220" s="67">
        <f t="shared" ca="1" si="8"/>
        <v>14</v>
      </c>
      <c r="E220" s="65" t="s">
        <v>235</v>
      </c>
      <c r="F220" s="68">
        <v>43142</v>
      </c>
      <c r="G220" s="69">
        <f t="shared" si="9"/>
        <v>0.06</v>
      </c>
    </row>
    <row r="221" spans="1:7">
      <c r="A221" s="65" t="s">
        <v>514</v>
      </c>
      <c r="B221" s="65" t="s">
        <v>507</v>
      </c>
      <c r="C221" s="66">
        <v>33011</v>
      </c>
      <c r="D221" s="67">
        <f t="shared" ca="1" si="8"/>
        <v>32</v>
      </c>
      <c r="E221" s="65" t="s">
        <v>235</v>
      </c>
      <c r="F221" s="68">
        <v>36796</v>
      </c>
      <c r="G221" s="69">
        <f t="shared" si="9"/>
        <v>0.06</v>
      </c>
    </row>
    <row r="222" spans="1:7">
      <c r="A222" s="65" t="s">
        <v>515</v>
      </c>
      <c r="B222" s="65" t="s">
        <v>507</v>
      </c>
      <c r="C222" s="66">
        <v>38337</v>
      </c>
      <c r="D222" s="67">
        <f t="shared" ca="1" si="8"/>
        <v>17</v>
      </c>
      <c r="E222" s="65" t="s">
        <v>235</v>
      </c>
      <c r="F222" s="68">
        <v>38146</v>
      </c>
      <c r="G222" s="69">
        <f t="shared" si="9"/>
        <v>0.06</v>
      </c>
    </row>
    <row r="223" spans="1:7">
      <c r="A223" s="65" t="s">
        <v>516</v>
      </c>
      <c r="B223" s="65" t="s">
        <v>507</v>
      </c>
      <c r="C223" s="66">
        <v>33879</v>
      </c>
      <c r="D223" s="67">
        <f t="shared" ca="1" si="8"/>
        <v>29</v>
      </c>
      <c r="E223" s="65" t="s">
        <v>242</v>
      </c>
      <c r="F223" s="68">
        <v>77519</v>
      </c>
      <c r="G223" s="69">
        <f t="shared" si="9"/>
        <v>0.11</v>
      </c>
    </row>
    <row r="224" spans="1:7">
      <c r="A224" s="65" t="s">
        <v>517</v>
      </c>
      <c r="B224" s="65" t="s">
        <v>507</v>
      </c>
      <c r="C224" s="66">
        <v>33340</v>
      </c>
      <c r="D224" s="67">
        <f t="shared" ca="1" si="8"/>
        <v>31</v>
      </c>
      <c r="E224" s="65" t="s">
        <v>235</v>
      </c>
      <c r="F224" s="68">
        <v>48884</v>
      </c>
      <c r="G224" s="69">
        <f t="shared" si="9"/>
        <v>7.0000000000000007E-2</v>
      </c>
    </row>
    <row r="225" spans="1:7">
      <c r="A225" s="65" t="s">
        <v>518</v>
      </c>
      <c r="B225" s="65" t="s">
        <v>507</v>
      </c>
      <c r="C225" s="66">
        <v>36010</v>
      </c>
      <c r="D225" s="67">
        <f t="shared" ca="1" si="8"/>
        <v>24</v>
      </c>
      <c r="E225" s="65" t="s">
        <v>235</v>
      </c>
      <c r="F225" s="68">
        <v>67728</v>
      </c>
      <c r="G225" s="69">
        <f t="shared" si="9"/>
        <v>0.1</v>
      </c>
    </row>
    <row r="226" spans="1:7">
      <c r="A226" s="65" t="s">
        <v>519</v>
      </c>
      <c r="B226" s="65" t="s">
        <v>507</v>
      </c>
      <c r="C226" s="66">
        <v>33588</v>
      </c>
      <c r="D226" s="67">
        <f t="shared" ca="1" si="8"/>
        <v>30</v>
      </c>
      <c r="E226" s="65" t="s">
        <v>249</v>
      </c>
      <c r="F226" s="68">
        <v>77934</v>
      </c>
      <c r="G226" s="69">
        <f t="shared" si="9"/>
        <v>0.11</v>
      </c>
    </row>
    <row r="227" spans="1:7">
      <c r="A227" s="65" t="s">
        <v>520</v>
      </c>
      <c r="B227" s="65" t="s">
        <v>507</v>
      </c>
      <c r="C227" s="66">
        <v>36063</v>
      </c>
      <c r="D227" s="67">
        <f t="shared" ca="1" si="8"/>
        <v>23</v>
      </c>
      <c r="E227" s="65" t="s">
        <v>235</v>
      </c>
      <c r="F227" s="68">
        <v>66857</v>
      </c>
      <c r="G227" s="69">
        <f t="shared" si="9"/>
        <v>0.1</v>
      </c>
    </row>
    <row r="228" spans="1:7">
      <c r="A228" s="65" t="s">
        <v>521</v>
      </c>
      <c r="B228" s="65" t="s">
        <v>507</v>
      </c>
      <c r="C228" s="66">
        <v>35673</v>
      </c>
      <c r="D228" s="67">
        <f t="shared" ca="1" si="8"/>
        <v>24</v>
      </c>
      <c r="E228" s="65" t="s">
        <v>235</v>
      </c>
      <c r="F228" s="68">
        <v>74826</v>
      </c>
      <c r="G228" s="69">
        <f t="shared" si="9"/>
        <v>0.1</v>
      </c>
    </row>
    <row r="229" spans="1:7">
      <c r="A229" s="65" t="s">
        <v>522</v>
      </c>
      <c r="B229" s="65" t="s">
        <v>507</v>
      </c>
      <c r="C229" s="66">
        <v>33194</v>
      </c>
      <c r="D229" s="67">
        <f t="shared" ca="1" si="8"/>
        <v>31</v>
      </c>
      <c r="E229" s="65" t="s">
        <v>238</v>
      </c>
      <c r="F229" s="68">
        <v>64878</v>
      </c>
      <c r="G229" s="69">
        <f t="shared" si="9"/>
        <v>0.08</v>
      </c>
    </row>
    <row r="230" spans="1:7">
      <c r="A230" s="65" t="s">
        <v>523</v>
      </c>
      <c r="B230" s="65" t="s">
        <v>507</v>
      </c>
      <c r="C230" s="66">
        <v>32975</v>
      </c>
      <c r="D230" s="67">
        <f t="shared" ca="1" si="8"/>
        <v>32</v>
      </c>
      <c r="E230" s="65" t="s">
        <v>235</v>
      </c>
      <c r="F230" s="68">
        <v>34596</v>
      </c>
      <c r="G230" s="69">
        <f t="shared" si="9"/>
        <v>0.05</v>
      </c>
    </row>
    <row r="231" spans="1:7">
      <c r="A231" s="65" t="s">
        <v>524</v>
      </c>
      <c r="B231" s="65" t="s">
        <v>507</v>
      </c>
      <c r="C231" s="66">
        <v>34330</v>
      </c>
      <c r="D231" s="67">
        <f t="shared" ca="1" si="8"/>
        <v>28</v>
      </c>
      <c r="E231" s="65" t="s">
        <v>235</v>
      </c>
      <c r="F231" s="68">
        <v>34790</v>
      </c>
      <c r="G231" s="69">
        <f t="shared" si="9"/>
        <v>0.05</v>
      </c>
    </row>
    <row r="232" spans="1:7">
      <c r="A232" s="65" t="s">
        <v>525</v>
      </c>
      <c r="B232" s="65" t="s">
        <v>507</v>
      </c>
      <c r="C232" s="66">
        <v>37700</v>
      </c>
      <c r="D232" s="67">
        <f t="shared" ca="1" si="8"/>
        <v>19</v>
      </c>
      <c r="E232" s="65" t="s">
        <v>242</v>
      </c>
      <c r="F232" s="68">
        <v>28919</v>
      </c>
      <c r="G232" s="69">
        <f t="shared" si="9"/>
        <v>0.05</v>
      </c>
    </row>
    <row r="233" spans="1:7">
      <c r="A233" s="65" t="s">
        <v>526</v>
      </c>
      <c r="B233" s="65" t="s">
        <v>507</v>
      </c>
      <c r="C233" s="66">
        <v>34630</v>
      </c>
      <c r="D233" s="67">
        <f t="shared" ca="1" si="8"/>
        <v>27</v>
      </c>
      <c r="E233" s="65" t="s">
        <v>242</v>
      </c>
      <c r="F233" s="68">
        <v>48862</v>
      </c>
      <c r="G233" s="69">
        <f t="shared" si="9"/>
        <v>7.0000000000000007E-2</v>
      </c>
    </row>
    <row r="234" spans="1:7">
      <c r="A234" s="65" t="s">
        <v>527</v>
      </c>
      <c r="B234" s="65" t="s">
        <v>507</v>
      </c>
      <c r="C234" s="88">
        <v>39734</v>
      </c>
      <c r="D234" s="67">
        <f t="shared" ca="1" si="8"/>
        <v>13</v>
      </c>
      <c r="E234" s="65" t="s">
        <v>235</v>
      </c>
      <c r="F234" s="68">
        <v>63541</v>
      </c>
      <c r="G234" s="69">
        <f t="shared" si="9"/>
        <v>0.08</v>
      </c>
    </row>
    <row r="235" spans="1:7">
      <c r="A235" s="65" t="s">
        <v>528</v>
      </c>
      <c r="B235" s="65" t="s">
        <v>507</v>
      </c>
      <c r="C235" s="66">
        <v>32333</v>
      </c>
      <c r="D235" s="67">
        <f t="shared" ca="1" si="8"/>
        <v>34</v>
      </c>
      <c r="E235" s="65" t="s">
        <v>235</v>
      </c>
      <c r="F235" s="68">
        <v>41592</v>
      </c>
      <c r="G235" s="69">
        <f t="shared" si="9"/>
        <v>0.06</v>
      </c>
    </row>
    <row r="236" spans="1:7">
      <c r="A236" s="65" t="s">
        <v>529</v>
      </c>
      <c r="B236" s="65" t="s">
        <v>507</v>
      </c>
      <c r="C236" s="66">
        <v>35419</v>
      </c>
      <c r="D236" s="67">
        <f t="shared" ca="1" si="8"/>
        <v>25</v>
      </c>
      <c r="E236" s="65" t="s">
        <v>238</v>
      </c>
      <c r="F236" s="68">
        <v>76560</v>
      </c>
      <c r="G236" s="69">
        <f t="shared" si="9"/>
        <v>0.11</v>
      </c>
    </row>
    <row r="237" spans="1:7">
      <c r="A237" s="65" t="s">
        <v>530</v>
      </c>
      <c r="B237" s="65" t="s">
        <v>507</v>
      </c>
      <c r="C237" s="66">
        <v>38495</v>
      </c>
      <c r="D237" s="67">
        <f t="shared" ca="1" si="8"/>
        <v>17</v>
      </c>
      <c r="E237" s="65" t="s">
        <v>235</v>
      </c>
      <c r="F237" s="68">
        <v>65864</v>
      </c>
      <c r="G237" s="69">
        <f t="shared" si="9"/>
        <v>0.1</v>
      </c>
    </row>
    <row r="238" spans="1:7">
      <c r="A238" s="65" t="s">
        <v>531</v>
      </c>
      <c r="B238" s="65" t="s">
        <v>507</v>
      </c>
      <c r="C238" s="66">
        <v>38733</v>
      </c>
      <c r="D238" s="67">
        <f t="shared" ca="1" si="8"/>
        <v>16</v>
      </c>
      <c r="E238" s="65" t="s">
        <v>235</v>
      </c>
      <c r="F238" s="68">
        <v>77605</v>
      </c>
      <c r="G238" s="69">
        <f t="shared" si="9"/>
        <v>0.11</v>
      </c>
    </row>
    <row r="239" spans="1:7">
      <c r="A239" s="65" t="s">
        <v>532</v>
      </c>
      <c r="B239" s="65" t="s">
        <v>507</v>
      </c>
      <c r="C239" s="66">
        <v>32467</v>
      </c>
      <c r="D239" s="67">
        <f t="shared" ca="1" si="8"/>
        <v>33</v>
      </c>
      <c r="E239" s="65" t="s">
        <v>249</v>
      </c>
      <c r="F239" s="68">
        <v>58563</v>
      </c>
      <c r="G239" s="69">
        <f t="shared" si="9"/>
        <v>0.08</v>
      </c>
    </row>
    <row r="240" spans="1:7">
      <c r="A240" s="65" t="s">
        <v>533</v>
      </c>
      <c r="B240" s="65" t="s">
        <v>507</v>
      </c>
      <c r="C240" s="66">
        <v>38782</v>
      </c>
      <c r="D240" s="67">
        <f t="shared" ca="1" si="8"/>
        <v>16</v>
      </c>
      <c r="E240" s="65" t="s">
        <v>249</v>
      </c>
      <c r="F240" s="68">
        <v>38849</v>
      </c>
      <c r="G240" s="69">
        <f t="shared" si="9"/>
        <v>0.06</v>
      </c>
    </row>
    <row r="241" spans="1:7">
      <c r="A241" s="65" t="s">
        <v>534</v>
      </c>
      <c r="B241" s="65" t="s">
        <v>507</v>
      </c>
      <c r="C241" s="66">
        <v>39691</v>
      </c>
      <c r="D241" s="67">
        <f t="shared" ca="1" si="8"/>
        <v>13</v>
      </c>
      <c r="E241" s="65" t="s">
        <v>235</v>
      </c>
      <c r="F241" s="68">
        <v>36051</v>
      </c>
      <c r="G241" s="69">
        <f t="shared" si="9"/>
        <v>0.06</v>
      </c>
    </row>
    <row r="242" spans="1:7">
      <c r="A242" s="65" t="s">
        <v>535</v>
      </c>
      <c r="B242" s="65" t="s">
        <v>507</v>
      </c>
      <c r="C242" s="66">
        <v>34191</v>
      </c>
      <c r="D242" s="67">
        <f t="shared" ca="1" si="8"/>
        <v>29</v>
      </c>
      <c r="E242" s="65" t="s">
        <v>235</v>
      </c>
      <c r="F242" s="68">
        <v>24326</v>
      </c>
      <c r="G242" s="69">
        <f t="shared" si="9"/>
        <v>0.03</v>
      </c>
    </row>
    <row r="243" spans="1:7">
      <c r="A243" s="65" t="s">
        <v>536</v>
      </c>
      <c r="B243" s="65" t="s">
        <v>507</v>
      </c>
      <c r="C243" s="66">
        <v>35247</v>
      </c>
      <c r="D243" s="67">
        <f t="shared" ca="1" si="8"/>
        <v>26</v>
      </c>
      <c r="E243" s="65" t="s">
        <v>249</v>
      </c>
      <c r="F243" s="68">
        <v>60087</v>
      </c>
      <c r="G243" s="69">
        <f t="shared" si="9"/>
        <v>0.08</v>
      </c>
    </row>
    <row r="244" spans="1:7">
      <c r="A244" s="65" t="s">
        <v>537</v>
      </c>
      <c r="B244" s="65" t="s">
        <v>507</v>
      </c>
      <c r="C244" s="66">
        <v>33724</v>
      </c>
      <c r="D244" s="67">
        <f t="shared" ca="1" si="8"/>
        <v>30</v>
      </c>
      <c r="E244" s="65" t="s">
        <v>235</v>
      </c>
      <c r="F244" s="68">
        <v>48748</v>
      </c>
      <c r="G244" s="69">
        <f t="shared" si="9"/>
        <v>7.0000000000000007E-2</v>
      </c>
    </row>
    <row r="245" spans="1:7">
      <c r="A245" s="65" t="s">
        <v>538</v>
      </c>
      <c r="B245" s="65" t="s">
        <v>539</v>
      </c>
      <c r="C245" s="66">
        <v>36045</v>
      </c>
      <c r="D245" s="67">
        <f t="shared" ca="1" si="8"/>
        <v>23</v>
      </c>
      <c r="E245" s="65" t="s">
        <v>235</v>
      </c>
      <c r="F245" s="68">
        <v>59375</v>
      </c>
      <c r="G245" s="69">
        <f t="shared" si="9"/>
        <v>0.08</v>
      </c>
    </row>
    <row r="246" spans="1:7">
      <c r="A246" s="65" t="s">
        <v>540</v>
      </c>
      <c r="B246" s="65" t="s">
        <v>539</v>
      </c>
      <c r="C246" s="66">
        <v>32441</v>
      </c>
      <c r="D246" s="67">
        <f t="shared" ca="1" si="8"/>
        <v>33</v>
      </c>
      <c r="E246" s="65" t="s">
        <v>249</v>
      </c>
      <c r="F246" s="68">
        <v>52421</v>
      </c>
      <c r="G246" s="69">
        <f t="shared" si="9"/>
        <v>7.0000000000000007E-2</v>
      </c>
    </row>
    <row r="247" spans="1:7">
      <c r="A247" s="65" t="s">
        <v>541</v>
      </c>
      <c r="B247" s="65" t="s">
        <v>542</v>
      </c>
      <c r="C247" s="66">
        <v>33057</v>
      </c>
      <c r="D247" s="67">
        <f t="shared" ca="1" si="8"/>
        <v>32</v>
      </c>
      <c r="E247" s="65" t="s">
        <v>249</v>
      </c>
      <c r="F247" s="68">
        <v>75170</v>
      </c>
      <c r="G247" s="69">
        <f t="shared" si="9"/>
        <v>0.11</v>
      </c>
    </row>
    <row r="248" spans="1:7">
      <c r="A248" s="65" t="s">
        <v>543</v>
      </c>
      <c r="B248" s="65" t="s">
        <v>542</v>
      </c>
      <c r="C248" s="66">
        <v>39597</v>
      </c>
      <c r="D248" s="67">
        <f t="shared" ca="1" si="8"/>
        <v>14</v>
      </c>
      <c r="E248" s="65" t="s">
        <v>242</v>
      </c>
      <c r="F248" s="68">
        <v>41263</v>
      </c>
      <c r="G248" s="69">
        <f t="shared" si="9"/>
        <v>0.06</v>
      </c>
    </row>
  </sheetData>
  <mergeCells count="2">
    <mergeCell ref="I1:J1"/>
    <mergeCell ref="R1:X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59999389629810485"/>
  </sheetPr>
  <dimension ref="B1:Y742"/>
  <sheetViews>
    <sheetView rightToLeft="1" topLeftCell="E1" workbookViewId="0">
      <selection activeCell="H4" sqref="G4:H741"/>
    </sheetView>
  </sheetViews>
  <sheetFormatPr defaultColWidth="7.6640625" defaultRowHeight="14.4"/>
  <cols>
    <col min="1" max="1" width="3.6640625" customWidth="1"/>
    <col min="2" max="2" width="5.33203125" bestFit="1" customWidth="1"/>
    <col min="3" max="3" width="11" bestFit="1" customWidth="1"/>
    <col min="4" max="4" width="7.5546875" bestFit="1" customWidth="1"/>
    <col min="5" max="5" width="8.6640625" bestFit="1" customWidth="1"/>
    <col min="6" max="6" width="8.44140625" customWidth="1"/>
    <col min="7" max="7" width="8.5546875" bestFit="1" customWidth="1"/>
    <col min="8" max="8" width="12.88671875" bestFit="1" customWidth="1"/>
    <col min="10" max="10" width="17.6640625" bestFit="1" customWidth="1"/>
    <col min="11" max="19" width="8.88671875" bestFit="1" customWidth="1"/>
    <col min="20" max="25" width="9.88671875" bestFit="1" customWidth="1"/>
  </cols>
  <sheetData>
    <row r="1" spans="2:25" ht="15" thickBot="1"/>
    <row r="2" spans="2:25" s="1" customFormat="1" ht="27.75" customHeight="1" thickBot="1">
      <c r="B2" s="129" t="s">
        <v>176</v>
      </c>
      <c r="C2" s="130"/>
      <c r="D2" s="130"/>
      <c r="E2" s="130"/>
      <c r="F2" s="130"/>
      <c r="G2" s="130"/>
      <c r="H2" s="131"/>
      <c r="J2" s="132" t="s">
        <v>177</v>
      </c>
      <c r="K2" s="133"/>
      <c r="L2" s="133"/>
      <c r="M2" s="133"/>
      <c r="N2" s="133"/>
      <c r="O2" s="133"/>
      <c r="P2" s="133"/>
      <c r="Q2" s="133"/>
      <c r="R2" s="133"/>
      <c r="S2" s="133"/>
      <c r="T2" s="133"/>
      <c r="U2" s="133"/>
      <c r="V2" s="133"/>
      <c r="W2" s="133"/>
      <c r="X2" s="133"/>
      <c r="Y2" s="134"/>
    </row>
    <row r="3" spans="2:25" s="1" customFormat="1" ht="33.6">
      <c r="B3" s="22" t="s">
        <v>0</v>
      </c>
      <c r="C3" s="22" t="s">
        <v>29</v>
      </c>
      <c r="D3" s="22" t="s">
        <v>28</v>
      </c>
      <c r="E3" s="22" t="s">
        <v>30</v>
      </c>
      <c r="F3" s="22" t="s">
        <v>31</v>
      </c>
      <c r="G3" s="22" t="s">
        <v>171</v>
      </c>
      <c r="H3" s="23" t="s">
        <v>172</v>
      </c>
      <c r="J3" s="24" t="s">
        <v>27</v>
      </c>
      <c r="K3" s="25" t="s">
        <v>1</v>
      </c>
      <c r="L3" s="25" t="s">
        <v>2</v>
      </c>
      <c r="M3" s="25" t="s">
        <v>3</v>
      </c>
      <c r="N3" s="25" t="s">
        <v>14</v>
      </c>
      <c r="O3" s="25" t="s">
        <v>15</v>
      </c>
      <c r="P3" s="25" t="s">
        <v>16</v>
      </c>
      <c r="Q3" s="25" t="s">
        <v>17</v>
      </c>
      <c r="R3" s="25" t="s">
        <v>18</v>
      </c>
      <c r="S3" s="25" t="s">
        <v>19</v>
      </c>
      <c r="T3" s="25" t="s">
        <v>20</v>
      </c>
      <c r="U3" s="25" t="s">
        <v>21</v>
      </c>
      <c r="V3" s="25" t="s">
        <v>22</v>
      </c>
      <c r="W3" s="25" t="s">
        <v>23</v>
      </c>
      <c r="X3" s="25" t="s">
        <v>24</v>
      </c>
      <c r="Y3" s="25" t="s">
        <v>25</v>
      </c>
    </row>
    <row r="4" spans="2:25" s="1" customFormat="1" ht="16.8">
      <c r="B4" s="8">
        <v>1</v>
      </c>
      <c r="C4" s="9" t="s">
        <v>32</v>
      </c>
      <c r="D4" s="8">
        <v>14</v>
      </c>
      <c r="E4" s="8">
        <v>5</v>
      </c>
      <c r="F4" s="16">
        <v>4200</v>
      </c>
      <c r="G4" s="7"/>
      <c r="H4" s="6"/>
      <c r="J4" s="4" t="s">
        <v>4</v>
      </c>
      <c r="K4" s="5">
        <v>824</v>
      </c>
      <c r="L4" s="5" t="s">
        <v>26</v>
      </c>
      <c r="M4" s="5">
        <v>214</v>
      </c>
      <c r="N4" s="5" t="s">
        <v>26</v>
      </c>
      <c r="O4" s="5">
        <v>503</v>
      </c>
      <c r="P4" s="5" t="s">
        <v>26</v>
      </c>
      <c r="Q4" s="5">
        <v>666</v>
      </c>
      <c r="R4" s="5">
        <v>313</v>
      </c>
      <c r="S4" s="5">
        <v>329</v>
      </c>
      <c r="T4" s="5" t="s">
        <v>26</v>
      </c>
      <c r="U4" s="5" t="s">
        <v>26</v>
      </c>
      <c r="V4" s="5" t="s">
        <v>26</v>
      </c>
      <c r="W4" s="5" t="s">
        <v>26</v>
      </c>
      <c r="X4" s="5">
        <v>271</v>
      </c>
      <c r="Y4" s="5" t="s">
        <v>26</v>
      </c>
    </row>
    <row r="5" spans="2:25" s="1" customFormat="1" ht="16.8">
      <c r="B5" s="10">
        <v>2</v>
      </c>
      <c r="C5" s="11" t="s">
        <v>32</v>
      </c>
      <c r="D5" s="10">
        <v>4</v>
      </c>
      <c r="E5" s="10">
        <v>9</v>
      </c>
      <c r="F5" s="17">
        <v>4000</v>
      </c>
      <c r="G5" s="7"/>
      <c r="H5" s="6"/>
      <c r="J5" s="4" t="s">
        <v>5</v>
      </c>
      <c r="K5" s="5" t="s">
        <v>26</v>
      </c>
      <c r="L5" s="5">
        <v>113</v>
      </c>
      <c r="M5" s="5">
        <v>216</v>
      </c>
      <c r="N5" s="5" t="s">
        <v>26</v>
      </c>
      <c r="O5" s="5" t="s">
        <v>26</v>
      </c>
      <c r="P5" s="5">
        <v>420</v>
      </c>
      <c r="Q5" s="5">
        <v>678</v>
      </c>
      <c r="R5" s="5">
        <v>321</v>
      </c>
      <c r="S5" s="5">
        <v>329</v>
      </c>
      <c r="T5" s="5">
        <v>530</v>
      </c>
      <c r="U5" s="5" t="s">
        <v>26</v>
      </c>
      <c r="V5" s="5">
        <v>156</v>
      </c>
      <c r="W5" s="5">
        <v>421</v>
      </c>
      <c r="X5" s="5" t="s">
        <v>26</v>
      </c>
      <c r="Y5" s="5">
        <v>187</v>
      </c>
    </row>
    <row r="6" spans="2:25" s="1" customFormat="1" ht="16.8">
      <c r="B6" s="8">
        <v>3</v>
      </c>
      <c r="C6" s="9" t="s">
        <v>32</v>
      </c>
      <c r="D6" s="8">
        <v>3</v>
      </c>
      <c r="E6" s="8">
        <v>3</v>
      </c>
      <c r="F6" s="16">
        <v>4200</v>
      </c>
      <c r="G6" s="7"/>
      <c r="H6" s="6"/>
      <c r="J6" s="4" t="s">
        <v>6</v>
      </c>
      <c r="K6" s="5">
        <v>807</v>
      </c>
      <c r="L6" s="5">
        <v>134</v>
      </c>
      <c r="M6" s="5">
        <v>207</v>
      </c>
      <c r="N6" s="5">
        <v>454</v>
      </c>
      <c r="O6" s="5">
        <v>526</v>
      </c>
      <c r="P6" s="5">
        <v>410</v>
      </c>
      <c r="Q6" s="5">
        <v>682</v>
      </c>
      <c r="R6" s="5" t="s">
        <v>26</v>
      </c>
      <c r="S6" s="5" t="s">
        <v>26</v>
      </c>
      <c r="T6" s="5" t="s">
        <v>26</v>
      </c>
      <c r="U6" s="5">
        <v>313</v>
      </c>
      <c r="V6" s="5">
        <v>170</v>
      </c>
      <c r="W6" s="5" t="s">
        <v>26</v>
      </c>
      <c r="X6" s="5" t="s">
        <v>26</v>
      </c>
      <c r="Y6" s="5">
        <v>172</v>
      </c>
    </row>
    <row r="7" spans="2:25" s="1" customFormat="1" ht="16.8">
      <c r="B7" s="10">
        <v>4</v>
      </c>
      <c r="C7" s="11" t="s">
        <v>32</v>
      </c>
      <c r="D7" s="10">
        <v>8</v>
      </c>
      <c r="E7" s="10">
        <v>10</v>
      </c>
      <c r="F7" s="17">
        <v>5200</v>
      </c>
      <c r="G7" s="7"/>
      <c r="H7" s="6"/>
      <c r="J7" s="4" t="s">
        <v>7</v>
      </c>
      <c r="K7" s="5">
        <v>804</v>
      </c>
      <c r="L7" s="5">
        <v>124</v>
      </c>
      <c r="M7" s="5" t="s">
        <v>26</v>
      </c>
      <c r="N7" s="5">
        <v>451</v>
      </c>
      <c r="O7" s="5" t="s">
        <v>26</v>
      </c>
      <c r="P7" s="5">
        <v>406</v>
      </c>
      <c r="Q7" s="5" t="s">
        <v>26</v>
      </c>
      <c r="R7" s="5" t="s">
        <v>26</v>
      </c>
      <c r="S7" s="5">
        <v>298</v>
      </c>
      <c r="T7" s="5">
        <v>543</v>
      </c>
      <c r="U7" s="5">
        <v>280</v>
      </c>
      <c r="V7" s="5">
        <v>155</v>
      </c>
      <c r="W7" s="5">
        <v>420</v>
      </c>
      <c r="X7" s="5">
        <v>251</v>
      </c>
      <c r="Y7" s="5">
        <v>156</v>
      </c>
    </row>
    <row r="8" spans="2:25" s="1" customFormat="1" ht="16.8">
      <c r="B8" s="8">
        <v>5</v>
      </c>
      <c r="C8" s="9" t="s">
        <v>32</v>
      </c>
      <c r="D8" s="8">
        <v>15</v>
      </c>
      <c r="E8" s="8">
        <v>3</v>
      </c>
      <c r="F8" s="16">
        <v>3700</v>
      </c>
      <c r="G8" s="7"/>
      <c r="H8" s="6"/>
      <c r="J8" s="4" t="s">
        <v>8</v>
      </c>
      <c r="K8" s="5" t="s">
        <v>26</v>
      </c>
      <c r="L8" s="5">
        <v>120</v>
      </c>
      <c r="M8" s="5" t="s">
        <v>26</v>
      </c>
      <c r="N8" s="5">
        <v>442</v>
      </c>
      <c r="O8" s="5" t="s">
        <v>26</v>
      </c>
      <c r="P8" s="5" t="s">
        <v>26</v>
      </c>
      <c r="Q8" s="5" t="s">
        <v>26</v>
      </c>
      <c r="R8" s="5" t="s">
        <v>26</v>
      </c>
      <c r="S8" s="5" t="s">
        <v>26</v>
      </c>
      <c r="T8" s="5">
        <v>559</v>
      </c>
      <c r="U8" s="5">
        <v>312</v>
      </c>
      <c r="V8" s="5">
        <v>163</v>
      </c>
      <c r="W8" s="5">
        <v>412</v>
      </c>
      <c r="X8" s="5">
        <v>249</v>
      </c>
      <c r="Y8" s="5" t="s">
        <v>26</v>
      </c>
    </row>
    <row r="9" spans="2:25" s="1" customFormat="1" ht="16.8">
      <c r="B9" s="10">
        <v>6</v>
      </c>
      <c r="C9" s="11" t="s">
        <v>32</v>
      </c>
      <c r="D9" s="10">
        <v>7</v>
      </c>
      <c r="E9" s="10">
        <v>2</v>
      </c>
      <c r="F9" s="17">
        <v>5300</v>
      </c>
      <c r="G9" s="7"/>
      <c r="H9" s="6"/>
      <c r="J9" s="4" t="s">
        <v>9</v>
      </c>
      <c r="K9" s="5">
        <v>797</v>
      </c>
      <c r="L9" s="5" t="s">
        <v>26</v>
      </c>
      <c r="M9" s="5">
        <v>206</v>
      </c>
      <c r="N9" s="5" t="s">
        <v>26</v>
      </c>
      <c r="O9" s="5" t="s">
        <v>26</v>
      </c>
      <c r="P9" s="5">
        <v>397</v>
      </c>
      <c r="Q9" s="5">
        <v>688</v>
      </c>
      <c r="R9" s="5" t="s">
        <v>26</v>
      </c>
      <c r="S9" s="5" t="s">
        <v>26</v>
      </c>
      <c r="T9" s="5">
        <v>527</v>
      </c>
      <c r="U9" s="5" t="s">
        <v>26</v>
      </c>
      <c r="V9" s="5">
        <v>170</v>
      </c>
      <c r="W9" s="5">
        <v>414</v>
      </c>
      <c r="X9" s="5">
        <v>258</v>
      </c>
      <c r="Y9" s="5" t="s">
        <v>26</v>
      </c>
    </row>
    <row r="10" spans="2:25" s="1" customFormat="1" ht="16.8">
      <c r="B10" s="8">
        <v>7</v>
      </c>
      <c r="C10" s="9" t="s">
        <v>32</v>
      </c>
      <c r="D10" s="8">
        <v>3</v>
      </c>
      <c r="E10" s="8">
        <v>2</v>
      </c>
      <c r="F10" s="16">
        <v>4300</v>
      </c>
      <c r="G10" s="7"/>
      <c r="H10" s="6"/>
      <c r="J10" s="4" t="s">
        <v>10</v>
      </c>
      <c r="K10" s="5" t="s">
        <v>26</v>
      </c>
      <c r="L10" s="5">
        <v>127</v>
      </c>
      <c r="M10" s="5" t="s">
        <v>26</v>
      </c>
      <c r="N10" s="5">
        <v>437</v>
      </c>
      <c r="O10" s="5">
        <v>512</v>
      </c>
      <c r="P10" s="5">
        <v>391</v>
      </c>
      <c r="Q10" s="5">
        <v>685</v>
      </c>
      <c r="R10" s="5" t="s">
        <v>26</v>
      </c>
      <c r="S10" s="5">
        <v>319</v>
      </c>
      <c r="T10" s="5">
        <v>540</v>
      </c>
      <c r="U10" s="5">
        <v>283</v>
      </c>
      <c r="V10" s="5" t="s">
        <v>26</v>
      </c>
      <c r="W10" s="5" t="s">
        <v>26</v>
      </c>
      <c r="X10" s="5" t="s">
        <v>26</v>
      </c>
      <c r="Y10" s="5" t="s">
        <v>26</v>
      </c>
    </row>
    <row r="11" spans="2:25" s="1" customFormat="1" ht="16.8">
      <c r="B11" s="10">
        <v>8</v>
      </c>
      <c r="C11" s="11" t="s">
        <v>32</v>
      </c>
      <c r="D11" s="10">
        <v>9</v>
      </c>
      <c r="E11" s="10">
        <v>9</v>
      </c>
      <c r="F11" s="17">
        <v>4900</v>
      </c>
      <c r="G11" s="7"/>
      <c r="H11" s="6"/>
      <c r="J11" s="4" t="s">
        <v>11</v>
      </c>
      <c r="K11" s="5" t="s">
        <v>26</v>
      </c>
      <c r="L11" s="5" t="s">
        <v>26</v>
      </c>
      <c r="M11" s="5" t="s">
        <v>26</v>
      </c>
      <c r="N11" s="5" t="s">
        <v>26</v>
      </c>
      <c r="O11" s="5">
        <v>510</v>
      </c>
      <c r="P11" s="5">
        <v>407</v>
      </c>
      <c r="Q11" s="5">
        <v>693</v>
      </c>
      <c r="R11" s="5">
        <v>309</v>
      </c>
      <c r="S11" s="5" t="s">
        <v>26</v>
      </c>
      <c r="T11" s="5" t="s">
        <v>26</v>
      </c>
      <c r="U11" s="5" t="s">
        <v>26</v>
      </c>
      <c r="V11" s="5" t="s">
        <v>26</v>
      </c>
      <c r="W11" s="5">
        <v>428</v>
      </c>
      <c r="X11" s="5">
        <v>282</v>
      </c>
      <c r="Y11" s="5" t="s">
        <v>26</v>
      </c>
    </row>
    <row r="12" spans="2:25" s="1" customFormat="1" ht="16.8">
      <c r="B12" s="8">
        <v>9</v>
      </c>
      <c r="C12" s="9" t="s">
        <v>32</v>
      </c>
      <c r="D12" s="8">
        <v>14</v>
      </c>
      <c r="E12" s="8">
        <v>4</v>
      </c>
      <c r="F12" s="16">
        <v>6300</v>
      </c>
      <c r="G12" s="7"/>
      <c r="H12" s="6"/>
      <c r="J12" s="4" t="s">
        <v>12</v>
      </c>
      <c r="K12" s="5">
        <v>812</v>
      </c>
      <c r="L12" s="5">
        <v>119</v>
      </c>
      <c r="M12" s="5" t="s">
        <v>26</v>
      </c>
      <c r="N12" s="5">
        <v>451</v>
      </c>
      <c r="O12" s="5" t="s">
        <v>26</v>
      </c>
      <c r="P12" s="5" t="s">
        <v>26</v>
      </c>
      <c r="Q12" s="5">
        <v>691</v>
      </c>
      <c r="R12" s="5" t="s">
        <v>26</v>
      </c>
      <c r="S12" s="5">
        <v>322</v>
      </c>
      <c r="T12" s="5" t="s">
        <v>26</v>
      </c>
      <c r="U12" s="5" t="s">
        <v>26</v>
      </c>
      <c r="V12" s="5" t="s">
        <v>26</v>
      </c>
      <c r="W12" s="5" t="s">
        <v>26</v>
      </c>
      <c r="X12" s="5">
        <v>278</v>
      </c>
      <c r="Y12" s="5" t="s">
        <v>26</v>
      </c>
    </row>
    <row r="13" spans="2:25" s="1" customFormat="1" ht="16.8">
      <c r="B13" s="10">
        <v>10</v>
      </c>
      <c r="C13" s="11" t="s">
        <v>32</v>
      </c>
      <c r="D13" s="10">
        <v>5</v>
      </c>
      <c r="E13" s="10">
        <v>7</v>
      </c>
      <c r="F13" s="17">
        <v>4100</v>
      </c>
      <c r="G13" s="7"/>
      <c r="H13" s="6"/>
      <c r="J13" s="4" t="s">
        <v>13</v>
      </c>
      <c r="K13" s="5">
        <v>822</v>
      </c>
      <c r="L13" s="5" t="s">
        <v>26</v>
      </c>
      <c r="M13" s="5" t="s">
        <v>26</v>
      </c>
      <c r="N13" s="5">
        <v>446</v>
      </c>
      <c r="O13" s="5" t="s">
        <v>26</v>
      </c>
      <c r="P13" s="5">
        <v>415</v>
      </c>
      <c r="Q13" s="5" t="s">
        <v>26</v>
      </c>
      <c r="R13" s="5">
        <v>305</v>
      </c>
      <c r="S13" s="5" t="s">
        <v>26</v>
      </c>
      <c r="T13" s="5" t="s">
        <v>26</v>
      </c>
      <c r="U13" s="5">
        <v>305</v>
      </c>
      <c r="V13" s="5" t="s">
        <v>26</v>
      </c>
      <c r="W13" s="5" t="s">
        <v>26</v>
      </c>
      <c r="X13" s="5" t="s">
        <v>26</v>
      </c>
      <c r="Y13" s="5">
        <v>154</v>
      </c>
    </row>
    <row r="14" spans="2:25" s="1" customFormat="1" ht="17.399999999999999" thickBot="1">
      <c r="B14" s="8">
        <v>11</v>
      </c>
      <c r="C14" s="9" t="s">
        <v>32</v>
      </c>
      <c r="D14" s="8">
        <v>3</v>
      </c>
      <c r="E14" s="8">
        <v>3</v>
      </c>
      <c r="F14" s="16">
        <v>4600</v>
      </c>
      <c r="G14" s="7"/>
      <c r="H14" s="6"/>
      <c r="K14" s="20"/>
      <c r="L14" s="21"/>
      <c r="M14" s="21"/>
      <c r="N14" s="21"/>
    </row>
    <row r="15" spans="2:25" s="1" customFormat="1" ht="17.399999999999999" thickBot="1">
      <c r="B15" s="10">
        <v>12</v>
      </c>
      <c r="C15" s="11" t="s">
        <v>32</v>
      </c>
      <c r="D15" s="10">
        <v>5</v>
      </c>
      <c r="E15" s="10">
        <v>7</v>
      </c>
      <c r="F15" s="17">
        <v>5800</v>
      </c>
      <c r="G15" s="7"/>
      <c r="H15" s="6"/>
      <c r="K15" s="147" t="s">
        <v>175</v>
      </c>
      <c r="L15" s="148"/>
      <c r="M15" s="148"/>
      <c r="N15" s="149"/>
    </row>
    <row r="16" spans="2:25" s="1" customFormat="1" ht="16.8">
      <c r="B16" s="8">
        <v>13</v>
      </c>
      <c r="C16" s="9" t="s">
        <v>32</v>
      </c>
      <c r="D16" s="8">
        <v>6</v>
      </c>
      <c r="E16" s="8">
        <v>4</v>
      </c>
      <c r="F16" s="16">
        <v>3300</v>
      </c>
      <c r="G16" s="7"/>
      <c r="H16" s="6"/>
      <c r="K16" s="135" t="s">
        <v>173</v>
      </c>
      <c r="L16" s="136"/>
      <c r="M16" s="145"/>
      <c r="N16" s="146"/>
    </row>
    <row r="17" spans="2:14" s="1" customFormat="1" ht="17.399999999999999" thickBot="1">
      <c r="B17" s="10">
        <v>14</v>
      </c>
      <c r="C17" s="11" t="s">
        <v>33</v>
      </c>
      <c r="D17" s="10">
        <v>12</v>
      </c>
      <c r="E17" s="10">
        <v>6</v>
      </c>
      <c r="F17" s="17">
        <v>6400</v>
      </c>
      <c r="G17" s="7"/>
      <c r="H17" s="6"/>
      <c r="K17" s="137" t="s">
        <v>174</v>
      </c>
      <c r="L17" s="138"/>
      <c r="M17" s="143"/>
      <c r="N17" s="144"/>
    </row>
    <row r="18" spans="2:14" s="1" customFormat="1" ht="17.399999999999999" thickBot="1">
      <c r="B18" s="8">
        <v>15</v>
      </c>
      <c r="C18" s="9" t="s">
        <v>33</v>
      </c>
      <c r="D18" s="8">
        <v>4</v>
      </c>
      <c r="E18" s="8">
        <v>7</v>
      </c>
      <c r="F18" s="16">
        <v>5000</v>
      </c>
      <c r="G18" s="7"/>
      <c r="H18" s="6"/>
      <c r="K18" s="139" t="s">
        <v>171</v>
      </c>
      <c r="L18" s="140"/>
      <c r="M18" s="141"/>
      <c r="N18" s="142"/>
    </row>
    <row r="19" spans="2:14" s="1" customFormat="1" ht="16.8">
      <c r="B19" s="10">
        <v>16</v>
      </c>
      <c r="C19" s="11" t="s">
        <v>33</v>
      </c>
      <c r="D19" s="10">
        <v>9</v>
      </c>
      <c r="E19" s="10">
        <v>4</v>
      </c>
      <c r="F19" s="17">
        <v>5800</v>
      </c>
      <c r="G19" s="7"/>
      <c r="H19" s="6"/>
    </row>
    <row r="20" spans="2:14" s="1" customFormat="1" ht="16.8">
      <c r="B20" s="8">
        <v>17</v>
      </c>
      <c r="C20" s="9" t="s">
        <v>33</v>
      </c>
      <c r="D20" s="8">
        <v>3</v>
      </c>
      <c r="E20" s="8">
        <v>3</v>
      </c>
      <c r="F20" s="16">
        <v>5700</v>
      </c>
      <c r="G20" s="7"/>
      <c r="H20" s="6"/>
    </row>
    <row r="21" spans="2:14" s="1" customFormat="1" ht="16.8">
      <c r="B21" s="10">
        <v>18</v>
      </c>
      <c r="C21" s="11" t="s">
        <v>33</v>
      </c>
      <c r="D21" s="10">
        <v>9</v>
      </c>
      <c r="E21" s="10">
        <v>2</v>
      </c>
      <c r="F21" s="17">
        <v>2300</v>
      </c>
      <c r="G21" s="7"/>
      <c r="H21" s="6"/>
    </row>
    <row r="22" spans="2:14" s="1" customFormat="1" ht="16.8">
      <c r="B22" s="8">
        <v>19</v>
      </c>
      <c r="C22" s="9" t="s">
        <v>33</v>
      </c>
      <c r="D22" s="8">
        <v>15</v>
      </c>
      <c r="E22" s="8">
        <v>4</v>
      </c>
      <c r="F22" s="16">
        <v>6300</v>
      </c>
      <c r="G22" s="7"/>
      <c r="H22" s="6"/>
    </row>
    <row r="23" spans="2:14" s="1" customFormat="1" ht="16.8">
      <c r="B23" s="10">
        <v>20</v>
      </c>
      <c r="C23" s="11" t="s">
        <v>33</v>
      </c>
      <c r="D23" s="10">
        <v>1</v>
      </c>
      <c r="E23" s="10">
        <v>4</v>
      </c>
      <c r="F23" s="17">
        <v>2200</v>
      </c>
      <c r="G23" s="7"/>
      <c r="H23" s="6"/>
    </row>
    <row r="24" spans="2:14" s="1" customFormat="1" ht="16.8">
      <c r="B24" s="8">
        <v>21</v>
      </c>
      <c r="C24" s="9" t="s">
        <v>34</v>
      </c>
      <c r="D24" s="8">
        <v>7</v>
      </c>
      <c r="E24" s="8">
        <v>6</v>
      </c>
      <c r="F24" s="16">
        <v>5000</v>
      </c>
      <c r="G24" s="7"/>
      <c r="H24" s="6"/>
    </row>
    <row r="25" spans="2:14" s="1" customFormat="1" ht="16.8">
      <c r="B25" s="10">
        <v>22</v>
      </c>
      <c r="C25" s="11" t="s">
        <v>34</v>
      </c>
      <c r="D25" s="10">
        <v>6</v>
      </c>
      <c r="E25" s="10">
        <v>4</v>
      </c>
      <c r="F25" s="17">
        <v>3300</v>
      </c>
      <c r="G25" s="7"/>
      <c r="H25" s="6"/>
    </row>
    <row r="26" spans="2:14" s="1" customFormat="1" ht="16.8">
      <c r="B26" s="8">
        <v>23</v>
      </c>
      <c r="C26" s="9" t="s">
        <v>34</v>
      </c>
      <c r="D26" s="8">
        <v>3</v>
      </c>
      <c r="E26" s="8">
        <v>2</v>
      </c>
      <c r="F26" s="16">
        <v>4100</v>
      </c>
      <c r="G26" s="7"/>
      <c r="H26" s="6"/>
    </row>
    <row r="27" spans="2:14" s="1" customFormat="1" ht="16.8">
      <c r="B27" s="10">
        <v>24</v>
      </c>
      <c r="C27" s="11" t="s">
        <v>34</v>
      </c>
      <c r="D27" s="10">
        <v>6</v>
      </c>
      <c r="E27" s="10">
        <v>6</v>
      </c>
      <c r="F27" s="17">
        <v>3500</v>
      </c>
      <c r="G27" s="7"/>
      <c r="H27" s="6"/>
    </row>
    <row r="28" spans="2:14" s="1" customFormat="1" ht="16.8">
      <c r="B28" s="8">
        <v>25</v>
      </c>
      <c r="C28" s="9" t="s">
        <v>34</v>
      </c>
      <c r="D28" s="8">
        <v>9</v>
      </c>
      <c r="E28" s="8">
        <v>7</v>
      </c>
      <c r="F28" s="16">
        <v>6100</v>
      </c>
      <c r="G28" s="7"/>
      <c r="H28" s="6"/>
    </row>
    <row r="29" spans="2:14" s="1" customFormat="1" ht="16.8">
      <c r="B29" s="10">
        <v>26</v>
      </c>
      <c r="C29" s="11" t="s">
        <v>34</v>
      </c>
      <c r="D29" s="10">
        <v>2</v>
      </c>
      <c r="E29" s="10">
        <v>5</v>
      </c>
      <c r="F29" s="17">
        <v>3000</v>
      </c>
      <c r="G29" s="7"/>
      <c r="H29" s="6"/>
    </row>
    <row r="30" spans="2:14" s="1" customFormat="1" ht="16.8">
      <c r="B30" s="8">
        <v>27</v>
      </c>
      <c r="C30" s="9" t="s">
        <v>34</v>
      </c>
      <c r="D30" s="8">
        <v>6</v>
      </c>
      <c r="E30" s="8">
        <v>10</v>
      </c>
      <c r="F30" s="16">
        <v>4400</v>
      </c>
      <c r="G30" s="7"/>
      <c r="H30" s="6"/>
    </row>
    <row r="31" spans="2:14" s="1" customFormat="1" ht="16.8">
      <c r="B31" s="10">
        <v>28</v>
      </c>
      <c r="C31" s="11" t="s">
        <v>34</v>
      </c>
      <c r="D31" s="10">
        <v>9</v>
      </c>
      <c r="E31" s="10">
        <v>2</v>
      </c>
      <c r="F31" s="17">
        <v>4900</v>
      </c>
      <c r="G31" s="7"/>
      <c r="H31" s="6"/>
    </row>
    <row r="32" spans="2:14" s="1" customFormat="1" ht="16.8">
      <c r="B32" s="8">
        <v>29</v>
      </c>
      <c r="C32" s="9" t="s">
        <v>34</v>
      </c>
      <c r="D32" s="8">
        <v>11</v>
      </c>
      <c r="E32" s="8">
        <v>7</v>
      </c>
      <c r="F32" s="16">
        <v>6200</v>
      </c>
      <c r="G32" s="7"/>
      <c r="H32" s="6"/>
    </row>
    <row r="33" spans="2:8" s="1" customFormat="1" ht="16.8">
      <c r="B33" s="10">
        <v>30</v>
      </c>
      <c r="C33" s="11" t="s">
        <v>35</v>
      </c>
      <c r="D33" s="10">
        <v>8</v>
      </c>
      <c r="E33" s="10">
        <v>2</v>
      </c>
      <c r="F33" s="17">
        <v>2500</v>
      </c>
      <c r="G33" s="7"/>
      <c r="H33" s="6"/>
    </row>
    <row r="34" spans="2:8" s="1" customFormat="1" ht="16.8">
      <c r="B34" s="8">
        <v>31</v>
      </c>
      <c r="C34" s="9" t="s">
        <v>36</v>
      </c>
      <c r="D34" s="8">
        <v>11</v>
      </c>
      <c r="E34" s="8">
        <v>5</v>
      </c>
      <c r="F34" s="16">
        <v>2500</v>
      </c>
      <c r="G34" s="7"/>
      <c r="H34" s="6"/>
    </row>
    <row r="35" spans="2:8" s="1" customFormat="1" ht="16.8">
      <c r="B35" s="10">
        <v>32</v>
      </c>
      <c r="C35" s="11" t="s">
        <v>36</v>
      </c>
      <c r="D35" s="10">
        <v>4</v>
      </c>
      <c r="E35" s="10">
        <v>9</v>
      </c>
      <c r="F35" s="17">
        <v>3400</v>
      </c>
      <c r="G35" s="7"/>
      <c r="H35" s="6"/>
    </row>
    <row r="36" spans="2:8" s="1" customFormat="1" ht="16.8">
      <c r="B36" s="8">
        <v>33</v>
      </c>
      <c r="C36" s="9" t="s">
        <v>36</v>
      </c>
      <c r="D36" s="8">
        <v>7</v>
      </c>
      <c r="E36" s="8">
        <v>7</v>
      </c>
      <c r="F36" s="16">
        <v>4400</v>
      </c>
      <c r="G36" s="7"/>
      <c r="H36" s="6"/>
    </row>
    <row r="37" spans="2:8" s="1" customFormat="1" ht="16.8">
      <c r="B37" s="10">
        <v>34</v>
      </c>
      <c r="C37" s="11" t="s">
        <v>36</v>
      </c>
      <c r="D37" s="10">
        <v>4</v>
      </c>
      <c r="E37" s="10">
        <v>10</v>
      </c>
      <c r="F37" s="17">
        <v>2500</v>
      </c>
      <c r="G37" s="7"/>
      <c r="H37" s="6"/>
    </row>
    <row r="38" spans="2:8" s="1" customFormat="1" ht="16.8">
      <c r="B38" s="8">
        <v>35</v>
      </c>
      <c r="C38" s="9" t="s">
        <v>37</v>
      </c>
      <c r="D38" s="8">
        <v>6</v>
      </c>
      <c r="E38" s="8">
        <v>7</v>
      </c>
      <c r="F38" s="16">
        <v>1900</v>
      </c>
      <c r="G38" s="7"/>
      <c r="H38" s="6"/>
    </row>
    <row r="39" spans="2:8" s="1" customFormat="1" ht="16.8">
      <c r="B39" s="10">
        <v>36</v>
      </c>
      <c r="C39" s="11" t="s">
        <v>37</v>
      </c>
      <c r="D39" s="10">
        <v>10</v>
      </c>
      <c r="E39" s="10">
        <v>6</v>
      </c>
      <c r="F39" s="17">
        <v>2100</v>
      </c>
      <c r="G39" s="7"/>
      <c r="H39" s="6"/>
    </row>
    <row r="40" spans="2:8" s="1" customFormat="1" ht="16.8">
      <c r="B40" s="8">
        <v>37</v>
      </c>
      <c r="C40" s="9" t="s">
        <v>37</v>
      </c>
      <c r="D40" s="8">
        <v>2</v>
      </c>
      <c r="E40" s="8">
        <v>2</v>
      </c>
      <c r="F40" s="16">
        <v>5800</v>
      </c>
      <c r="G40" s="7"/>
      <c r="H40" s="6"/>
    </row>
    <row r="41" spans="2:8" s="1" customFormat="1" ht="16.8">
      <c r="B41" s="10">
        <v>38</v>
      </c>
      <c r="C41" s="11" t="s">
        <v>37</v>
      </c>
      <c r="D41" s="10">
        <v>9</v>
      </c>
      <c r="E41" s="10">
        <v>9</v>
      </c>
      <c r="F41" s="17">
        <v>1600</v>
      </c>
      <c r="G41" s="7"/>
      <c r="H41" s="6"/>
    </row>
    <row r="42" spans="2:8" s="1" customFormat="1" ht="16.8">
      <c r="B42" s="8">
        <v>39</v>
      </c>
      <c r="C42" s="9" t="s">
        <v>37</v>
      </c>
      <c r="D42" s="8">
        <v>10</v>
      </c>
      <c r="E42" s="8">
        <v>6</v>
      </c>
      <c r="F42" s="16">
        <v>1600</v>
      </c>
      <c r="G42" s="7"/>
      <c r="H42" s="6"/>
    </row>
    <row r="43" spans="2:8" s="1" customFormat="1" ht="16.8">
      <c r="B43" s="10">
        <v>40</v>
      </c>
      <c r="C43" s="11" t="s">
        <v>38</v>
      </c>
      <c r="D43" s="10">
        <v>12</v>
      </c>
      <c r="E43" s="10">
        <v>3</v>
      </c>
      <c r="F43" s="17">
        <v>4000</v>
      </c>
      <c r="G43" s="7"/>
      <c r="H43" s="6"/>
    </row>
    <row r="44" spans="2:8" s="1" customFormat="1" ht="16.8">
      <c r="B44" s="8">
        <v>41</v>
      </c>
      <c r="C44" s="9" t="s">
        <v>38</v>
      </c>
      <c r="D44" s="8">
        <v>13</v>
      </c>
      <c r="E44" s="8">
        <v>8</v>
      </c>
      <c r="F44" s="16">
        <v>3500</v>
      </c>
      <c r="G44" s="7"/>
      <c r="H44" s="6"/>
    </row>
    <row r="45" spans="2:8" s="1" customFormat="1" ht="16.8">
      <c r="B45" s="10">
        <v>42</v>
      </c>
      <c r="C45" s="11" t="s">
        <v>38</v>
      </c>
      <c r="D45" s="10">
        <v>6</v>
      </c>
      <c r="E45" s="10">
        <v>4</v>
      </c>
      <c r="F45" s="17">
        <v>1600</v>
      </c>
      <c r="G45" s="7"/>
      <c r="H45" s="6"/>
    </row>
    <row r="46" spans="2:8" s="1" customFormat="1" ht="16.8">
      <c r="B46" s="8">
        <v>43</v>
      </c>
      <c r="C46" s="9" t="s">
        <v>38</v>
      </c>
      <c r="D46" s="8">
        <v>3</v>
      </c>
      <c r="E46" s="8">
        <v>2</v>
      </c>
      <c r="F46" s="16">
        <v>1500</v>
      </c>
      <c r="G46" s="7"/>
      <c r="H46" s="6"/>
    </row>
    <row r="47" spans="2:8" s="1" customFormat="1" ht="16.8">
      <c r="B47" s="10">
        <v>44</v>
      </c>
      <c r="C47" s="11" t="s">
        <v>38</v>
      </c>
      <c r="D47" s="10">
        <v>2</v>
      </c>
      <c r="E47" s="10">
        <v>7</v>
      </c>
      <c r="F47" s="17">
        <v>5500</v>
      </c>
      <c r="G47" s="7"/>
      <c r="H47" s="6"/>
    </row>
    <row r="48" spans="2:8" s="1" customFormat="1" ht="16.8">
      <c r="B48" s="8">
        <v>45</v>
      </c>
      <c r="C48" s="9" t="s">
        <v>38</v>
      </c>
      <c r="D48" s="8">
        <v>13</v>
      </c>
      <c r="E48" s="8">
        <v>2</v>
      </c>
      <c r="F48" s="16">
        <v>2700</v>
      </c>
      <c r="G48" s="7"/>
      <c r="H48" s="6"/>
    </row>
    <row r="49" spans="2:8" s="1" customFormat="1" ht="16.8">
      <c r="B49" s="10">
        <v>46</v>
      </c>
      <c r="C49" s="11" t="s">
        <v>39</v>
      </c>
      <c r="D49" s="10">
        <v>9</v>
      </c>
      <c r="E49" s="10">
        <v>4</v>
      </c>
      <c r="F49" s="17">
        <v>1500</v>
      </c>
      <c r="G49" s="7"/>
      <c r="H49" s="6"/>
    </row>
    <row r="50" spans="2:8" s="1" customFormat="1" ht="16.8">
      <c r="B50" s="8">
        <v>47</v>
      </c>
      <c r="C50" s="9" t="s">
        <v>39</v>
      </c>
      <c r="D50" s="8">
        <v>7</v>
      </c>
      <c r="E50" s="8">
        <v>2</v>
      </c>
      <c r="F50" s="16">
        <v>2500</v>
      </c>
      <c r="G50" s="7"/>
      <c r="H50" s="6"/>
    </row>
    <row r="51" spans="2:8" s="1" customFormat="1" ht="16.8">
      <c r="B51" s="10">
        <v>48</v>
      </c>
      <c r="C51" s="11" t="s">
        <v>39</v>
      </c>
      <c r="D51" s="10">
        <v>5</v>
      </c>
      <c r="E51" s="10">
        <v>8</v>
      </c>
      <c r="F51" s="17">
        <v>3300</v>
      </c>
      <c r="G51" s="7"/>
      <c r="H51" s="6"/>
    </row>
    <row r="52" spans="2:8" s="1" customFormat="1" ht="16.8">
      <c r="B52" s="8">
        <v>49</v>
      </c>
      <c r="C52" s="9" t="s">
        <v>39</v>
      </c>
      <c r="D52" s="8">
        <v>5</v>
      </c>
      <c r="E52" s="8">
        <v>8</v>
      </c>
      <c r="F52" s="16">
        <v>2000</v>
      </c>
      <c r="G52" s="7"/>
      <c r="H52" s="6"/>
    </row>
    <row r="53" spans="2:8" s="1" customFormat="1" ht="16.8">
      <c r="B53" s="10">
        <v>50</v>
      </c>
      <c r="C53" s="11" t="s">
        <v>40</v>
      </c>
      <c r="D53" s="10">
        <v>6</v>
      </c>
      <c r="E53" s="10">
        <v>3</v>
      </c>
      <c r="F53" s="17">
        <v>2700</v>
      </c>
      <c r="G53" s="7"/>
      <c r="H53" s="6"/>
    </row>
    <row r="54" spans="2:8" s="1" customFormat="1" ht="16.8">
      <c r="B54" s="8">
        <v>51</v>
      </c>
      <c r="C54" s="9" t="s">
        <v>40</v>
      </c>
      <c r="D54" s="8">
        <v>4</v>
      </c>
      <c r="E54" s="8">
        <v>3</v>
      </c>
      <c r="F54" s="16">
        <v>1500</v>
      </c>
      <c r="G54" s="7"/>
      <c r="H54" s="6"/>
    </row>
    <row r="55" spans="2:8" s="1" customFormat="1" ht="16.8">
      <c r="B55" s="10">
        <v>52</v>
      </c>
      <c r="C55" s="11" t="s">
        <v>40</v>
      </c>
      <c r="D55" s="10">
        <v>15</v>
      </c>
      <c r="E55" s="10">
        <v>2</v>
      </c>
      <c r="F55" s="17">
        <v>3000</v>
      </c>
      <c r="G55" s="7"/>
      <c r="H55" s="6"/>
    </row>
    <row r="56" spans="2:8" s="1" customFormat="1" ht="16.8">
      <c r="B56" s="8">
        <v>53</v>
      </c>
      <c r="C56" s="9" t="s">
        <v>40</v>
      </c>
      <c r="D56" s="8">
        <v>12</v>
      </c>
      <c r="E56" s="8">
        <v>2</v>
      </c>
      <c r="F56" s="16">
        <v>4900</v>
      </c>
      <c r="G56" s="7"/>
      <c r="H56" s="6"/>
    </row>
    <row r="57" spans="2:8" s="1" customFormat="1" ht="16.8">
      <c r="B57" s="10">
        <v>54</v>
      </c>
      <c r="C57" s="11" t="s">
        <v>40</v>
      </c>
      <c r="D57" s="10">
        <v>10</v>
      </c>
      <c r="E57" s="10">
        <v>6</v>
      </c>
      <c r="F57" s="17">
        <v>1900</v>
      </c>
      <c r="G57" s="7"/>
      <c r="H57" s="6"/>
    </row>
    <row r="58" spans="2:8" s="1" customFormat="1" ht="16.8">
      <c r="B58" s="8">
        <v>55</v>
      </c>
      <c r="C58" s="9" t="s">
        <v>40</v>
      </c>
      <c r="D58" s="8">
        <v>11</v>
      </c>
      <c r="E58" s="8">
        <v>4</v>
      </c>
      <c r="F58" s="16">
        <v>6500</v>
      </c>
      <c r="G58" s="7"/>
      <c r="H58" s="6"/>
    </row>
    <row r="59" spans="2:8" s="1" customFormat="1" ht="16.8">
      <c r="B59" s="10">
        <v>56</v>
      </c>
      <c r="C59" s="11" t="s">
        <v>40</v>
      </c>
      <c r="D59" s="10">
        <v>1</v>
      </c>
      <c r="E59" s="10">
        <v>9</v>
      </c>
      <c r="F59" s="17">
        <v>4100</v>
      </c>
      <c r="G59" s="7"/>
      <c r="H59" s="6"/>
    </row>
    <row r="60" spans="2:8" s="1" customFormat="1" ht="16.8">
      <c r="B60" s="8">
        <v>57</v>
      </c>
      <c r="C60" s="9" t="s">
        <v>40</v>
      </c>
      <c r="D60" s="8">
        <v>12</v>
      </c>
      <c r="E60" s="8">
        <v>2</v>
      </c>
      <c r="F60" s="16">
        <v>5300</v>
      </c>
      <c r="G60" s="7"/>
      <c r="H60" s="6"/>
    </row>
    <row r="61" spans="2:8" s="1" customFormat="1" ht="16.8">
      <c r="B61" s="10">
        <v>58</v>
      </c>
      <c r="C61" s="11" t="s">
        <v>40</v>
      </c>
      <c r="D61" s="10">
        <v>14</v>
      </c>
      <c r="E61" s="10">
        <v>1</v>
      </c>
      <c r="F61" s="17">
        <v>2200</v>
      </c>
      <c r="G61" s="7"/>
      <c r="H61" s="6"/>
    </row>
    <row r="62" spans="2:8" s="1" customFormat="1" ht="16.8">
      <c r="B62" s="8">
        <v>59</v>
      </c>
      <c r="C62" s="9" t="s">
        <v>41</v>
      </c>
      <c r="D62" s="8">
        <v>5</v>
      </c>
      <c r="E62" s="8">
        <v>3</v>
      </c>
      <c r="F62" s="16">
        <v>1400</v>
      </c>
      <c r="G62" s="7"/>
      <c r="H62" s="6"/>
    </row>
    <row r="63" spans="2:8" s="1" customFormat="1" ht="16.8">
      <c r="B63" s="10">
        <v>60</v>
      </c>
      <c r="C63" s="11" t="s">
        <v>41</v>
      </c>
      <c r="D63" s="10">
        <v>2</v>
      </c>
      <c r="E63" s="10">
        <v>5</v>
      </c>
      <c r="F63" s="17">
        <v>5300</v>
      </c>
      <c r="G63" s="7"/>
      <c r="H63" s="6"/>
    </row>
    <row r="64" spans="2:8" s="1" customFormat="1" ht="16.8">
      <c r="B64" s="8">
        <v>61</v>
      </c>
      <c r="C64" s="9" t="s">
        <v>41</v>
      </c>
      <c r="D64" s="8">
        <v>7</v>
      </c>
      <c r="E64" s="8">
        <v>6</v>
      </c>
      <c r="F64" s="16">
        <v>3800</v>
      </c>
      <c r="G64" s="7"/>
      <c r="H64" s="6"/>
    </row>
    <row r="65" spans="2:8" s="1" customFormat="1" ht="16.8">
      <c r="B65" s="10">
        <v>62</v>
      </c>
      <c r="C65" s="11" t="s">
        <v>41</v>
      </c>
      <c r="D65" s="10">
        <v>14</v>
      </c>
      <c r="E65" s="10">
        <v>1</v>
      </c>
      <c r="F65" s="17">
        <v>2100</v>
      </c>
      <c r="G65" s="7"/>
      <c r="H65" s="6"/>
    </row>
    <row r="66" spans="2:8" s="1" customFormat="1" ht="16.8">
      <c r="B66" s="8">
        <v>63</v>
      </c>
      <c r="C66" s="9" t="s">
        <v>41</v>
      </c>
      <c r="D66" s="8">
        <v>2</v>
      </c>
      <c r="E66" s="8">
        <v>9</v>
      </c>
      <c r="F66" s="16">
        <v>5000</v>
      </c>
      <c r="G66" s="7"/>
      <c r="H66" s="6"/>
    </row>
    <row r="67" spans="2:8" s="1" customFormat="1" ht="16.8">
      <c r="B67" s="10">
        <v>64</v>
      </c>
      <c r="C67" s="11" t="s">
        <v>42</v>
      </c>
      <c r="D67" s="10">
        <v>4</v>
      </c>
      <c r="E67" s="10">
        <v>4</v>
      </c>
      <c r="F67" s="17">
        <v>5000</v>
      </c>
      <c r="G67" s="7"/>
      <c r="H67" s="6"/>
    </row>
    <row r="68" spans="2:8" s="1" customFormat="1" ht="16.8">
      <c r="B68" s="8">
        <v>65</v>
      </c>
      <c r="C68" s="9" t="s">
        <v>42</v>
      </c>
      <c r="D68" s="8">
        <v>10</v>
      </c>
      <c r="E68" s="8">
        <v>2</v>
      </c>
      <c r="F68" s="16">
        <v>4500</v>
      </c>
      <c r="G68" s="7"/>
      <c r="H68" s="6"/>
    </row>
    <row r="69" spans="2:8" s="1" customFormat="1" ht="16.8">
      <c r="B69" s="10">
        <v>66</v>
      </c>
      <c r="C69" s="11" t="s">
        <v>42</v>
      </c>
      <c r="D69" s="10">
        <v>3</v>
      </c>
      <c r="E69" s="10">
        <v>6</v>
      </c>
      <c r="F69" s="17">
        <v>2100</v>
      </c>
      <c r="G69" s="7"/>
      <c r="H69" s="6"/>
    </row>
    <row r="70" spans="2:8" s="1" customFormat="1" ht="16.8">
      <c r="B70" s="8">
        <v>67</v>
      </c>
      <c r="C70" s="9" t="s">
        <v>43</v>
      </c>
      <c r="D70" s="8">
        <v>6</v>
      </c>
      <c r="E70" s="8">
        <v>2</v>
      </c>
      <c r="F70" s="16">
        <v>5600</v>
      </c>
      <c r="G70" s="7"/>
      <c r="H70" s="6"/>
    </row>
    <row r="71" spans="2:8" s="1" customFormat="1" ht="16.8">
      <c r="B71" s="10">
        <v>68</v>
      </c>
      <c r="C71" s="11" t="s">
        <v>43</v>
      </c>
      <c r="D71" s="10">
        <v>4</v>
      </c>
      <c r="E71" s="10">
        <v>10</v>
      </c>
      <c r="F71" s="17">
        <v>4200</v>
      </c>
      <c r="G71" s="7"/>
      <c r="H71" s="6"/>
    </row>
    <row r="72" spans="2:8" s="1" customFormat="1" ht="16.8">
      <c r="B72" s="8">
        <v>69</v>
      </c>
      <c r="C72" s="9" t="s">
        <v>43</v>
      </c>
      <c r="D72" s="8">
        <v>9</v>
      </c>
      <c r="E72" s="8">
        <v>9</v>
      </c>
      <c r="F72" s="16">
        <v>6100</v>
      </c>
      <c r="G72" s="7"/>
      <c r="H72" s="6"/>
    </row>
    <row r="73" spans="2:8" s="1" customFormat="1" ht="16.8">
      <c r="B73" s="10">
        <v>70</v>
      </c>
      <c r="C73" s="11" t="s">
        <v>43</v>
      </c>
      <c r="D73" s="10">
        <v>8</v>
      </c>
      <c r="E73" s="10">
        <v>10</v>
      </c>
      <c r="F73" s="17">
        <v>3200</v>
      </c>
      <c r="G73" s="7"/>
      <c r="H73" s="6"/>
    </row>
    <row r="74" spans="2:8" s="1" customFormat="1" ht="16.8">
      <c r="B74" s="8">
        <v>71</v>
      </c>
      <c r="C74" s="9" t="s">
        <v>43</v>
      </c>
      <c r="D74" s="8">
        <v>8</v>
      </c>
      <c r="E74" s="8">
        <v>10</v>
      </c>
      <c r="F74" s="16">
        <v>5700</v>
      </c>
      <c r="G74" s="7"/>
      <c r="H74" s="6"/>
    </row>
    <row r="75" spans="2:8" s="1" customFormat="1" ht="16.8">
      <c r="B75" s="10">
        <v>72</v>
      </c>
      <c r="C75" s="11" t="s">
        <v>43</v>
      </c>
      <c r="D75" s="10">
        <v>2</v>
      </c>
      <c r="E75" s="10">
        <v>5</v>
      </c>
      <c r="F75" s="17">
        <v>1700</v>
      </c>
      <c r="G75" s="7"/>
      <c r="H75" s="6"/>
    </row>
    <row r="76" spans="2:8" s="1" customFormat="1" ht="16.8">
      <c r="B76" s="8">
        <v>73</v>
      </c>
      <c r="C76" s="9" t="s">
        <v>43</v>
      </c>
      <c r="D76" s="8">
        <v>5</v>
      </c>
      <c r="E76" s="8">
        <v>3</v>
      </c>
      <c r="F76" s="16">
        <v>3000</v>
      </c>
      <c r="G76" s="7"/>
      <c r="H76" s="6"/>
    </row>
    <row r="77" spans="2:8" s="1" customFormat="1" ht="16.8">
      <c r="B77" s="10">
        <v>74</v>
      </c>
      <c r="C77" s="11" t="s">
        <v>43</v>
      </c>
      <c r="D77" s="10">
        <v>4</v>
      </c>
      <c r="E77" s="10">
        <v>4</v>
      </c>
      <c r="F77" s="17">
        <v>5500</v>
      </c>
      <c r="G77" s="7"/>
      <c r="H77" s="6"/>
    </row>
    <row r="78" spans="2:8" s="1" customFormat="1" ht="16.8">
      <c r="B78" s="8">
        <v>75</v>
      </c>
      <c r="C78" s="9" t="s">
        <v>43</v>
      </c>
      <c r="D78" s="8">
        <v>7</v>
      </c>
      <c r="E78" s="8">
        <v>3</v>
      </c>
      <c r="F78" s="16">
        <v>2700</v>
      </c>
      <c r="G78" s="7"/>
      <c r="H78" s="6"/>
    </row>
    <row r="79" spans="2:8" s="1" customFormat="1" ht="16.8">
      <c r="B79" s="10">
        <v>76</v>
      </c>
      <c r="C79" s="11" t="s">
        <v>43</v>
      </c>
      <c r="D79" s="10">
        <v>3</v>
      </c>
      <c r="E79" s="10">
        <v>2</v>
      </c>
      <c r="F79" s="17">
        <v>4100</v>
      </c>
      <c r="G79" s="7"/>
      <c r="H79" s="6"/>
    </row>
    <row r="80" spans="2:8" s="1" customFormat="1" ht="16.8">
      <c r="B80" s="8">
        <v>77</v>
      </c>
      <c r="C80" s="9" t="s">
        <v>43</v>
      </c>
      <c r="D80" s="8">
        <v>4</v>
      </c>
      <c r="E80" s="8">
        <v>7</v>
      </c>
      <c r="F80" s="16">
        <v>5100</v>
      </c>
      <c r="G80" s="7"/>
      <c r="H80" s="6"/>
    </row>
    <row r="81" spans="2:8" s="1" customFormat="1" ht="16.8">
      <c r="B81" s="10">
        <v>78</v>
      </c>
      <c r="C81" s="11" t="s">
        <v>43</v>
      </c>
      <c r="D81" s="10">
        <v>6</v>
      </c>
      <c r="E81" s="10">
        <v>8</v>
      </c>
      <c r="F81" s="17">
        <v>2600</v>
      </c>
      <c r="G81" s="7"/>
      <c r="H81" s="6"/>
    </row>
    <row r="82" spans="2:8" s="1" customFormat="1" ht="16.8">
      <c r="B82" s="8">
        <v>79</v>
      </c>
      <c r="C82" s="9" t="s">
        <v>43</v>
      </c>
      <c r="D82" s="8">
        <v>6</v>
      </c>
      <c r="E82" s="8">
        <v>3</v>
      </c>
      <c r="F82" s="16">
        <v>3100</v>
      </c>
      <c r="G82" s="7"/>
      <c r="H82" s="6"/>
    </row>
    <row r="83" spans="2:8" s="1" customFormat="1" ht="16.8">
      <c r="B83" s="10">
        <v>80</v>
      </c>
      <c r="C83" s="11" t="s">
        <v>43</v>
      </c>
      <c r="D83" s="10">
        <v>3</v>
      </c>
      <c r="E83" s="10">
        <v>2</v>
      </c>
      <c r="F83" s="17">
        <v>4800</v>
      </c>
      <c r="G83" s="7"/>
      <c r="H83" s="6"/>
    </row>
    <row r="84" spans="2:8" s="1" customFormat="1" ht="16.8">
      <c r="B84" s="8">
        <v>81</v>
      </c>
      <c r="C84" s="9" t="s">
        <v>43</v>
      </c>
      <c r="D84" s="8">
        <v>14</v>
      </c>
      <c r="E84" s="8">
        <v>9</v>
      </c>
      <c r="F84" s="16">
        <v>3900</v>
      </c>
      <c r="G84" s="7"/>
      <c r="H84" s="6"/>
    </row>
    <row r="85" spans="2:8" s="1" customFormat="1" ht="16.8">
      <c r="B85" s="10">
        <v>82</v>
      </c>
      <c r="C85" s="11" t="s">
        <v>43</v>
      </c>
      <c r="D85" s="10">
        <v>6</v>
      </c>
      <c r="E85" s="10">
        <v>3</v>
      </c>
      <c r="F85" s="17">
        <v>3000</v>
      </c>
      <c r="G85" s="7"/>
      <c r="H85" s="6"/>
    </row>
    <row r="86" spans="2:8" s="1" customFormat="1" ht="16.8">
      <c r="B86" s="8">
        <v>83</v>
      </c>
      <c r="C86" s="9" t="s">
        <v>43</v>
      </c>
      <c r="D86" s="8">
        <v>6</v>
      </c>
      <c r="E86" s="8">
        <v>10</v>
      </c>
      <c r="F86" s="16">
        <v>3500</v>
      </c>
      <c r="G86" s="7"/>
      <c r="H86" s="6"/>
    </row>
    <row r="87" spans="2:8" s="1" customFormat="1" ht="16.8">
      <c r="B87" s="10">
        <v>84</v>
      </c>
      <c r="C87" s="11" t="s">
        <v>43</v>
      </c>
      <c r="D87" s="10">
        <v>7</v>
      </c>
      <c r="E87" s="10">
        <v>2</v>
      </c>
      <c r="F87" s="17">
        <v>5900</v>
      </c>
      <c r="G87" s="7"/>
      <c r="H87" s="6"/>
    </row>
    <row r="88" spans="2:8" s="1" customFormat="1" ht="16.8">
      <c r="B88" s="8">
        <v>85</v>
      </c>
      <c r="C88" s="9" t="s">
        <v>44</v>
      </c>
      <c r="D88" s="8">
        <v>2</v>
      </c>
      <c r="E88" s="8">
        <v>4</v>
      </c>
      <c r="F88" s="16">
        <v>4800</v>
      </c>
      <c r="G88" s="7"/>
      <c r="H88" s="6"/>
    </row>
    <row r="89" spans="2:8" s="1" customFormat="1" ht="16.8">
      <c r="B89" s="10">
        <v>86</v>
      </c>
      <c r="C89" s="11" t="s">
        <v>44</v>
      </c>
      <c r="D89" s="10">
        <v>13</v>
      </c>
      <c r="E89" s="10">
        <v>4</v>
      </c>
      <c r="F89" s="17">
        <v>5500</v>
      </c>
      <c r="G89" s="7"/>
      <c r="H89" s="6"/>
    </row>
    <row r="90" spans="2:8" s="1" customFormat="1" ht="16.8">
      <c r="B90" s="8">
        <v>87</v>
      </c>
      <c r="C90" s="9" t="s">
        <v>44</v>
      </c>
      <c r="D90" s="8">
        <v>12</v>
      </c>
      <c r="E90" s="8">
        <v>3</v>
      </c>
      <c r="F90" s="16">
        <v>5200</v>
      </c>
      <c r="G90" s="7"/>
      <c r="H90" s="6"/>
    </row>
    <row r="91" spans="2:8" s="1" customFormat="1" ht="16.8">
      <c r="B91" s="10">
        <v>88</v>
      </c>
      <c r="C91" s="11" t="s">
        <v>45</v>
      </c>
      <c r="D91" s="10">
        <v>1</v>
      </c>
      <c r="E91" s="10">
        <v>1</v>
      </c>
      <c r="F91" s="17">
        <v>3400</v>
      </c>
      <c r="G91" s="7"/>
      <c r="H91" s="6"/>
    </row>
    <row r="92" spans="2:8" s="1" customFormat="1" ht="16.8">
      <c r="B92" s="8">
        <v>89</v>
      </c>
      <c r="C92" s="9" t="s">
        <v>45</v>
      </c>
      <c r="D92" s="8">
        <v>6</v>
      </c>
      <c r="E92" s="8">
        <v>8</v>
      </c>
      <c r="F92" s="16">
        <v>3600</v>
      </c>
      <c r="G92" s="7"/>
      <c r="H92" s="6"/>
    </row>
    <row r="93" spans="2:8" s="1" customFormat="1" ht="16.8">
      <c r="B93" s="10">
        <v>90</v>
      </c>
      <c r="C93" s="11" t="s">
        <v>45</v>
      </c>
      <c r="D93" s="10">
        <v>7</v>
      </c>
      <c r="E93" s="10">
        <v>3</v>
      </c>
      <c r="F93" s="17">
        <v>4400</v>
      </c>
      <c r="G93" s="7"/>
      <c r="H93" s="6"/>
    </row>
    <row r="94" spans="2:8" s="1" customFormat="1" ht="16.8">
      <c r="B94" s="8">
        <v>91</v>
      </c>
      <c r="C94" s="9" t="s">
        <v>45</v>
      </c>
      <c r="D94" s="8">
        <v>14</v>
      </c>
      <c r="E94" s="8">
        <v>9</v>
      </c>
      <c r="F94" s="16">
        <v>5000</v>
      </c>
      <c r="G94" s="7"/>
      <c r="H94" s="6"/>
    </row>
    <row r="95" spans="2:8" s="1" customFormat="1" ht="16.8">
      <c r="B95" s="10">
        <v>92</v>
      </c>
      <c r="C95" s="11" t="s">
        <v>45</v>
      </c>
      <c r="D95" s="10">
        <v>3</v>
      </c>
      <c r="E95" s="10">
        <v>6</v>
      </c>
      <c r="F95" s="17">
        <v>3800</v>
      </c>
      <c r="G95" s="7"/>
      <c r="H95" s="6"/>
    </row>
    <row r="96" spans="2:8" s="1" customFormat="1" ht="16.8">
      <c r="B96" s="8">
        <v>93</v>
      </c>
      <c r="C96" s="9" t="s">
        <v>46</v>
      </c>
      <c r="D96" s="8">
        <v>2</v>
      </c>
      <c r="E96" s="8">
        <v>4</v>
      </c>
      <c r="F96" s="16">
        <v>4200</v>
      </c>
      <c r="G96" s="7"/>
      <c r="H96" s="6"/>
    </row>
    <row r="97" spans="2:8" s="1" customFormat="1" ht="16.8">
      <c r="B97" s="10">
        <v>94</v>
      </c>
      <c r="C97" s="11" t="s">
        <v>46</v>
      </c>
      <c r="D97" s="10">
        <v>7</v>
      </c>
      <c r="E97" s="10">
        <v>1</v>
      </c>
      <c r="F97" s="17">
        <v>5600</v>
      </c>
      <c r="G97" s="7"/>
      <c r="H97" s="6"/>
    </row>
    <row r="98" spans="2:8" s="1" customFormat="1" ht="16.8">
      <c r="B98" s="8">
        <v>95</v>
      </c>
      <c r="C98" s="9" t="s">
        <v>46</v>
      </c>
      <c r="D98" s="8">
        <v>12</v>
      </c>
      <c r="E98" s="8">
        <v>2</v>
      </c>
      <c r="F98" s="16">
        <v>2800</v>
      </c>
      <c r="G98" s="7"/>
      <c r="H98" s="6"/>
    </row>
    <row r="99" spans="2:8" s="1" customFormat="1" ht="16.8">
      <c r="B99" s="10">
        <v>96</v>
      </c>
      <c r="C99" s="11" t="s">
        <v>46</v>
      </c>
      <c r="D99" s="10">
        <v>13</v>
      </c>
      <c r="E99" s="10">
        <v>5</v>
      </c>
      <c r="F99" s="17">
        <v>5600</v>
      </c>
      <c r="G99" s="7"/>
      <c r="H99" s="6"/>
    </row>
    <row r="100" spans="2:8" s="1" customFormat="1" ht="16.8">
      <c r="B100" s="8">
        <v>97</v>
      </c>
      <c r="C100" s="9" t="s">
        <v>46</v>
      </c>
      <c r="D100" s="8">
        <v>10</v>
      </c>
      <c r="E100" s="8">
        <v>7</v>
      </c>
      <c r="F100" s="16">
        <v>1300</v>
      </c>
      <c r="G100" s="7"/>
      <c r="H100" s="6"/>
    </row>
    <row r="101" spans="2:8" s="1" customFormat="1" ht="16.8">
      <c r="B101" s="10">
        <v>98</v>
      </c>
      <c r="C101" s="11" t="s">
        <v>46</v>
      </c>
      <c r="D101" s="10">
        <v>1</v>
      </c>
      <c r="E101" s="10">
        <v>9</v>
      </c>
      <c r="F101" s="17">
        <v>3700</v>
      </c>
      <c r="G101" s="7"/>
      <c r="H101" s="6"/>
    </row>
    <row r="102" spans="2:8" s="1" customFormat="1" ht="16.8">
      <c r="B102" s="8">
        <v>99</v>
      </c>
      <c r="C102" s="9" t="s">
        <v>46</v>
      </c>
      <c r="D102" s="8">
        <v>1</v>
      </c>
      <c r="E102" s="8">
        <v>1</v>
      </c>
      <c r="F102" s="16">
        <v>1700</v>
      </c>
      <c r="G102" s="7"/>
      <c r="H102" s="6"/>
    </row>
    <row r="103" spans="2:8" s="1" customFormat="1" ht="16.8">
      <c r="B103" s="10">
        <v>100</v>
      </c>
      <c r="C103" s="11" t="s">
        <v>46</v>
      </c>
      <c r="D103" s="10">
        <v>5</v>
      </c>
      <c r="E103" s="10">
        <v>1</v>
      </c>
      <c r="F103" s="17">
        <v>4400</v>
      </c>
      <c r="G103" s="7"/>
      <c r="H103" s="6"/>
    </row>
    <row r="104" spans="2:8" s="1" customFormat="1" ht="16.8">
      <c r="B104" s="8">
        <v>101</v>
      </c>
      <c r="C104" s="9" t="s">
        <v>46</v>
      </c>
      <c r="D104" s="8">
        <v>12</v>
      </c>
      <c r="E104" s="8">
        <v>6</v>
      </c>
      <c r="F104" s="16">
        <v>6200</v>
      </c>
      <c r="G104" s="7"/>
      <c r="H104" s="6"/>
    </row>
    <row r="105" spans="2:8" s="1" customFormat="1" ht="16.8">
      <c r="B105" s="10">
        <v>102</v>
      </c>
      <c r="C105" s="11" t="s">
        <v>46</v>
      </c>
      <c r="D105" s="10">
        <v>7</v>
      </c>
      <c r="E105" s="10">
        <v>1</v>
      </c>
      <c r="F105" s="17">
        <v>6000</v>
      </c>
      <c r="G105" s="7"/>
      <c r="H105" s="6"/>
    </row>
    <row r="106" spans="2:8" s="1" customFormat="1" ht="16.8">
      <c r="B106" s="8">
        <v>103</v>
      </c>
      <c r="C106" s="9" t="s">
        <v>46</v>
      </c>
      <c r="D106" s="8">
        <v>5</v>
      </c>
      <c r="E106" s="8">
        <v>7</v>
      </c>
      <c r="F106" s="16">
        <v>3200</v>
      </c>
      <c r="G106" s="7"/>
      <c r="H106" s="6"/>
    </row>
    <row r="107" spans="2:8" s="1" customFormat="1" ht="16.8">
      <c r="B107" s="10">
        <v>104</v>
      </c>
      <c r="C107" s="11" t="s">
        <v>46</v>
      </c>
      <c r="D107" s="10">
        <v>10</v>
      </c>
      <c r="E107" s="10">
        <v>4</v>
      </c>
      <c r="F107" s="17">
        <v>5300</v>
      </c>
      <c r="G107" s="7"/>
      <c r="H107" s="6"/>
    </row>
    <row r="108" spans="2:8" s="1" customFormat="1" ht="16.8">
      <c r="B108" s="8">
        <v>105</v>
      </c>
      <c r="C108" s="9" t="s">
        <v>46</v>
      </c>
      <c r="D108" s="8">
        <v>12</v>
      </c>
      <c r="E108" s="8">
        <v>4</v>
      </c>
      <c r="F108" s="16">
        <v>5800</v>
      </c>
      <c r="G108" s="7"/>
      <c r="H108" s="6"/>
    </row>
    <row r="109" spans="2:8" s="1" customFormat="1" ht="16.8">
      <c r="B109" s="10">
        <v>106</v>
      </c>
      <c r="C109" s="11" t="s">
        <v>46</v>
      </c>
      <c r="D109" s="10">
        <v>6</v>
      </c>
      <c r="E109" s="10">
        <v>10</v>
      </c>
      <c r="F109" s="17">
        <v>2900</v>
      </c>
      <c r="G109" s="7"/>
      <c r="H109" s="6"/>
    </row>
    <row r="110" spans="2:8" s="1" customFormat="1" ht="16.8">
      <c r="B110" s="8">
        <v>107</v>
      </c>
      <c r="C110" s="9" t="s">
        <v>46</v>
      </c>
      <c r="D110" s="8">
        <v>6</v>
      </c>
      <c r="E110" s="8">
        <v>6</v>
      </c>
      <c r="F110" s="16">
        <v>4700</v>
      </c>
      <c r="G110" s="7"/>
      <c r="H110" s="6"/>
    </row>
    <row r="111" spans="2:8" s="1" customFormat="1" ht="16.8">
      <c r="B111" s="10">
        <v>108</v>
      </c>
      <c r="C111" s="11" t="s">
        <v>46</v>
      </c>
      <c r="D111" s="10">
        <v>7</v>
      </c>
      <c r="E111" s="10">
        <v>6</v>
      </c>
      <c r="F111" s="17">
        <v>4100</v>
      </c>
      <c r="G111" s="7"/>
      <c r="H111" s="6"/>
    </row>
    <row r="112" spans="2:8" s="1" customFormat="1" ht="16.8">
      <c r="B112" s="8">
        <v>109</v>
      </c>
      <c r="C112" s="9" t="s">
        <v>47</v>
      </c>
      <c r="D112" s="8">
        <v>11</v>
      </c>
      <c r="E112" s="8">
        <v>3</v>
      </c>
      <c r="F112" s="16">
        <v>2400</v>
      </c>
      <c r="G112" s="7"/>
      <c r="H112" s="6"/>
    </row>
    <row r="113" spans="2:8" s="1" customFormat="1" ht="16.8">
      <c r="B113" s="10">
        <v>110</v>
      </c>
      <c r="C113" s="11" t="s">
        <v>47</v>
      </c>
      <c r="D113" s="10">
        <v>2</v>
      </c>
      <c r="E113" s="10">
        <v>4</v>
      </c>
      <c r="F113" s="17">
        <v>3400</v>
      </c>
      <c r="G113" s="7"/>
      <c r="H113" s="6"/>
    </row>
    <row r="114" spans="2:8" s="1" customFormat="1" ht="16.8">
      <c r="B114" s="8">
        <v>111</v>
      </c>
      <c r="C114" s="9" t="s">
        <v>47</v>
      </c>
      <c r="D114" s="8">
        <v>1</v>
      </c>
      <c r="E114" s="8">
        <v>1</v>
      </c>
      <c r="F114" s="16">
        <v>4400</v>
      </c>
      <c r="G114" s="7"/>
      <c r="H114" s="6"/>
    </row>
    <row r="115" spans="2:8" s="1" customFormat="1" ht="16.8">
      <c r="B115" s="10">
        <v>112</v>
      </c>
      <c r="C115" s="11" t="s">
        <v>47</v>
      </c>
      <c r="D115" s="10">
        <v>1</v>
      </c>
      <c r="E115" s="10">
        <v>6</v>
      </c>
      <c r="F115" s="17">
        <v>2500</v>
      </c>
      <c r="G115" s="7"/>
      <c r="H115" s="6"/>
    </row>
    <row r="116" spans="2:8" s="1" customFormat="1" ht="16.8">
      <c r="B116" s="8">
        <v>113</v>
      </c>
      <c r="C116" s="9" t="s">
        <v>47</v>
      </c>
      <c r="D116" s="8">
        <v>2</v>
      </c>
      <c r="E116" s="8">
        <v>5</v>
      </c>
      <c r="F116" s="16">
        <v>3800</v>
      </c>
      <c r="G116" s="7"/>
      <c r="H116" s="6"/>
    </row>
    <row r="117" spans="2:8" s="1" customFormat="1" ht="16.8">
      <c r="B117" s="10">
        <v>114</v>
      </c>
      <c r="C117" s="11" t="s">
        <v>47</v>
      </c>
      <c r="D117" s="10">
        <v>11</v>
      </c>
      <c r="E117" s="10">
        <v>7</v>
      </c>
      <c r="F117" s="17">
        <v>1800</v>
      </c>
      <c r="G117" s="7"/>
      <c r="H117" s="6"/>
    </row>
    <row r="118" spans="2:8" s="1" customFormat="1" ht="16.8">
      <c r="B118" s="8">
        <v>115</v>
      </c>
      <c r="C118" s="9" t="s">
        <v>47</v>
      </c>
      <c r="D118" s="8">
        <v>13</v>
      </c>
      <c r="E118" s="8">
        <v>8</v>
      </c>
      <c r="F118" s="16">
        <v>4500</v>
      </c>
      <c r="G118" s="7"/>
      <c r="H118" s="6"/>
    </row>
    <row r="119" spans="2:8" s="1" customFormat="1" ht="16.8">
      <c r="B119" s="10">
        <v>116</v>
      </c>
      <c r="C119" s="11" t="s">
        <v>47</v>
      </c>
      <c r="D119" s="10">
        <v>9</v>
      </c>
      <c r="E119" s="10">
        <v>1</v>
      </c>
      <c r="F119" s="17">
        <v>1600</v>
      </c>
      <c r="G119" s="7"/>
      <c r="H119" s="6"/>
    </row>
    <row r="120" spans="2:8" s="1" customFormat="1" ht="16.8">
      <c r="B120" s="8">
        <v>117</v>
      </c>
      <c r="C120" s="9" t="s">
        <v>47</v>
      </c>
      <c r="D120" s="8">
        <v>5</v>
      </c>
      <c r="E120" s="8">
        <v>7</v>
      </c>
      <c r="F120" s="16">
        <v>3200</v>
      </c>
      <c r="G120" s="7"/>
      <c r="H120" s="6"/>
    </row>
    <row r="121" spans="2:8" s="1" customFormat="1" ht="16.8">
      <c r="B121" s="10">
        <v>118</v>
      </c>
      <c r="C121" s="11" t="s">
        <v>47</v>
      </c>
      <c r="D121" s="10">
        <v>9</v>
      </c>
      <c r="E121" s="10">
        <v>9</v>
      </c>
      <c r="F121" s="17">
        <v>4900</v>
      </c>
      <c r="G121" s="7"/>
      <c r="H121" s="6"/>
    </row>
    <row r="122" spans="2:8" s="1" customFormat="1" ht="16.8">
      <c r="B122" s="8">
        <v>119</v>
      </c>
      <c r="C122" s="9" t="s">
        <v>48</v>
      </c>
      <c r="D122" s="8">
        <v>15</v>
      </c>
      <c r="E122" s="8">
        <v>2</v>
      </c>
      <c r="F122" s="16">
        <v>3200</v>
      </c>
      <c r="G122" s="7"/>
      <c r="H122" s="6"/>
    </row>
    <row r="123" spans="2:8" s="1" customFormat="1" ht="16.8">
      <c r="B123" s="10">
        <v>120</v>
      </c>
      <c r="C123" s="11" t="s">
        <v>49</v>
      </c>
      <c r="D123" s="10">
        <v>9</v>
      </c>
      <c r="E123" s="10">
        <v>7</v>
      </c>
      <c r="F123" s="17">
        <v>2500</v>
      </c>
      <c r="G123" s="7"/>
      <c r="H123" s="6"/>
    </row>
    <row r="124" spans="2:8" s="1" customFormat="1" ht="16.8">
      <c r="B124" s="8">
        <v>121</v>
      </c>
      <c r="C124" s="9" t="s">
        <v>49</v>
      </c>
      <c r="D124" s="8">
        <v>10</v>
      </c>
      <c r="E124" s="8">
        <v>7</v>
      </c>
      <c r="F124" s="16">
        <v>5800</v>
      </c>
      <c r="G124" s="7"/>
      <c r="H124" s="6"/>
    </row>
    <row r="125" spans="2:8" s="1" customFormat="1" ht="16.8">
      <c r="B125" s="10">
        <v>122</v>
      </c>
      <c r="C125" s="11" t="s">
        <v>49</v>
      </c>
      <c r="D125" s="10">
        <v>9</v>
      </c>
      <c r="E125" s="10">
        <v>7</v>
      </c>
      <c r="F125" s="17">
        <v>2300</v>
      </c>
      <c r="G125" s="7"/>
      <c r="H125" s="6"/>
    </row>
    <row r="126" spans="2:8" s="1" customFormat="1" ht="16.8">
      <c r="B126" s="8">
        <v>123</v>
      </c>
      <c r="C126" s="9" t="s">
        <v>49</v>
      </c>
      <c r="D126" s="8">
        <v>6</v>
      </c>
      <c r="E126" s="8">
        <v>10</v>
      </c>
      <c r="F126" s="16">
        <v>3000</v>
      </c>
      <c r="G126" s="7"/>
      <c r="H126" s="6"/>
    </row>
    <row r="127" spans="2:8" s="1" customFormat="1" ht="16.8">
      <c r="B127" s="10">
        <v>124</v>
      </c>
      <c r="C127" s="11" t="s">
        <v>49</v>
      </c>
      <c r="D127" s="10">
        <v>11</v>
      </c>
      <c r="E127" s="10">
        <v>10</v>
      </c>
      <c r="F127" s="17">
        <v>6000</v>
      </c>
      <c r="G127" s="7"/>
      <c r="H127" s="6"/>
    </row>
    <row r="128" spans="2:8" s="1" customFormat="1" ht="16.8">
      <c r="B128" s="8">
        <v>125</v>
      </c>
      <c r="C128" s="9" t="s">
        <v>49</v>
      </c>
      <c r="D128" s="8">
        <v>15</v>
      </c>
      <c r="E128" s="8">
        <v>10</v>
      </c>
      <c r="F128" s="16">
        <v>5800</v>
      </c>
      <c r="G128" s="7"/>
      <c r="H128" s="6"/>
    </row>
    <row r="129" spans="2:8" s="1" customFormat="1" ht="16.8">
      <c r="B129" s="10">
        <v>126</v>
      </c>
      <c r="C129" s="11" t="s">
        <v>49</v>
      </c>
      <c r="D129" s="10">
        <v>1</v>
      </c>
      <c r="E129" s="10">
        <v>9</v>
      </c>
      <c r="F129" s="17">
        <v>1300</v>
      </c>
      <c r="G129" s="7"/>
      <c r="H129" s="6"/>
    </row>
    <row r="130" spans="2:8" s="1" customFormat="1" ht="16.8">
      <c r="B130" s="8">
        <v>127</v>
      </c>
      <c r="C130" s="9" t="s">
        <v>49</v>
      </c>
      <c r="D130" s="8">
        <v>7</v>
      </c>
      <c r="E130" s="8">
        <v>6</v>
      </c>
      <c r="F130" s="16">
        <v>1500</v>
      </c>
      <c r="G130" s="7"/>
      <c r="H130" s="6"/>
    </row>
    <row r="131" spans="2:8" s="1" customFormat="1" ht="16.8">
      <c r="B131" s="10">
        <v>128</v>
      </c>
      <c r="C131" s="11" t="s">
        <v>49</v>
      </c>
      <c r="D131" s="10">
        <v>14</v>
      </c>
      <c r="E131" s="10">
        <v>4</v>
      </c>
      <c r="F131" s="17">
        <v>4900</v>
      </c>
      <c r="G131" s="7"/>
      <c r="H131" s="6"/>
    </row>
    <row r="132" spans="2:8" s="1" customFormat="1" ht="16.8">
      <c r="B132" s="8">
        <v>129</v>
      </c>
      <c r="C132" s="9" t="s">
        <v>50</v>
      </c>
      <c r="D132" s="8">
        <v>5</v>
      </c>
      <c r="E132" s="8">
        <v>7</v>
      </c>
      <c r="F132" s="16">
        <v>2100</v>
      </c>
      <c r="G132" s="7"/>
      <c r="H132" s="6"/>
    </row>
    <row r="133" spans="2:8" s="1" customFormat="1" ht="16.8">
      <c r="B133" s="10">
        <v>130</v>
      </c>
      <c r="C133" s="11" t="s">
        <v>50</v>
      </c>
      <c r="D133" s="10">
        <v>7</v>
      </c>
      <c r="E133" s="10">
        <v>6</v>
      </c>
      <c r="F133" s="17">
        <v>1500</v>
      </c>
      <c r="G133" s="7"/>
      <c r="H133" s="6"/>
    </row>
    <row r="134" spans="2:8" s="1" customFormat="1" ht="16.8">
      <c r="B134" s="8">
        <v>131</v>
      </c>
      <c r="C134" s="9" t="s">
        <v>50</v>
      </c>
      <c r="D134" s="8">
        <v>5</v>
      </c>
      <c r="E134" s="8">
        <v>7</v>
      </c>
      <c r="F134" s="16">
        <v>6400</v>
      </c>
      <c r="G134" s="7"/>
      <c r="H134" s="6"/>
    </row>
    <row r="135" spans="2:8" s="1" customFormat="1" ht="16.8">
      <c r="B135" s="10">
        <v>132</v>
      </c>
      <c r="C135" s="11" t="s">
        <v>50</v>
      </c>
      <c r="D135" s="10">
        <v>10</v>
      </c>
      <c r="E135" s="10">
        <v>6</v>
      </c>
      <c r="F135" s="17">
        <v>1900</v>
      </c>
      <c r="G135" s="7"/>
      <c r="H135" s="6"/>
    </row>
    <row r="136" spans="2:8" s="1" customFormat="1" ht="16.8">
      <c r="B136" s="8">
        <v>133</v>
      </c>
      <c r="C136" s="9" t="s">
        <v>50</v>
      </c>
      <c r="D136" s="8">
        <v>2</v>
      </c>
      <c r="E136" s="8">
        <v>3</v>
      </c>
      <c r="F136" s="16">
        <v>1300</v>
      </c>
      <c r="G136" s="7"/>
      <c r="H136" s="6"/>
    </row>
    <row r="137" spans="2:8" s="1" customFormat="1" ht="16.8">
      <c r="B137" s="10">
        <v>134</v>
      </c>
      <c r="C137" s="11" t="s">
        <v>50</v>
      </c>
      <c r="D137" s="10">
        <v>7</v>
      </c>
      <c r="E137" s="10">
        <v>6</v>
      </c>
      <c r="F137" s="17">
        <v>6100</v>
      </c>
      <c r="G137" s="7"/>
      <c r="H137" s="6"/>
    </row>
    <row r="138" spans="2:8" s="1" customFormat="1" ht="16.8">
      <c r="B138" s="8">
        <v>135</v>
      </c>
      <c r="C138" s="9" t="s">
        <v>50</v>
      </c>
      <c r="D138" s="8">
        <v>7</v>
      </c>
      <c r="E138" s="8">
        <v>7</v>
      </c>
      <c r="F138" s="16">
        <v>1700</v>
      </c>
      <c r="G138" s="7"/>
      <c r="H138" s="6"/>
    </row>
    <row r="139" spans="2:8" s="1" customFormat="1" ht="16.8">
      <c r="B139" s="10">
        <v>136</v>
      </c>
      <c r="C139" s="11" t="s">
        <v>51</v>
      </c>
      <c r="D139" s="10">
        <v>2</v>
      </c>
      <c r="E139" s="10">
        <v>2</v>
      </c>
      <c r="F139" s="17">
        <v>6300</v>
      </c>
      <c r="G139" s="7"/>
      <c r="H139" s="6"/>
    </row>
    <row r="140" spans="2:8" s="1" customFormat="1" ht="16.8">
      <c r="B140" s="8">
        <v>137</v>
      </c>
      <c r="C140" s="9" t="s">
        <v>51</v>
      </c>
      <c r="D140" s="8">
        <v>10</v>
      </c>
      <c r="E140" s="8">
        <v>4</v>
      </c>
      <c r="F140" s="16">
        <v>2700</v>
      </c>
      <c r="G140" s="7"/>
      <c r="H140" s="6"/>
    </row>
    <row r="141" spans="2:8" s="1" customFormat="1" ht="16.8">
      <c r="B141" s="10">
        <v>138</v>
      </c>
      <c r="C141" s="11" t="s">
        <v>51</v>
      </c>
      <c r="D141" s="10">
        <v>11</v>
      </c>
      <c r="E141" s="10">
        <v>10</v>
      </c>
      <c r="F141" s="17">
        <v>3300</v>
      </c>
      <c r="G141" s="7"/>
      <c r="H141" s="6"/>
    </row>
    <row r="142" spans="2:8" s="1" customFormat="1" ht="16.8">
      <c r="B142" s="8">
        <v>139</v>
      </c>
      <c r="C142" s="9" t="s">
        <v>51</v>
      </c>
      <c r="D142" s="8">
        <v>4</v>
      </c>
      <c r="E142" s="8">
        <v>4</v>
      </c>
      <c r="F142" s="16">
        <v>2100</v>
      </c>
      <c r="G142" s="7"/>
      <c r="H142" s="6"/>
    </row>
    <row r="143" spans="2:8" s="1" customFormat="1" ht="16.8">
      <c r="B143" s="10">
        <v>140</v>
      </c>
      <c r="C143" s="11" t="s">
        <v>51</v>
      </c>
      <c r="D143" s="10">
        <v>9</v>
      </c>
      <c r="E143" s="10">
        <v>2</v>
      </c>
      <c r="F143" s="17">
        <v>6100</v>
      </c>
      <c r="G143" s="7"/>
      <c r="H143" s="6"/>
    </row>
    <row r="144" spans="2:8" s="1" customFormat="1" ht="16.8">
      <c r="B144" s="8">
        <v>141</v>
      </c>
      <c r="C144" s="9" t="s">
        <v>51</v>
      </c>
      <c r="D144" s="8">
        <v>11</v>
      </c>
      <c r="E144" s="8">
        <v>4</v>
      </c>
      <c r="F144" s="16">
        <v>5600</v>
      </c>
      <c r="G144" s="7"/>
      <c r="H144" s="6"/>
    </row>
    <row r="145" spans="2:8" s="1" customFormat="1" ht="16.8">
      <c r="B145" s="10">
        <v>142</v>
      </c>
      <c r="C145" s="11" t="s">
        <v>51</v>
      </c>
      <c r="D145" s="10">
        <v>2</v>
      </c>
      <c r="E145" s="10">
        <v>9</v>
      </c>
      <c r="F145" s="17">
        <v>5100</v>
      </c>
      <c r="G145" s="7"/>
      <c r="H145" s="6"/>
    </row>
    <row r="146" spans="2:8" s="1" customFormat="1" ht="16.8">
      <c r="B146" s="8">
        <v>143</v>
      </c>
      <c r="C146" s="9" t="s">
        <v>51</v>
      </c>
      <c r="D146" s="8">
        <v>7</v>
      </c>
      <c r="E146" s="8">
        <v>8</v>
      </c>
      <c r="F146" s="16">
        <v>1300</v>
      </c>
      <c r="G146" s="7"/>
      <c r="H146" s="6"/>
    </row>
    <row r="147" spans="2:8" s="1" customFormat="1" ht="16.8">
      <c r="B147" s="10">
        <v>144</v>
      </c>
      <c r="C147" s="11" t="s">
        <v>51</v>
      </c>
      <c r="D147" s="10">
        <v>3</v>
      </c>
      <c r="E147" s="10">
        <v>6</v>
      </c>
      <c r="F147" s="17">
        <v>3700</v>
      </c>
      <c r="G147" s="7"/>
      <c r="H147" s="6"/>
    </row>
    <row r="148" spans="2:8" s="1" customFormat="1" ht="16.8">
      <c r="B148" s="8">
        <v>145</v>
      </c>
      <c r="C148" s="9" t="s">
        <v>51</v>
      </c>
      <c r="D148" s="8">
        <v>2</v>
      </c>
      <c r="E148" s="8">
        <v>9</v>
      </c>
      <c r="F148" s="16">
        <v>6200</v>
      </c>
      <c r="G148" s="7"/>
      <c r="H148" s="6"/>
    </row>
    <row r="149" spans="2:8" s="1" customFormat="1" ht="16.8">
      <c r="B149" s="10">
        <v>146</v>
      </c>
      <c r="C149" s="11" t="s">
        <v>52</v>
      </c>
      <c r="D149" s="10">
        <v>12</v>
      </c>
      <c r="E149" s="10">
        <v>2</v>
      </c>
      <c r="F149" s="17">
        <v>6300</v>
      </c>
      <c r="G149" s="7"/>
      <c r="H149" s="6"/>
    </row>
    <row r="150" spans="2:8" s="1" customFormat="1" ht="16.8">
      <c r="B150" s="8">
        <v>147</v>
      </c>
      <c r="C150" s="9" t="s">
        <v>52</v>
      </c>
      <c r="D150" s="8">
        <v>2</v>
      </c>
      <c r="E150" s="8">
        <v>3</v>
      </c>
      <c r="F150" s="16">
        <v>5500</v>
      </c>
      <c r="G150" s="7"/>
      <c r="H150" s="6"/>
    </row>
    <row r="151" spans="2:8" s="1" customFormat="1" ht="16.8">
      <c r="B151" s="10">
        <v>148</v>
      </c>
      <c r="C151" s="11" t="s">
        <v>52</v>
      </c>
      <c r="D151" s="10">
        <v>6</v>
      </c>
      <c r="E151" s="10">
        <v>10</v>
      </c>
      <c r="F151" s="17">
        <v>5900</v>
      </c>
      <c r="G151" s="7"/>
      <c r="H151" s="6"/>
    </row>
    <row r="152" spans="2:8" s="1" customFormat="1" ht="16.8">
      <c r="B152" s="8">
        <v>149</v>
      </c>
      <c r="C152" s="9" t="s">
        <v>52</v>
      </c>
      <c r="D152" s="8">
        <v>12</v>
      </c>
      <c r="E152" s="8">
        <v>6</v>
      </c>
      <c r="F152" s="16">
        <v>6000</v>
      </c>
      <c r="G152" s="7"/>
      <c r="H152" s="6"/>
    </row>
    <row r="153" spans="2:8" s="1" customFormat="1" ht="16.8">
      <c r="B153" s="10">
        <v>150</v>
      </c>
      <c r="C153" s="11" t="s">
        <v>52</v>
      </c>
      <c r="D153" s="10">
        <v>7</v>
      </c>
      <c r="E153" s="10">
        <v>7</v>
      </c>
      <c r="F153" s="17">
        <v>4900</v>
      </c>
      <c r="G153" s="7"/>
      <c r="H153" s="6"/>
    </row>
    <row r="154" spans="2:8" s="1" customFormat="1" ht="16.8">
      <c r="B154" s="8">
        <v>151</v>
      </c>
      <c r="C154" s="9" t="s">
        <v>52</v>
      </c>
      <c r="D154" s="8">
        <v>6</v>
      </c>
      <c r="E154" s="8">
        <v>7</v>
      </c>
      <c r="F154" s="16">
        <v>1600</v>
      </c>
      <c r="G154" s="7"/>
      <c r="H154" s="6"/>
    </row>
    <row r="155" spans="2:8" s="1" customFormat="1" ht="16.8">
      <c r="B155" s="10">
        <v>152</v>
      </c>
      <c r="C155" s="11" t="s">
        <v>53</v>
      </c>
      <c r="D155" s="10">
        <v>9</v>
      </c>
      <c r="E155" s="10">
        <v>4</v>
      </c>
      <c r="F155" s="17">
        <v>4600</v>
      </c>
      <c r="G155" s="7"/>
      <c r="H155" s="6"/>
    </row>
    <row r="156" spans="2:8" s="1" customFormat="1" ht="16.8">
      <c r="B156" s="8">
        <v>153</v>
      </c>
      <c r="C156" s="9" t="s">
        <v>53</v>
      </c>
      <c r="D156" s="8">
        <v>10</v>
      </c>
      <c r="E156" s="8">
        <v>7</v>
      </c>
      <c r="F156" s="16">
        <v>2600</v>
      </c>
      <c r="G156" s="7"/>
      <c r="H156" s="6"/>
    </row>
    <row r="157" spans="2:8" s="1" customFormat="1" ht="16.8">
      <c r="B157" s="10">
        <v>154</v>
      </c>
      <c r="C157" s="11" t="s">
        <v>53</v>
      </c>
      <c r="D157" s="10">
        <v>7</v>
      </c>
      <c r="E157" s="10">
        <v>8</v>
      </c>
      <c r="F157" s="17">
        <v>4600</v>
      </c>
      <c r="G157" s="7"/>
      <c r="H157" s="6"/>
    </row>
    <row r="158" spans="2:8" s="1" customFormat="1" ht="16.8">
      <c r="B158" s="8">
        <v>155</v>
      </c>
      <c r="C158" s="9" t="s">
        <v>53</v>
      </c>
      <c r="D158" s="8">
        <v>6</v>
      </c>
      <c r="E158" s="8">
        <v>3</v>
      </c>
      <c r="F158" s="16">
        <v>2400</v>
      </c>
      <c r="G158" s="7"/>
      <c r="H158" s="6"/>
    </row>
    <row r="159" spans="2:8" s="1" customFormat="1" ht="16.8">
      <c r="B159" s="10">
        <v>156</v>
      </c>
      <c r="C159" s="11" t="s">
        <v>53</v>
      </c>
      <c r="D159" s="10">
        <v>3</v>
      </c>
      <c r="E159" s="10">
        <v>3</v>
      </c>
      <c r="F159" s="17">
        <v>2100</v>
      </c>
      <c r="G159" s="7"/>
      <c r="H159" s="6"/>
    </row>
    <row r="160" spans="2:8" s="1" customFormat="1" ht="16.8">
      <c r="B160" s="8">
        <v>157</v>
      </c>
      <c r="C160" s="9" t="s">
        <v>53</v>
      </c>
      <c r="D160" s="8">
        <v>10</v>
      </c>
      <c r="E160" s="8">
        <v>6</v>
      </c>
      <c r="F160" s="16">
        <v>3600</v>
      </c>
      <c r="G160" s="7"/>
      <c r="H160" s="6"/>
    </row>
    <row r="161" spans="2:8" s="1" customFormat="1" ht="16.8">
      <c r="B161" s="10">
        <v>158</v>
      </c>
      <c r="C161" s="11" t="s">
        <v>53</v>
      </c>
      <c r="D161" s="10">
        <v>3</v>
      </c>
      <c r="E161" s="10">
        <v>6</v>
      </c>
      <c r="F161" s="17">
        <v>4800</v>
      </c>
      <c r="G161" s="7"/>
      <c r="H161" s="6"/>
    </row>
    <row r="162" spans="2:8" s="1" customFormat="1" ht="16.8">
      <c r="B162" s="8">
        <v>159</v>
      </c>
      <c r="C162" s="9" t="s">
        <v>53</v>
      </c>
      <c r="D162" s="8">
        <v>6</v>
      </c>
      <c r="E162" s="8">
        <v>8</v>
      </c>
      <c r="F162" s="16">
        <v>6100</v>
      </c>
      <c r="G162" s="7"/>
      <c r="H162" s="6"/>
    </row>
    <row r="163" spans="2:8" s="1" customFormat="1" ht="16.8">
      <c r="B163" s="10">
        <v>160</v>
      </c>
      <c r="C163" s="11" t="s">
        <v>53</v>
      </c>
      <c r="D163" s="10">
        <v>10</v>
      </c>
      <c r="E163" s="10">
        <v>4</v>
      </c>
      <c r="F163" s="17">
        <v>2800</v>
      </c>
      <c r="G163" s="7"/>
      <c r="H163" s="6"/>
    </row>
    <row r="164" spans="2:8" s="1" customFormat="1" ht="16.8">
      <c r="B164" s="8">
        <v>161</v>
      </c>
      <c r="C164" s="9" t="s">
        <v>53</v>
      </c>
      <c r="D164" s="8">
        <v>12</v>
      </c>
      <c r="E164" s="8">
        <v>2</v>
      </c>
      <c r="F164" s="16">
        <v>2000</v>
      </c>
      <c r="G164" s="7"/>
      <c r="H164" s="6"/>
    </row>
    <row r="165" spans="2:8" s="1" customFormat="1" ht="16.8">
      <c r="B165" s="10">
        <v>162</v>
      </c>
      <c r="C165" s="11" t="s">
        <v>53</v>
      </c>
      <c r="D165" s="10">
        <v>4</v>
      </c>
      <c r="E165" s="10">
        <v>10</v>
      </c>
      <c r="F165" s="17">
        <v>6300</v>
      </c>
      <c r="G165" s="7"/>
      <c r="H165" s="6"/>
    </row>
    <row r="166" spans="2:8" s="1" customFormat="1" ht="16.8">
      <c r="B166" s="8">
        <v>163</v>
      </c>
      <c r="C166" s="9" t="s">
        <v>53</v>
      </c>
      <c r="D166" s="8">
        <v>2</v>
      </c>
      <c r="E166" s="8">
        <v>5</v>
      </c>
      <c r="F166" s="16">
        <v>2300</v>
      </c>
      <c r="G166" s="7"/>
      <c r="H166" s="6"/>
    </row>
    <row r="167" spans="2:8" s="1" customFormat="1" ht="16.8">
      <c r="B167" s="10">
        <v>164</v>
      </c>
      <c r="C167" s="11" t="s">
        <v>53</v>
      </c>
      <c r="D167" s="10">
        <v>9</v>
      </c>
      <c r="E167" s="10">
        <v>7</v>
      </c>
      <c r="F167" s="17">
        <v>2800</v>
      </c>
      <c r="G167" s="7"/>
      <c r="H167" s="6"/>
    </row>
    <row r="168" spans="2:8" s="1" customFormat="1" ht="16.8">
      <c r="B168" s="8">
        <v>165</v>
      </c>
      <c r="C168" s="9" t="s">
        <v>54</v>
      </c>
      <c r="D168" s="8">
        <v>14</v>
      </c>
      <c r="E168" s="8">
        <v>6</v>
      </c>
      <c r="F168" s="16">
        <v>4700</v>
      </c>
      <c r="G168" s="7"/>
      <c r="H168" s="6"/>
    </row>
    <row r="169" spans="2:8" s="1" customFormat="1" ht="16.8">
      <c r="B169" s="10">
        <v>166</v>
      </c>
      <c r="C169" s="11" t="s">
        <v>55</v>
      </c>
      <c r="D169" s="10">
        <v>7</v>
      </c>
      <c r="E169" s="10">
        <v>7</v>
      </c>
      <c r="F169" s="17">
        <v>3200</v>
      </c>
      <c r="G169" s="7"/>
      <c r="H169" s="6"/>
    </row>
    <row r="170" spans="2:8" s="1" customFormat="1" ht="16.8">
      <c r="B170" s="8">
        <v>167</v>
      </c>
      <c r="C170" s="9" t="s">
        <v>55</v>
      </c>
      <c r="D170" s="8">
        <v>15</v>
      </c>
      <c r="E170" s="8">
        <v>3</v>
      </c>
      <c r="F170" s="16">
        <v>3800</v>
      </c>
      <c r="G170" s="7"/>
      <c r="H170" s="6"/>
    </row>
    <row r="171" spans="2:8" s="1" customFormat="1" ht="16.8">
      <c r="B171" s="10">
        <v>168</v>
      </c>
      <c r="C171" s="11" t="s">
        <v>56</v>
      </c>
      <c r="D171" s="10">
        <v>14</v>
      </c>
      <c r="E171" s="10">
        <v>5</v>
      </c>
      <c r="F171" s="17">
        <v>6200</v>
      </c>
      <c r="G171" s="7"/>
      <c r="H171" s="6"/>
    </row>
    <row r="172" spans="2:8" s="1" customFormat="1" ht="16.8">
      <c r="B172" s="8">
        <v>169</v>
      </c>
      <c r="C172" s="9" t="s">
        <v>57</v>
      </c>
      <c r="D172" s="8">
        <v>6</v>
      </c>
      <c r="E172" s="8">
        <v>7</v>
      </c>
      <c r="F172" s="16">
        <v>5200</v>
      </c>
      <c r="G172" s="7"/>
      <c r="H172" s="6"/>
    </row>
    <row r="173" spans="2:8" s="1" customFormat="1" ht="16.8">
      <c r="B173" s="10">
        <v>170</v>
      </c>
      <c r="C173" s="11" t="s">
        <v>57</v>
      </c>
      <c r="D173" s="10">
        <v>14</v>
      </c>
      <c r="E173" s="10">
        <v>5</v>
      </c>
      <c r="F173" s="17">
        <v>4300</v>
      </c>
      <c r="G173" s="7"/>
      <c r="H173" s="6"/>
    </row>
    <row r="174" spans="2:8" s="1" customFormat="1" ht="16.8">
      <c r="B174" s="8">
        <v>171</v>
      </c>
      <c r="C174" s="9" t="s">
        <v>57</v>
      </c>
      <c r="D174" s="8">
        <v>14</v>
      </c>
      <c r="E174" s="8">
        <v>1</v>
      </c>
      <c r="F174" s="16">
        <v>4200</v>
      </c>
      <c r="G174" s="7"/>
      <c r="H174" s="6"/>
    </row>
    <row r="175" spans="2:8" s="1" customFormat="1" ht="16.8">
      <c r="B175" s="10">
        <v>172</v>
      </c>
      <c r="C175" s="11" t="s">
        <v>57</v>
      </c>
      <c r="D175" s="10">
        <v>13</v>
      </c>
      <c r="E175" s="10">
        <v>2</v>
      </c>
      <c r="F175" s="17">
        <v>2800</v>
      </c>
      <c r="G175" s="7"/>
      <c r="H175" s="6"/>
    </row>
    <row r="176" spans="2:8" s="1" customFormat="1" ht="16.8">
      <c r="B176" s="8">
        <v>173</v>
      </c>
      <c r="C176" s="9" t="s">
        <v>57</v>
      </c>
      <c r="D176" s="8">
        <v>13</v>
      </c>
      <c r="E176" s="8">
        <v>8</v>
      </c>
      <c r="F176" s="16">
        <v>1700</v>
      </c>
      <c r="G176" s="7"/>
      <c r="H176" s="6"/>
    </row>
    <row r="177" spans="2:8" s="1" customFormat="1" ht="16.8">
      <c r="B177" s="10">
        <v>174</v>
      </c>
      <c r="C177" s="11" t="s">
        <v>57</v>
      </c>
      <c r="D177" s="10">
        <v>4</v>
      </c>
      <c r="E177" s="10">
        <v>9</v>
      </c>
      <c r="F177" s="17">
        <v>2000</v>
      </c>
      <c r="G177" s="7"/>
      <c r="H177" s="6"/>
    </row>
    <row r="178" spans="2:8" s="1" customFormat="1" ht="16.8">
      <c r="B178" s="8">
        <v>175</v>
      </c>
      <c r="C178" s="9" t="s">
        <v>57</v>
      </c>
      <c r="D178" s="8">
        <v>9</v>
      </c>
      <c r="E178" s="8">
        <v>1</v>
      </c>
      <c r="F178" s="16">
        <v>1300</v>
      </c>
      <c r="G178" s="7"/>
      <c r="H178" s="6"/>
    </row>
    <row r="179" spans="2:8" s="1" customFormat="1" ht="16.8">
      <c r="B179" s="10">
        <v>176</v>
      </c>
      <c r="C179" s="11" t="s">
        <v>58</v>
      </c>
      <c r="D179" s="10">
        <v>3</v>
      </c>
      <c r="E179" s="10">
        <v>2</v>
      </c>
      <c r="F179" s="17">
        <v>6000</v>
      </c>
      <c r="G179" s="7"/>
      <c r="H179" s="6"/>
    </row>
    <row r="180" spans="2:8" s="1" customFormat="1" ht="16.8">
      <c r="B180" s="8">
        <v>177</v>
      </c>
      <c r="C180" s="9" t="s">
        <v>58</v>
      </c>
      <c r="D180" s="8">
        <v>6</v>
      </c>
      <c r="E180" s="8">
        <v>2</v>
      </c>
      <c r="F180" s="16">
        <v>5400</v>
      </c>
      <c r="G180" s="7"/>
      <c r="H180" s="6"/>
    </row>
    <row r="181" spans="2:8" s="1" customFormat="1" ht="16.8">
      <c r="B181" s="10">
        <v>178</v>
      </c>
      <c r="C181" s="11" t="s">
        <v>58</v>
      </c>
      <c r="D181" s="10">
        <v>6</v>
      </c>
      <c r="E181" s="10">
        <v>3</v>
      </c>
      <c r="F181" s="17">
        <v>4600</v>
      </c>
      <c r="G181" s="7"/>
      <c r="H181" s="6"/>
    </row>
    <row r="182" spans="2:8" s="1" customFormat="1" ht="16.8">
      <c r="B182" s="8">
        <v>179</v>
      </c>
      <c r="C182" s="9" t="s">
        <v>58</v>
      </c>
      <c r="D182" s="8">
        <v>1</v>
      </c>
      <c r="E182" s="8">
        <v>10</v>
      </c>
      <c r="F182" s="16">
        <v>2700</v>
      </c>
      <c r="G182" s="7"/>
      <c r="H182" s="6"/>
    </row>
    <row r="183" spans="2:8" s="1" customFormat="1" ht="16.8">
      <c r="B183" s="10">
        <v>180</v>
      </c>
      <c r="C183" s="11" t="s">
        <v>58</v>
      </c>
      <c r="D183" s="10">
        <v>8</v>
      </c>
      <c r="E183" s="10">
        <v>1</v>
      </c>
      <c r="F183" s="17">
        <v>2800</v>
      </c>
      <c r="G183" s="7"/>
      <c r="H183" s="6"/>
    </row>
    <row r="184" spans="2:8" s="1" customFormat="1" ht="16.8">
      <c r="B184" s="8">
        <v>181</v>
      </c>
      <c r="C184" s="9" t="s">
        <v>58</v>
      </c>
      <c r="D184" s="8">
        <v>6</v>
      </c>
      <c r="E184" s="8">
        <v>3</v>
      </c>
      <c r="F184" s="16">
        <v>2600</v>
      </c>
      <c r="G184" s="7"/>
      <c r="H184" s="6"/>
    </row>
    <row r="185" spans="2:8" s="1" customFormat="1" ht="16.8">
      <c r="B185" s="10">
        <v>182</v>
      </c>
      <c r="C185" s="11" t="s">
        <v>58</v>
      </c>
      <c r="D185" s="10">
        <v>4</v>
      </c>
      <c r="E185" s="10">
        <v>10</v>
      </c>
      <c r="F185" s="17">
        <v>4700</v>
      </c>
      <c r="G185" s="7"/>
      <c r="H185" s="6"/>
    </row>
    <row r="186" spans="2:8" s="1" customFormat="1" ht="16.8">
      <c r="B186" s="8">
        <v>183</v>
      </c>
      <c r="C186" s="9" t="s">
        <v>58</v>
      </c>
      <c r="D186" s="8">
        <v>7</v>
      </c>
      <c r="E186" s="8">
        <v>8</v>
      </c>
      <c r="F186" s="16">
        <v>5000</v>
      </c>
      <c r="G186" s="7"/>
      <c r="H186" s="6"/>
    </row>
    <row r="187" spans="2:8" s="1" customFormat="1" ht="16.8">
      <c r="B187" s="10">
        <v>184</v>
      </c>
      <c r="C187" s="11" t="s">
        <v>58</v>
      </c>
      <c r="D187" s="10">
        <v>8</v>
      </c>
      <c r="E187" s="10">
        <v>1</v>
      </c>
      <c r="F187" s="17">
        <v>2400</v>
      </c>
      <c r="G187" s="7"/>
      <c r="H187" s="6"/>
    </row>
    <row r="188" spans="2:8" s="1" customFormat="1" ht="16.8">
      <c r="B188" s="8">
        <v>185</v>
      </c>
      <c r="C188" s="9" t="s">
        <v>59</v>
      </c>
      <c r="D188" s="8">
        <v>12</v>
      </c>
      <c r="E188" s="8">
        <v>3</v>
      </c>
      <c r="F188" s="16">
        <v>5600</v>
      </c>
      <c r="G188" s="7"/>
      <c r="H188" s="6"/>
    </row>
    <row r="189" spans="2:8" s="1" customFormat="1" ht="16.8">
      <c r="B189" s="10">
        <v>186</v>
      </c>
      <c r="C189" s="11" t="s">
        <v>59</v>
      </c>
      <c r="D189" s="10">
        <v>3</v>
      </c>
      <c r="E189" s="10">
        <v>2</v>
      </c>
      <c r="F189" s="17">
        <v>3400</v>
      </c>
      <c r="G189" s="7"/>
      <c r="H189" s="6"/>
    </row>
    <row r="190" spans="2:8" s="1" customFormat="1" ht="16.8">
      <c r="B190" s="8">
        <v>187</v>
      </c>
      <c r="C190" s="9" t="s">
        <v>59</v>
      </c>
      <c r="D190" s="8">
        <v>14</v>
      </c>
      <c r="E190" s="8">
        <v>1</v>
      </c>
      <c r="F190" s="16">
        <v>1700</v>
      </c>
      <c r="G190" s="7"/>
      <c r="H190" s="6"/>
    </row>
    <row r="191" spans="2:8" s="1" customFormat="1" ht="16.8">
      <c r="B191" s="10">
        <v>188</v>
      </c>
      <c r="C191" s="11" t="s">
        <v>59</v>
      </c>
      <c r="D191" s="10">
        <v>10</v>
      </c>
      <c r="E191" s="10">
        <v>6</v>
      </c>
      <c r="F191" s="17">
        <v>4100</v>
      </c>
      <c r="G191" s="7"/>
      <c r="H191" s="6"/>
    </row>
    <row r="192" spans="2:8" s="1" customFormat="1" ht="16.8">
      <c r="B192" s="8">
        <v>189</v>
      </c>
      <c r="C192" s="9" t="s">
        <v>59</v>
      </c>
      <c r="D192" s="8">
        <v>1</v>
      </c>
      <c r="E192" s="8">
        <v>4</v>
      </c>
      <c r="F192" s="16">
        <v>1400</v>
      </c>
      <c r="G192" s="7"/>
      <c r="H192" s="6"/>
    </row>
    <row r="193" spans="2:8" s="1" customFormat="1" ht="16.8">
      <c r="B193" s="10">
        <v>190</v>
      </c>
      <c r="C193" s="11" t="s">
        <v>59</v>
      </c>
      <c r="D193" s="10">
        <v>1</v>
      </c>
      <c r="E193" s="10">
        <v>4</v>
      </c>
      <c r="F193" s="17">
        <v>2300</v>
      </c>
      <c r="G193" s="7"/>
      <c r="H193" s="6"/>
    </row>
    <row r="194" spans="2:8" s="1" customFormat="1" ht="16.8">
      <c r="B194" s="8">
        <v>191</v>
      </c>
      <c r="C194" s="9" t="s">
        <v>59</v>
      </c>
      <c r="D194" s="8">
        <v>7</v>
      </c>
      <c r="E194" s="8">
        <v>6</v>
      </c>
      <c r="F194" s="16">
        <v>5200</v>
      </c>
      <c r="G194" s="7"/>
      <c r="H194" s="6"/>
    </row>
    <row r="195" spans="2:8" s="1" customFormat="1" ht="16.8">
      <c r="B195" s="10">
        <v>192</v>
      </c>
      <c r="C195" s="11" t="s">
        <v>59</v>
      </c>
      <c r="D195" s="10">
        <v>10</v>
      </c>
      <c r="E195" s="10">
        <v>2</v>
      </c>
      <c r="F195" s="17">
        <v>2700</v>
      </c>
      <c r="G195" s="7"/>
      <c r="H195" s="6"/>
    </row>
    <row r="196" spans="2:8" s="1" customFormat="1" ht="16.8">
      <c r="B196" s="8">
        <v>193</v>
      </c>
      <c r="C196" s="9" t="s">
        <v>59</v>
      </c>
      <c r="D196" s="8">
        <v>13</v>
      </c>
      <c r="E196" s="8">
        <v>8</v>
      </c>
      <c r="F196" s="16">
        <v>1500</v>
      </c>
      <c r="G196" s="7"/>
      <c r="H196" s="6"/>
    </row>
    <row r="197" spans="2:8" s="1" customFormat="1" ht="16.8">
      <c r="B197" s="10">
        <v>194</v>
      </c>
      <c r="C197" s="11" t="s">
        <v>59</v>
      </c>
      <c r="D197" s="10">
        <v>14</v>
      </c>
      <c r="E197" s="10">
        <v>9</v>
      </c>
      <c r="F197" s="17">
        <v>2100</v>
      </c>
      <c r="G197" s="7"/>
      <c r="H197" s="6"/>
    </row>
    <row r="198" spans="2:8" s="1" customFormat="1" ht="16.8">
      <c r="B198" s="8">
        <v>195</v>
      </c>
      <c r="C198" s="9" t="s">
        <v>60</v>
      </c>
      <c r="D198" s="8">
        <v>12</v>
      </c>
      <c r="E198" s="8">
        <v>4</v>
      </c>
      <c r="F198" s="16">
        <v>5400</v>
      </c>
      <c r="G198" s="7"/>
      <c r="H198" s="6"/>
    </row>
    <row r="199" spans="2:8" s="1" customFormat="1" ht="16.8">
      <c r="B199" s="10">
        <v>196</v>
      </c>
      <c r="C199" s="11" t="s">
        <v>60</v>
      </c>
      <c r="D199" s="10">
        <v>5</v>
      </c>
      <c r="E199" s="10">
        <v>8</v>
      </c>
      <c r="F199" s="17">
        <v>5400</v>
      </c>
      <c r="G199" s="7"/>
      <c r="H199" s="6"/>
    </row>
    <row r="200" spans="2:8" s="1" customFormat="1" ht="16.8">
      <c r="B200" s="8">
        <v>197</v>
      </c>
      <c r="C200" s="9" t="s">
        <v>61</v>
      </c>
      <c r="D200" s="8">
        <v>6</v>
      </c>
      <c r="E200" s="8">
        <v>3</v>
      </c>
      <c r="F200" s="16">
        <v>2600</v>
      </c>
      <c r="G200" s="7"/>
      <c r="H200" s="6"/>
    </row>
    <row r="201" spans="2:8" s="1" customFormat="1" ht="16.8">
      <c r="B201" s="10">
        <v>198</v>
      </c>
      <c r="C201" s="11" t="s">
        <v>61</v>
      </c>
      <c r="D201" s="10">
        <v>15</v>
      </c>
      <c r="E201" s="10">
        <v>4</v>
      </c>
      <c r="F201" s="17">
        <v>5300</v>
      </c>
      <c r="G201" s="7"/>
      <c r="H201" s="6"/>
    </row>
    <row r="202" spans="2:8" s="1" customFormat="1" ht="16.8">
      <c r="B202" s="8">
        <v>199</v>
      </c>
      <c r="C202" s="9" t="s">
        <v>61</v>
      </c>
      <c r="D202" s="8">
        <v>6</v>
      </c>
      <c r="E202" s="8">
        <v>3</v>
      </c>
      <c r="F202" s="16">
        <v>5500</v>
      </c>
      <c r="G202" s="7"/>
      <c r="H202" s="6"/>
    </row>
    <row r="203" spans="2:8" s="1" customFormat="1" ht="16.8">
      <c r="B203" s="10">
        <v>200</v>
      </c>
      <c r="C203" s="11" t="s">
        <v>61</v>
      </c>
      <c r="D203" s="10">
        <v>12</v>
      </c>
      <c r="E203" s="10">
        <v>3</v>
      </c>
      <c r="F203" s="17">
        <v>2000</v>
      </c>
      <c r="G203" s="7"/>
      <c r="H203" s="6"/>
    </row>
    <row r="204" spans="2:8" s="1" customFormat="1" ht="16.8">
      <c r="B204" s="8">
        <v>201</v>
      </c>
      <c r="C204" s="9" t="s">
        <v>61</v>
      </c>
      <c r="D204" s="8">
        <v>13</v>
      </c>
      <c r="E204" s="8">
        <v>6</v>
      </c>
      <c r="F204" s="16">
        <v>4300</v>
      </c>
      <c r="G204" s="7"/>
      <c r="H204" s="6"/>
    </row>
    <row r="205" spans="2:8" s="1" customFormat="1" ht="16.8">
      <c r="B205" s="10">
        <v>202</v>
      </c>
      <c r="C205" s="11" t="s">
        <v>62</v>
      </c>
      <c r="D205" s="10">
        <v>12</v>
      </c>
      <c r="E205" s="10">
        <v>2</v>
      </c>
      <c r="F205" s="17">
        <v>1700</v>
      </c>
      <c r="G205" s="7"/>
      <c r="H205" s="6"/>
    </row>
    <row r="206" spans="2:8" s="1" customFormat="1" ht="16.8">
      <c r="B206" s="8">
        <v>203</v>
      </c>
      <c r="C206" s="9" t="s">
        <v>62</v>
      </c>
      <c r="D206" s="8">
        <v>3</v>
      </c>
      <c r="E206" s="8">
        <v>2</v>
      </c>
      <c r="F206" s="16">
        <v>5900</v>
      </c>
      <c r="G206" s="7"/>
      <c r="H206" s="6"/>
    </row>
    <row r="207" spans="2:8" s="1" customFormat="1" ht="16.8">
      <c r="B207" s="10">
        <v>204</v>
      </c>
      <c r="C207" s="11" t="s">
        <v>62</v>
      </c>
      <c r="D207" s="10">
        <v>11</v>
      </c>
      <c r="E207" s="10">
        <v>3</v>
      </c>
      <c r="F207" s="17">
        <v>1500</v>
      </c>
      <c r="G207" s="7"/>
      <c r="H207" s="6"/>
    </row>
    <row r="208" spans="2:8" s="1" customFormat="1" ht="16.8">
      <c r="B208" s="8">
        <v>205</v>
      </c>
      <c r="C208" s="9" t="s">
        <v>62</v>
      </c>
      <c r="D208" s="8">
        <v>13</v>
      </c>
      <c r="E208" s="8">
        <v>2</v>
      </c>
      <c r="F208" s="16">
        <v>2300</v>
      </c>
      <c r="G208" s="7"/>
      <c r="H208" s="6"/>
    </row>
    <row r="209" spans="2:8" s="1" customFormat="1" ht="16.8">
      <c r="B209" s="10">
        <v>206</v>
      </c>
      <c r="C209" s="11" t="s">
        <v>62</v>
      </c>
      <c r="D209" s="10">
        <v>6</v>
      </c>
      <c r="E209" s="10">
        <v>10</v>
      </c>
      <c r="F209" s="17">
        <v>3400</v>
      </c>
      <c r="G209" s="7"/>
      <c r="H209" s="6"/>
    </row>
    <row r="210" spans="2:8" s="1" customFormat="1" ht="16.8">
      <c r="B210" s="8">
        <v>207</v>
      </c>
      <c r="C210" s="9" t="s">
        <v>62</v>
      </c>
      <c r="D210" s="8">
        <v>10</v>
      </c>
      <c r="E210" s="8">
        <v>5</v>
      </c>
      <c r="F210" s="16">
        <v>5400</v>
      </c>
      <c r="G210" s="7"/>
      <c r="H210" s="6"/>
    </row>
    <row r="211" spans="2:8" s="1" customFormat="1" ht="16.8">
      <c r="B211" s="10">
        <v>208</v>
      </c>
      <c r="C211" s="11" t="s">
        <v>62</v>
      </c>
      <c r="D211" s="10">
        <v>6</v>
      </c>
      <c r="E211" s="10">
        <v>6</v>
      </c>
      <c r="F211" s="17">
        <v>1600</v>
      </c>
      <c r="G211" s="7"/>
      <c r="H211" s="6"/>
    </row>
    <row r="212" spans="2:8" s="1" customFormat="1" ht="16.8">
      <c r="B212" s="8">
        <v>209</v>
      </c>
      <c r="C212" s="9" t="s">
        <v>62</v>
      </c>
      <c r="D212" s="8">
        <v>4</v>
      </c>
      <c r="E212" s="8">
        <v>9</v>
      </c>
      <c r="F212" s="16">
        <v>1600</v>
      </c>
      <c r="G212" s="7"/>
      <c r="H212" s="6"/>
    </row>
    <row r="213" spans="2:8" s="1" customFormat="1" ht="16.8">
      <c r="B213" s="10">
        <v>210</v>
      </c>
      <c r="C213" s="11" t="s">
        <v>63</v>
      </c>
      <c r="D213" s="10">
        <v>14</v>
      </c>
      <c r="E213" s="10">
        <v>4</v>
      </c>
      <c r="F213" s="17">
        <v>5100</v>
      </c>
      <c r="G213" s="7"/>
      <c r="H213" s="6"/>
    </row>
    <row r="214" spans="2:8" s="1" customFormat="1" ht="16.8">
      <c r="B214" s="8">
        <v>211</v>
      </c>
      <c r="C214" s="9" t="s">
        <v>63</v>
      </c>
      <c r="D214" s="8">
        <v>5</v>
      </c>
      <c r="E214" s="8">
        <v>1</v>
      </c>
      <c r="F214" s="16">
        <v>5900</v>
      </c>
      <c r="G214" s="7"/>
      <c r="H214" s="6"/>
    </row>
    <row r="215" spans="2:8" s="1" customFormat="1" ht="16.8">
      <c r="B215" s="10">
        <v>212</v>
      </c>
      <c r="C215" s="11" t="s">
        <v>63</v>
      </c>
      <c r="D215" s="10">
        <v>7</v>
      </c>
      <c r="E215" s="10">
        <v>1</v>
      </c>
      <c r="F215" s="17">
        <v>4100</v>
      </c>
      <c r="G215" s="7"/>
      <c r="H215" s="6"/>
    </row>
    <row r="216" spans="2:8" s="1" customFormat="1" ht="16.8">
      <c r="B216" s="8">
        <v>213</v>
      </c>
      <c r="C216" s="9" t="s">
        <v>64</v>
      </c>
      <c r="D216" s="8">
        <v>12</v>
      </c>
      <c r="E216" s="8">
        <v>5</v>
      </c>
      <c r="F216" s="16">
        <v>5700</v>
      </c>
      <c r="G216" s="7"/>
      <c r="H216" s="6"/>
    </row>
    <row r="217" spans="2:8" s="1" customFormat="1" ht="16.8">
      <c r="B217" s="10">
        <v>214</v>
      </c>
      <c r="C217" s="11" t="s">
        <v>64</v>
      </c>
      <c r="D217" s="10">
        <v>7</v>
      </c>
      <c r="E217" s="10">
        <v>3</v>
      </c>
      <c r="F217" s="17">
        <v>5000</v>
      </c>
      <c r="G217" s="7"/>
      <c r="H217" s="6"/>
    </row>
    <row r="218" spans="2:8" s="1" customFormat="1" ht="16.8">
      <c r="B218" s="8">
        <v>215</v>
      </c>
      <c r="C218" s="9" t="s">
        <v>64</v>
      </c>
      <c r="D218" s="8">
        <v>4</v>
      </c>
      <c r="E218" s="8">
        <v>4</v>
      </c>
      <c r="F218" s="16">
        <v>5400</v>
      </c>
      <c r="G218" s="7"/>
      <c r="H218" s="6"/>
    </row>
    <row r="219" spans="2:8" s="1" customFormat="1" ht="16.8">
      <c r="B219" s="10">
        <v>216</v>
      </c>
      <c r="C219" s="11" t="s">
        <v>64</v>
      </c>
      <c r="D219" s="10">
        <v>13</v>
      </c>
      <c r="E219" s="10">
        <v>2</v>
      </c>
      <c r="F219" s="17">
        <v>3800</v>
      </c>
      <c r="G219" s="7"/>
      <c r="H219" s="6"/>
    </row>
    <row r="220" spans="2:8" s="1" customFormat="1" ht="16.8">
      <c r="B220" s="8">
        <v>217</v>
      </c>
      <c r="C220" s="9" t="s">
        <v>64</v>
      </c>
      <c r="D220" s="8">
        <v>7</v>
      </c>
      <c r="E220" s="8">
        <v>1</v>
      </c>
      <c r="F220" s="16">
        <v>1200</v>
      </c>
      <c r="G220" s="7"/>
      <c r="H220" s="6"/>
    </row>
    <row r="221" spans="2:8" s="1" customFormat="1" ht="16.8">
      <c r="B221" s="10">
        <v>218</v>
      </c>
      <c r="C221" s="11" t="s">
        <v>64</v>
      </c>
      <c r="D221" s="10">
        <v>7</v>
      </c>
      <c r="E221" s="10">
        <v>3</v>
      </c>
      <c r="F221" s="17">
        <v>5200</v>
      </c>
      <c r="G221" s="7"/>
      <c r="H221" s="6"/>
    </row>
    <row r="222" spans="2:8" s="1" customFormat="1" ht="16.8">
      <c r="B222" s="8">
        <v>219</v>
      </c>
      <c r="C222" s="9" t="s">
        <v>64</v>
      </c>
      <c r="D222" s="8">
        <v>6</v>
      </c>
      <c r="E222" s="8">
        <v>4</v>
      </c>
      <c r="F222" s="16">
        <v>2500</v>
      </c>
      <c r="G222" s="7"/>
      <c r="H222" s="6"/>
    </row>
    <row r="223" spans="2:8" s="1" customFormat="1" ht="16.8">
      <c r="B223" s="10">
        <v>220</v>
      </c>
      <c r="C223" s="11" t="s">
        <v>65</v>
      </c>
      <c r="D223" s="10">
        <v>15</v>
      </c>
      <c r="E223" s="10">
        <v>10</v>
      </c>
      <c r="F223" s="17">
        <v>3200</v>
      </c>
      <c r="G223" s="7"/>
      <c r="H223" s="6"/>
    </row>
    <row r="224" spans="2:8" s="1" customFormat="1" ht="16.8">
      <c r="B224" s="8">
        <v>221</v>
      </c>
      <c r="C224" s="9" t="s">
        <v>65</v>
      </c>
      <c r="D224" s="8">
        <v>11</v>
      </c>
      <c r="E224" s="8">
        <v>5</v>
      </c>
      <c r="F224" s="16">
        <v>3800</v>
      </c>
      <c r="G224" s="7"/>
      <c r="H224" s="6"/>
    </row>
    <row r="225" spans="2:8" s="1" customFormat="1" ht="16.8">
      <c r="B225" s="10">
        <v>222</v>
      </c>
      <c r="C225" s="11" t="s">
        <v>65</v>
      </c>
      <c r="D225" s="10">
        <v>8</v>
      </c>
      <c r="E225" s="10">
        <v>2</v>
      </c>
      <c r="F225" s="17">
        <v>4400</v>
      </c>
      <c r="G225" s="7"/>
      <c r="H225" s="6"/>
    </row>
    <row r="226" spans="2:8" s="1" customFormat="1" ht="16.8">
      <c r="B226" s="8">
        <v>223</v>
      </c>
      <c r="C226" s="9" t="s">
        <v>65</v>
      </c>
      <c r="D226" s="8">
        <v>1</v>
      </c>
      <c r="E226" s="8">
        <v>9</v>
      </c>
      <c r="F226" s="16">
        <v>6300</v>
      </c>
      <c r="G226" s="7"/>
      <c r="H226" s="6"/>
    </row>
    <row r="227" spans="2:8" s="1" customFormat="1" ht="16.8">
      <c r="B227" s="10">
        <v>224</v>
      </c>
      <c r="C227" s="11" t="s">
        <v>65</v>
      </c>
      <c r="D227" s="10">
        <v>7</v>
      </c>
      <c r="E227" s="10">
        <v>1</v>
      </c>
      <c r="F227" s="17">
        <v>3000</v>
      </c>
      <c r="G227" s="7"/>
      <c r="H227" s="6"/>
    </row>
    <row r="228" spans="2:8" s="1" customFormat="1" ht="16.8">
      <c r="B228" s="8">
        <v>225</v>
      </c>
      <c r="C228" s="9" t="s">
        <v>65</v>
      </c>
      <c r="D228" s="8">
        <v>13</v>
      </c>
      <c r="E228" s="8">
        <v>6</v>
      </c>
      <c r="F228" s="16">
        <v>5800</v>
      </c>
      <c r="G228" s="7"/>
      <c r="H228" s="6"/>
    </row>
    <row r="229" spans="2:8" s="1" customFormat="1" ht="16.8">
      <c r="B229" s="10">
        <v>226</v>
      </c>
      <c r="C229" s="11" t="s">
        <v>65</v>
      </c>
      <c r="D229" s="10">
        <v>12</v>
      </c>
      <c r="E229" s="10">
        <v>2</v>
      </c>
      <c r="F229" s="17">
        <v>2900</v>
      </c>
      <c r="G229" s="7"/>
      <c r="H229" s="6"/>
    </row>
    <row r="230" spans="2:8" s="1" customFormat="1" ht="16.8">
      <c r="B230" s="8">
        <v>227</v>
      </c>
      <c r="C230" s="9" t="s">
        <v>65</v>
      </c>
      <c r="D230" s="8">
        <v>4</v>
      </c>
      <c r="E230" s="8">
        <v>9</v>
      </c>
      <c r="F230" s="16">
        <v>1300</v>
      </c>
      <c r="G230" s="7"/>
      <c r="H230" s="6"/>
    </row>
    <row r="231" spans="2:8" s="1" customFormat="1" ht="16.8">
      <c r="B231" s="10">
        <v>228</v>
      </c>
      <c r="C231" s="11" t="s">
        <v>65</v>
      </c>
      <c r="D231" s="10">
        <v>7</v>
      </c>
      <c r="E231" s="10">
        <v>3</v>
      </c>
      <c r="F231" s="17">
        <v>5800</v>
      </c>
      <c r="G231" s="7"/>
      <c r="H231" s="6"/>
    </row>
    <row r="232" spans="2:8" s="1" customFormat="1" ht="16.8">
      <c r="B232" s="8">
        <v>229</v>
      </c>
      <c r="C232" s="9" t="s">
        <v>66</v>
      </c>
      <c r="D232" s="8">
        <v>15</v>
      </c>
      <c r="E232" s="8">
        <v>3</v>
      </c>
      <c r="F232" s="16">
        <v>5200</v>
      </c>
      <c r="G232" s="7"/>
      <c r="H232" s="6"/>
    </row>
    <row r="233" spans="2:8" s="1" customFormat="1" ht="16.8">
      <c r="B233" s="10">
        <v>230</v>
      </c>
      <c r="C233" s="11" t="s">
        <v>67</v>
      </c>
      <c r="D233" s="10">
        <v>7</v>
      </c>
      <c r="E233" s="10">
        <v>3</v>
      </c>
      <c r="F233" s="17">
        <v>4500</v>
      </c>
      <c r="G233" s="7"/>
      <c r="H233" s="6"/>
    </row>
    <row r="234" spans="2:8" s="1" customFormat="1" ht="16.8">
      <c r="B234" s="8">
        <v>231</v>
      </c>
      <c r="C234" s="9" t="s">
        <v>67</v>
      </c>
      <c r="D234" s="8">
        <v>14</v>
      </c>
      <c r="E234" s="8">
        <v>9</v>
      </c>
      <c r="F234" s="16">
        <v>2500</v>
      </c>
      <c r="G234" s="7"/>
      <c r="H234" s="6"/>
    </row>
    <row r="235" spans="2:8" s="1" customFormat="1" ht="16.8">
      <c r="B235" s="10">
        <v>232</v>
      </c>
      <c r="C235" s="11" t="s">
        <v>67</v>
      </c>
      <c r="D235" s="10">
        <v>1</v>
      </c>
      <c r="E235" s="10">
        <v>4</v>
      </c>
      <c r="F235" s="17">
        <v>6400</v>
      </c>
      <c r="G235" s="7"/>
      <c r="H235" s="6"/>
    </row>
    <row r="236" spans="2:8" s="1" customFormat="1" ht="16.8">
      <c r="B236" s="8">
        <v>233</v>
      </c>
      <c r="C236" s="9" t="s">
        <v>67</v>
      </c>
      <c r="D236" s="8">
        <v>12</v>
      </c>
      <c r="E236" s="8">
        <v>4</v>
      </c>
      <c r="F236" s="16">
        <v>3200</v>
      </c>
      <c r="G236" s="7"/>
      <c r="H236" s="6"/>
    </row>
    <row r="237" spans="2:8" s="1" customFormat="1" ht="16.8">
      <c r="B237" s="10">
        <v>234</v>
      </c>
      <c r="C237" s="11" t="s">
        <v>67</v>
      </c>
      <c r="D237" s="10">
        <v>1</v>
      </c>
      <c r="E237" s="10">
        <v>9</v>
      </c>
      <c r="F237" s="17">
        <v>4400</v>
      </c>
      <c r="G237" s="7"/>
      <c r="H237" s="6"/>
    </row>
    <row r="238" spans="2:8" s="1" customFormat="1" ht="16.8">
      <c r="B238" s="8">
        <v>235</v>
      </c>
      <c r="C238" s="9" t="s">
        <v>68</v>
      </c>
      <c r="D238" s="8">
        <v>12</v>
      </c>
      <c r="E238" s="8">
        <v>3</v>
      </c>
      <c r="F238" s="16">
        <v>5800</v>
      </c>
      <c r="G238" s="7"/>
      <c r="H238" s="6"/>
    </row>
    <row r="239" spans="2:8" s="1" customFormat="1" ht="16.8">
      <c r="B239" s="10">
        <v>236</v>
      </c>
      <c r="C239" s="11" t="s">
        <v>68</v>
      </c>
      <c r="D239" s="10">
        <v>4</v>
      </c>
      <c r="E239" s="10">
        <v>7</v>
      </c>
      <c r="F239" s="17">
        <v>6000</v>
      </c>
      <c r="G239" s="7"/>
      <c r="H239" s="6"/>
    </row>
    <row r="240" spans="2:8" s="1" customFormat="1" ht="16.8">
      <c r="B240" s="8">
        <v>237</v>
      </c>
      <c r="C240" s="9" t="s">
        <v>68</v>
      </c>
      <c r="D240" s="8">
        <v>14</v>
      </c>
      <c r="E240" s="8">
        <v>5</v>
      </c>
      <c r="F240" s="16">
        <v>4900</v>
      </c>
      <c r="G240" s="7"/>
      <c r="H240" s="6"/>
    </row>
    <row r="241" spans="2:8" s="1" customFormat="1" ht="16.8">
      <c r="B241" s="10">
        <v>238</v>
      </c>
      <c r="C241" s="11" t="s">
        <v>68</v>
      </c>
      <c r="D241" s="10">
        <v>6</v>
      </c>
      <c r="E241" s="10">
        <v>6</v>
      </c>
      <c r="F241" s="17">
        <v>5700</v>
      </c>
      <c r="G241" s="7"/>
      <c r="H241" s="6"/>
    </row>
    <row r="242" spans="2:8" s="1" customFormat="1" ht="16.8">
      <c r="B242" s="8">
        <v>239</v>
      </c>
      <c r="C242" s="9" t="s">
        <v>68</v>
      </c>
      <c r="D242" s="8">
        <v>13</v>
      </c>
      <c r="E242" s="8">
        <v>2</v>
      </c>
      <c r="F242" s="16">
        <v>6000</v>
      </c>
      <c r="G242" s="7"/>
      <c r="H242" s="6"/>
    </row>
    <row r="243" spans="2:8" s="1" customFormat="1" ht="16.8">
      <c r="B243" s="10">
        <v>240</v>
      </c>
      <c r="C243" s="11" t="s">
        <v>68</v>
      </c>
      <c r="D243" s="10">
        <v>8</v>
      </c>
      <c r="E243" s="10">
        <v>2</v>
      </c>
      <c r="F243" s="17">
        <v>3600</v>
      </c>
      <c r="G243" s="7"/>
      <c r="H243" s="6"/>
    </row>
    <row r="244" spans="2:8" s="1" customFormat="1" ht="16.8">
      <c r="B244" s="8">
        <v>241</v>
      </c>
      <c r="C244" s="9" t="s">
        <v>68</v>
      </c>
      <c r="D244" s="8">
        <v>10</v>
      </c>
      <c r="E244" s="8">
        <v>2</v>
      </c>
      <c r="F244" s="16">
        <v>5100</v>
      </c>
      <c r="G244" s="7"/>
      <c r="H244" s="6"/>
    </row>
    <row r="245" spans="2:8" s="1" customFormat="1" ht="16.8">
      <c r="B245" s="10">
        <v>242</v>
      </c>
      <c r="C245" s="11" t="s">
        <v>69</v>
      </c>
      <c r="D245" s="10">
        <v>14</v>
      </c>
      <c r="E245" s="10">
        <v>1</v>
      </c>
      <c r="F245" s="17">
        <v>4300</v>
      </c>
      <c r="G245" s="7"/>
      <c r="H245" s="6"/>
    </row>
    <row r="246" spans="2:8" s="1" customFormat="1" ht="16.8">
      <c r="B246" s="8">
        <v>243</v>
      </c>
      <c r="C246" s="9" t="s">
        <v>69</v>
      </c>
      <c r="D246" s="8">
        <v>9</v>
      </c>
      <c r="E246" s="8">
        <v>2</v>
      </c>
      <c r="F246" s="16">
        <v>2500</v>
      </c>
      <c r="G246" s="7"/>
      <c r="H246" s="6"/>
    </row>
    <row r="247" spans="2:8" s="1" customFormat="1" ht="16.8">
      <c r="B247" s="10">
        <v>244</v>
      </c>
      <c r="C247" s="11" t="s">
        <v>69</v>
      </c>
      <c r="D247" s="10">
        <v>15</v>
      </c>
      <c r="E247" s="10">
        <v>10</v>
      </c>
      <c r="F247" s="17">
        <v>1400</v>
      </c>
      <c r="G247" s="7"/>
      <c r="H247" s="6"/>
    </row>
    <row r="248" spans="2:8" s="1" customFormat="1" ht="16.8">
      <c r="B248" s="8">
        <v>245</v>
      </c>
      <c r="C248" s="9" t="s">
        <v>69</v>
      </c>
      <c r="D248" s="8">
        <v>3</v>
      </c>
      <c r="E248" s="8">
        <v>1</v>
      </c>
      <c r="F248" s="16">
        <v>1700</v>
      </c>
      <c r="G248" s="7"/>
      <c r="H248" s="6"/>
    </row>
    <row r="249" spans="2:8" s="1" customFormat="1" ht="16.8">
      <c r="B249" s="10">
        <v>246</v>
      </c>
      <c r="C249" s="11" t="s">
        <v>69</v>
      </c>
      <c r="D249" s="10">
        <v>6</v>
      </c>
      <c r="E249" s="10">
        <v>10</v>
      </c>
      <c r="F249" s="17">
        <v>4800</v>
      </c>
      <c r="G249" s="7"/>
      <c r="H249" s="6"/>
    </row>
    <row r="250" spans="2:8" s="1" customFormat="1" ht="16.8">
      <c r="B250" s="8">
        <v>247</v>
      </c>
      <c r="C250" s="9" t="s">
        <v>69</v>
      </c>
      <c r="D250" s="8">
        <v>6</v>
      </c>
      <c r="E250" s="8">
        <v>6</v>
      </c>
      <c r="F250" s="16">
        <v>3500</v>
      </c>
      <c r="G250" s="7"/>
      <c r="H250" s="6"/>
    </row>
    <row r="251" spans="2:8" s="1" customFormat="1" ht="16.8">
      <c r="B251" s="10">
        <v>248</v>
      </c>
      <c r="C251" s="11" t="s">
        <v>69</v>
      </c>
      <c r="D251" s="10">
        <v>10</v>
      </c>
      <c r="E251" s="10">
        <v>2</v>
      </c>
      <c r="F251" s="17">
        <v>1700</v>
      </c>
      <c r="G251" s="7"/>
      <c r="H251" s="6"/>
    </row>
    <row r="252" spans="2:8" s="1" customFormat="1" ht="16.8">
      <c r="B252" s="8">
        <v>249</v>
      </c>
      <c r="C252" s="9" t="s">
        <v>69</v>
      </c>
      <c r="D252" s="8">
        <v>15</v>
      </c>
      <c r="E252" s="8">
        <v>4</v>
      </c>
      <c r="F252" s="16">
        <v>5900</v>
      </c>
      <c r="G252" s="7"/>
      <c r="H252" s="6"/>
    </row>
    <row r="253" spans="2:8" s="1" customFormat="1" ht="16.8">
      <c r="B253" s="10">
        <v>250</v>
      </c>
      <c r="C253" s="11" t="s">
        <v>69</v>
      </c>
      <c r="D253" s="10">
        <v>4</v>
      </c>
      <c r="E253" s="10">
        <v>4</v>
      </c>
      <c r="F253" s="17">
        <v>4400</v>
      </c>
      <c r="G253" s="7"/>
      <c r="H253" s="6"/>
    </row>
    <row r="254" spans="2:8" s="1" customFormat="1" ht="16.8">
      <c r="B254" s="8">
        <v>251</v>
      </c>
      <c r="C254" s="9" t="s">
        <v>69</v>
      </c>
      <c r="D254" s="8">
        <v>3</v>
      </c>
      <c r="E254" s="8">
        <v>1</v>
      </c>
      <c r="F254" s="16">
        <v>5700</v>
      </c>
      <c r="G254" s="7"/>
      <c r="H254" s="6"/>
    </row>
    <row r="255" spans="2:8" s="1" customFormat="1" ht="16.8">
      <c r="B255" s="10">
        <v>252</v>
      </c>
      <c r="C255" s="11" t="s">
        <v>69</v>
      </c>
      <c r="D255" s="10">
        <v>2</v>
      </c>
      <c r="E255" s="10">
        <v>5</v>
      </c>
      <c r="F255" s="17">
        <v>3900</v>
      </c>
      <c r="G255" s="7"/>
      <c r="H255" s="6"/>
    </row>
    <row r="256" spans="2:8" s="1" customFormat="1" ht="16.8">
      <c r="B256" s="8">
        <v>253</v>
      </c>
      <c r="C256" s="9" t="s">
        <v>69</v>
      </c>
      <c r="D256" s="8">
        <v>7</v>
      </c>
      <c r="E256" s="8">
        <v>2</v>
      </c>
      <c r="F256" s="16">
        <v>4200</v>
      </c>
      <c r="G256" s="7"/>
      <c r="H256" s="6"/>
    </row>
    <row r="257" spans="2:8" s="1" customFormat="1" ht="16.8">
      <c r="B257" s="10">
        <v>254</v>
      </c>
      <c r="C257" s="11" t="s">
        <v>69</v>
      </c>
      <c r="D257" s="10">
        <v>1</v>
      </c>
      <c r="E257" s="10">
        <v>10</v>
      </c>
      <c r="F257" s="17">
        <v>3100</v>
      </c>
      <c r="G257" s="7"/>
      <c r="H257" s="6"/>
    </row>
    <row r="258" spans="2:8" s="1" customFormat="1" ht="16.8">
      <c r="B258" s="8">
        <v>255</v>
      </c>
      <c r="C258" s="9" t="s">
        <v>69</v>
      </c>
      <c r="D258" s="8">
        <v>1</v>
      </c>
      <c r="E258" s="8">
        <v>6</v>
      </c>
      <c r="F258" s="16">
        <v>2600</v>
      </c>
      <c r="G258" s="7"/>
      <c r="H258" s="6"/>
    </row>
    <row r="259" spans="2:8" s="1" customFormat="1" ht="16.8">
      <c r="B259" s="10">
        <v>256</v>
      </c>
      <c r="C259" s="11" t="s">
        <v>70</v>
      </c>
      <c r="D259" s="10">
        <v>5</v>
      </c>
      <c r="E259" s="10">
        <v>3</v>
      </c>
      <c r="F259" s="17">
        <v>6300</v>
      </c>
      <c r="G259" s="7"/>
      <c r="H259" s="6"/>
    </row>
    <row r="260" spans="2:8" s="1" customFormat="1" ht="16.8">
      <c r="B260" s="8">
        <v>257</v>
      </c>
      <c r="C260" s="9" t="s">
        <v>70</v>
      </c>
      <c r="D260" s="8">
        <v>7</v>
      </c>
      <c r="E260" s="8">
        <v>7</v>
      </c>
      <c r="F260" s="16">
        <v>4700</v>
      </c>
      <c r="G260" s="7"/>
      <c r="H260" s="6"/>
    </row>
    <row r="261" spans="2:8" s="1" customFormat="1" ht="16.8">
      <c r="B261" s="10">
        <v>258</v>
      </c>
      <c r="C261" s="11" t="s">
        <v>70</v>
      </c>
      <c r="D261" s="10">
        <v>7</v>
      </c>
      <c r="E261" s="10">
        <v>7</v>
      </c>
      <c r="F261" s="17">
        <v>2400</v>
      </c>
      <c r="G261" s="7"/>
      <c r="H261" s="6"/>
    </row>
    <row r="262" spans="2:8" s="1" customFormat="1" ht="16.8">
      <c r="B262" s="8">
        <v>259</v>
      </c>
      <c r="C262" s="9" t="s">
        <v>70</v>
      </c>
      <c r="D262" s="8">
        <v>9</v>
      </c>
      <c r="E262" s="8">
        <v>7</v>
      </c>
      <c r="F262" s="16">
        <v>4200</v>
      </c>
      <c r="G262" s="7"/>
      <c r="H262" s="6"/>
    </row>
    <row r="263" spans="2:8" s="1" customFormat="1" ht="16.8">
      <c r="B263" s="10">
        <v>260</v>
      </c>
      <c r="C263" s="11" t="s">
        <v>71</v>
      </c>
      <c r="D263" s="10">
        <v>2</v>
      </c>
      <c r="E263" s="10">
        <v>3</v>
      </c>
      <c r="F263" s="17">
        <v>2000</v>
      </c>
      <c r="G263" s="7"/>
      <c r="H263" s="6"/>
    </row>
    <row r="264" spans="2:8" s="1" customFormat="1" ht="16.8">
      <c r="B264" s="8">
        <v>261</v>
      </c>
      <c r="C264" s="9" t="s">
        <v>71</v>
      </c>
      <c r="D264" s="8">
        <v>14</v>
      </c>
      <c r="E264" s="8">
        <v>5</v>
      </c>
      <c r="F264" s="16">
        <v>4300</v>
      </c>
      <c r="G264" s="7"/>
      <c r="H264" s="6"/>
    </row>
    <row r="265" spans="2:8" s="1" customFormat="1" ht="16.8">
      <c r="B265" s="10">
        <v>262</v>
      </c>
      <c r="C265" s="11" t="s">
        <v>71</v>
      </c>
      <c r="D265" s="10">
        <v>2</v>
      </c>
      <c r="E265" s="10">
        <v>3</v>
      </c>
      <c r="F265" s="17">
        <v>1300</v>
      </c>
      <c r="G265" s="7"/>
      <c r="H265" s="6"/>
    </row>
    <row r="266" spans="2:8" s="1" customFormat="1" ht="16.8">
      <c r="B266" s="8">
        <v>263</v>
      </c>
      <c r="C266" s="9" t="s">
        <v>71</v>
      </c>
      <c r="D266" s="8">
        <v>2</v>
      </c>
      <c r="E266" s="8">
        <v>3</v>
      </c>
      <c r="F266" s="16">
        <v>1400</v>
      </c>
      <c r="G266" s="7"/>
      <c r="H266" s="6"/>
    </row>
    <row r="267" spans="2:8" s="1" customFormat="1" ht="16.8">
      <c r="B267" s="10">
        <v>264</v>
      </c>
      <c r="C267" s="11" t="s">
        <v>71</v>
      </c>
      <c r="D267" s="10">
        <v>4</v>
      </c>
      <c r="E267" s="10">
        <v>10</v>
      </c>
      <c r="F267" s="17">
        <v>3700</v>
      </c>
      <c r="G267" s="7"/>
      <c r="H267" s="6"/>
    </row>
    <row r="268" spans="2:8" s="1" customFormat="1" ht="16.8">
      <c r="B268" s="8">
        <v>265</v>
      </c>
      <c r="C268" s="9" t="s">
        <v>71</v>
      </c>
      <c r="D268" s="8">
        <v>4</v>
      </c>
      <c r="E268" s="8">
        <v>9</v>
      </c>
      <c r="F268" s="16">
        <v>2600</v>
      </c>
      <c r="G268" s="7"/>
      <c r="H268" s="6"/>
    </row>
    <row r="269" spans="2:8" s="1" customFormat="1" ht="16.8">
      <c r="B269" s="10">
        <v>266</v>
      </c>
      <c r="C269" s="11" t="s">
        <v>72</v>
      </c>
      <c r="D269" s="10">
        <v>4</v>
      </c>
      <c r="E269" s="10">
        <v>5</v>
      </c>
      <c r="F269" s="17">
        <v>1300</v>
      </c>
      <c r="G269" s="7"/>
      <c r="H269" s="6"/>
    </row>
    <row r="270" spans="2:8" s="1" customFormat="1" ht="16.8">
      <c r="B270" s="8">
        <v>267</v>
      </c>
      <c r="C270" s="9" t="s">
        <v>72</v>
      </c>
      <c r="D270" s="8">
        <v>7</v>
      </c>
      <c r="E270" s="8">
        <v>1</v>
      </c>
      <c r="F270" s="16">
        <v>2800</v>
      </c>
      <c r="G270" s="7"/>
      <c r="H270" s="6"/>
    </row>
    <row r="271" spans="2:8" s="1" customFormat="1" ht="16.8">
      <c r="B271" s="10">
        <v>268</v>
      </c>
      <c r="C271" s="11" t="s">
        <v>72</v>
      </c>
      <c r="D271" s="10">
        <v>2</v>
      </c>
      <c r="E271" s="10">
        <v>5</v>
      </c>
      <c r="F271" s="17">
        <v>4300</v>
      </c>
      <c r="G271" s="7"/>
      <c r="H271" s="6"/>
    </row>
    <row r="272" spans="2:8" s="1" customFormat="1" ht="16.8">
      <c r="B272" s="8">
        <v>269</v>
      </c>
      <c r="C272" s="9" t="s">
        <v>73</v>
      </c>
      <c r="D272" s="8">
        <v>2</v>
      </c>
      <c r="E272" s="8">
        <v>4</v>
      </c>
      <c r="F272" s="16">
        <v>5100</v>
      </c>
      <c r="G272" s="7"/>
      <c r="H272" s="6"/>
    </row>
    <row r="273" spans="2:8" s="1" customFormat="1" ht="16.8">
      <c r="B273" s="10">
        <v>270</v>
      </c>
      <c r="C273" s="11" t="s">
        <v>73</v>
      </c>
      <c r="D273" s="10">
        <v>15</v>
      </c>
      <c r="E273" s="10">
        <v>10</v>
      </c>
      <c r="F273" s="17">
        <v>2700</v>
      </c>
      <c r="G273" s="7"/>
      <c r="H273" s="6"/>
    </row>
    <row r="274" spans="2:8" s="1" customFormat="1" ht="16.8">
      <c r="B274" s="8">
        <v>271</v>
      </c>
      <c r="C274" s="9" t="s">
        <v>73</v>
      </c>
      <c r="D274" s="8">
        <v>11</v>
      </c>
      <c r="E274" s="8">
        <v>4</v>
      </c>
      <c r="F274" s="16">
        <v>5600</v>
      </c>
      <c r="G274" s="7"/>
      <c r="H274" s="6"/>
    </row>
    <row r="275" spans="2:8" s="1" customFormat="1" ht="16.8">
      <c r="B275" s="10">
        <v>272</v>
      </c>
      <c r="C275" s="11" t="s">
        <v>74</v>
      </c>
      <c r="D275" s="10">
        <v>9</v>
      </c>
      <c r="E275" s="10">
        <v>4</v>
      </c>
      <c r="F275" s="17">
        <v>1900</v>
      </c>
      <c r="G275" s="7"/>
      <c r="H275" s="6"/>
    </row>
    <row r="276" spans="2:8" s="1" customFormat="1" ht="16.8">
      <c r="B276" s="8">
        <v>273</v>
      </c>
      <c r="C276" s="9" t="s">
        <v>74</v>
      </c>
      <c r="D276" s="8">
        <v>4</v>
      </c>
      <c r="E276" s="8">
        <v>4</v>
      </c>
      <c r="F276" s="16">
        <v>4500</v>
      </c>
      <c r="G276" s="7"/>
      <c r="H276" s="6"/>
    </row>
    <row r="277" spans="2:8" s="1" customFormat="1" ht="16.8">
      <c r="B277" s="10">
        <v>274</v>
      </c>
      <c r="C277" s="11" t="s">
        <v>74</v>
      </c>
      <c r="D277" s="10">
        <v>15</v>
      </c>
      <c r="E277" s="10">
        <v>10</v>
      </c>
      <c r="F277" s="17">
        <v>3700</v>
      </c>
      <c r="G277" s="7"/>
      <c r="H277" s="6"/>
    </row>
    <row r="278" spans="2:8" s="1" customFormat="1" ht="16.8">
      <c r="B278" s="8">
        <v>275</v>
      </c>
      <c r="C278" s="9" t="s">
        <v>74</v>
      </c>
      <c r="D278" s="8">
        <v>15</v>
      </c>
      <c r="E278" s="8">
        <v>3</v>
      </c>
      <c r="F278" s="16">
        <v>4600</v>
      </c>
      <c r="G278" s="7"/>
      <c r="H278" s="6"/>
    </row>
    <row r="279" spans="2:8" s="1" customFormat="1" ht="16.8">
      <c r="B279" s="10">
        <v>276</v>
      </c>
      <c r="C279" s="11" t="s">
        <v>74</v>
      </c>
      <c r="D279" s="10">
        <v>2</v>
      </c>
      <c r="E279" s="10">
        <v>7</v>
      </c>
      <c r="F279" s="17">
        <v>4300</v>
      </c>
      <c r="G279" s="7"/>
      <c r="H279" s="6"/>
    </row>
    <row r="280" spans="2:8" s="1" customFormat="1" ht="16.8">
      <c r="B280" s="8">
        <v>277</v>
      </c>
      <c r="C280" s="9" t="s">
        <v>75</v>
      </c>
      <c r="D280" s="8">
        <v>15</v>
      </c>
      <c r="E280" s="8">
        <v>10</v>
      </c>
      <c r="F280" s="16">
        <v>5500</v>
      </c>
      <c r="G280" s="7"/>
      <c r="H280" s="6"/>
    </row>
    <row r="281" spans="2:8" s="1" customFormat="1" ht="16.8">
      <c r="B281" s="10">
        <v>278</v>
      </c>
      <c r="C281" s="11" t="s">
        <v>75</v>
      </c>
      <c r="D281" s="10">
        <v>3</v>
      </c>
      <c r="E281" s="10">
        <v>6</v>
      </c>
      <c r="F281" s="17">
        <v>6100</v>
      </c>
      <c r="G281" s="7"/>
      <c r="H281" s="6"/>
    </row>
    <row r="282" spans="2:8" s="1" customFormat="1" ht="16.8">
      <c r="B282" s="8">
        <v>279</v>
      </c>
      <c r="C282" s="9" t="s">
        <v>75</v>
      </c>
      <c r="D282" s="8">
        <v>15</v>
      </c>
      <c r="E282" s="8">
        <v>3</v>
      </c>
      <c r="F282" s="16">
        <v>6500</v>
      </c>
      <c r="G282" s="7"/>
      <c r="H282" s="6"/>
    </row>
    <row r="283" spans="2:8" s="1" customFormat="1" ht="16.8">
      <c r="B283" s="10">
        <v>280</v>
      </c>
      <c r="C283" s="11" t="s">
        <v>76</v>
      </c>
      <c r="D283" s="10">
        <v>7</v>
      </c>
      <c r="E283" s="10">
        <v>3</v>
      </c>
      <c r="F283" s="17">
        <v>3100</v>
      </c>
      <c r="G283" s="7"/>
      <c r="H283" s="6"/>
    </row>
    <row r="284" spans="2:8" s="1" customFormat="1" ht="16.8">
      <c r="B284" s="8">
        <v>281</v>
      </c>
      <c r="C284" s="9" t="s">
        <v>76</v>
      </c>
      <c r="D284" s="8">
        <v>15</v>
      </c>
      <c r="E284" s="8">
        <v>4</v>
      </c>
      <c r="F284" s="16">
        <v>4700</v>
      </c>
      <c r="G284" s="7"/>
      <c r="H284" s="6"/>
    </row>
    <row r="285" spans="2:8" s="1" customFormat="1" ht="16.8">
      <c r="B285" s="10">
        <v>282</v>
      </c>
      <c r="C285" s="11" t="s">
        <v>76</v>
      </c>
      <c r="D285" s="10">
        <v>10</v>
      </c>
      <c r="E285" s="10">
        <v>2</v>
      </c>
      <c r="F285" s="17">
        <v>5700</v>
      </c>
      <c r="G285" s="7"/>
      <c r="H285" s="6"/>
    </row>
    <row r="286" spans="2:8" s="1" customFormat="1" ht="16.8">
      <c r="B286" s="8">
        <v>283</v>
      </c>
      <c r="C286" s="9" t="s">
        <v>76</v>
      </c>
      <c r="D286" s="8">
        <v>2</v>
      </c>
      <c r="E286" s="8">
        <v>5</v>
      </c>
      <c r="F286" s="16">
        <v>2400</v>
      </c>
      <c r="G286" s="7"/>
      <c r="H286" s="6"/>
    </row>
    <row r="287" spans="2:8" s="1" customFormat="1" ht="16.8">
      <c r="B287" s="10">
        <v>284</v>
      </c>
      <c r="C287" s="11" t="s">
        <v>76</v>
      </c>
      <c r="D287" s="10">
        <v>12</v>
      </c>
      <c r="E287" s="10">
        <v>5</v>
      </c>
      <c r="F287" s="17">
        <v>6100</v>
      </c>
      <c r="G287" s="7"/>
      <c r="H287" s="6"/>
    </row>
    <row r="288" spans="2:8" s="1" customFormat="1" ht="16.8">
      <c r="B288" s="8">
        <v>285</v>
      </c>
      <c r="C288" s="9" t="s">
        <v>76</v>
      </c>
      <c r="D288" s="8">
        <v>3</v>
      </c>
      <c r="E288" s="8">
        <v>1</v>
      </c>
      <c r="F288" s="16">
        <v>3400</v>
      </c>
      <c r="G288" s="7"/>
      <c r="H288" s="6"/>
    </row>
    <row r="289" spans="2:8" s="1" customFormat="1" ht="16.8">
      <c r="B289" s="10">
        <v>286</v>
      </c>
      <c r="C289" s="11" t="s">
        <v>77</v>
      </c>
      <c r="D289" s="10">
        <v>2</v>
      </c>
      <c r="E289" s="10">
        <v>3</v>
      </c>
      <c r="F289" s="17">
        <v>3900</v>
      </c>
      <c r="G289" s="7"/>
      <c r="H289" s="6"/>
    </row>
    <row r="290" spans="2:8" s="1" customFormat="1" ht="16.8">
      <c r="B290" s="8">
        <v>287</v>
      </c>
      <c r="C290" s="9" t="s">
        <v>78</v>
      </c>
      <c r="D290" s="8">
        <v>14</v>
      </c>
      <c r="E290" s="8">
        <v>1</v>
      </c>
      <c r="F290" s="16">
        <v>5700</v>
      </c>
      <c r="G290" s="7"/>
      <c r="H290" s="6"/>
    </row>
    <row r="291" spans="2:8" s="1" customFormat="1" ht="16.8">
      <c r="B291" s="10">
        <v>288</v>
      </c>
      <c r="C291" s="11" t="s">
        <v>78</v>
      </c>
      <c r="D291" s="10">
        <v>15</v>
      </c>
      <c r="E291" s="10">
        <v>2</v>
      </c>
      <c r="F291" s="17">
        <v>2300</v>
      </c>
      <c r="G291" s="7"/>
      <c r="H291" s="6"/>
    </row>
    <row r="292" spans="2:8" s="1" customFormat="1" ht="16.8">
      <c r="B292" s="8">
        <v>289</v>
      </c>
      <c r="C292" s="9" t="s">
        <v>79</v>
      </c>
      <c r="D292" s="8">
        <v>8</v>
      </c>
      <c r="E292" s="8">
        <v>2</v>
      </c>
      <c r="F292" s="16">
        <v>4400</v>
      </c>
      <c r="G292" s="7"/>
      <c r="H292" s="6"/>
    </row>
    <row r="293" spans="2:8" s="1" customFormat="1" ht="16.8">
      <c r="B293" s="10">
        <v>290</v>
      </c>
      <c r="C293" s="11" t="s">
        <v>79</v>
      </c>
      <c r="D293" s="10">
        <v>9</v>
      </c>
      <c r="E293" s="10">
        <v>4</v>
      </c>
      <c r="F293" s="17">
        <v>5800</v>
      </c>
      <c r="G293" s="7"/>
      <c r="H293" s="6"/>
    </row>
    <row r="294" spans="2:8" s="1" customFormat="1" ht="16.8">
      <c r="B294" s="8">
        <v>291</v>
      </c>
      <c r="C294" s="9" t="s">
        <v>79</v>
      </c>
      <c r="D294" s="8">
        <v>1</v>
      </c>
      <c r="E294" s="8">
        <v>9</v>
      </c>
      <c r="F294" s="16">
        <v>5600</v>
      </c>
      <c r="G294" s="7"/>
      <c r="H294" s="6"/>
    </row>
    <row r="295" spans="2:8" s="1" customFormat="1" ht="16.8">
      <c r="B295" s="10">
        <v>292</v>
      </c>
      <c r="C295" s="11" t="s">
        <v>80</v>
      </c>
      <c r="D295" s="10">
        <v>14</v>
      </c>
      <c r="E295" s="10">
        <v>8</v>
      </c>
      <c r="F295" s="17">
        <v>6500</v>
      </c>
      <c r="G295" s="7"/>
      <c r="H295" s="6"/>
    </row>
    <row r="296" spans="2:8" s="1" customFormat="1" ht="16.8">
      <c r="B296" s="8">
        <v>293</v>
      </c>
      <c r="C296" s="9" t="s">
        <v>80</v>
      </c>
      <c r="D296" s="8">
        <v>3</v>
      </c>
      <c r="E296" s="8">
        <v>6</v>
      </c>
      <c r="F296" s="16">
        <v>5600</v>
      </c>
      <c r="G296" s="7"/>
      <c r="H296" s="6"/>
    </row>
    <row r="297" spans="2:8" s="1" customFormat="1" ht="16.8">
      <c r="B297" s="10">
        <v>294</v>
      </c>
      <c r="C297" s="11" t="s">
        <v>80</v>
      </c>
      <c r="D297" s="10">
        <v>2</v>
      </c>
      <c r="E297" s="10">
        <v>2</v>
      </c>
      <c r="F297" s="17">
        <v>4900</v>
      </c>
      <c r="G297" s="7"/>
      <c r="H297" s="6"/>
    </row>
    <row r="298" spans="2:8" s="1" customFormat="1" ht="16.8">
      <c r="B298" s="8">
        <v>295</v>
      </c>
      <c r="C298" s="9" t="s">
        <v>80</v>
      </c>
      <c r="D298" s="8">
        <v>5</v>
      </c>
      <c r="E298" s="8">
        <v>8</v>
      </c>
      <c r="F298" s="16">
        <v>3900</v>
      </c>
      <c r="G298" s="7"/>
      <c r="H298" s="6"/>
    </row>
    <row r="299" spans="2:8" s="1" customFormat="1" ht="16.8">
      <c r="B299" s="10">
        <v>296</v>
      </c>
      <c r="C299" s="11" t="s">
        <v>80</v>
      </c>
      <c r="D299" s="10">
        <v>7</v>
      </c>
      <c r="E299" s="10">
        <v>3</v>
      </c>
      <c r="F299" s="17">
        <v>2800</v>
      </c>
      <c r="G299" s="7"/>
      <c r="H299" s="6"/>
    </row>
    <row r="300" spans="2:8" s="1" customFormat="1" ht="16.8">
      <c r="B300" s="8">
        <v>297</v>
      </c>
      <c r="C300" s="9" t="s">
        <v>80</v>
      </c>
      <c r="D300" s="8">
        <v>4</v>
      </c>
      <c r="E300" s="8">
        <v>9</v>
      </c>
      <c r="F300" s="16">
        <v>3900</v>
      </c>
      <c r="G300" s="7"/>
      <c r="H300" s="6"/>
    </row>
    <row r="301" spans="2:8" s="1" customFormat="1" ht="16.8">
      <c r="B301" s="10">
        <v>298</v>
      </c>
      <c r="C301" s="11" t="s">
        <v>80</v>
      </c>
      <c r="D301" s="10">
        <v>12</v>
      </c>
      <c r="E301" s="10">
        <v>4</v>
      </c>
      <c r="F301" s="17">
        <v>2600</v>
      </c>
      <c r="G301" s="7"/>
      <c r="H301" s="6"/>
    </row>
    <row r="302" spans="2:8" s="1" customFormat="1" ht="16.8">
      <c r="B302" s="8">
        <v>299</v>
      </c>
      <c r="C302" s="9" t="s">
        <v>80</v>
      </c>
      <c r="D302" s="8">
        <v>12</v>
      </c>
      <c r="E302" s="8">
        <v>2</v>
      </c>
      <c r="F302" s="16">
        <v>2600</v>
      </c>
      <c r="G302" s="7"/>
      <c r="H302" s="6"/>
    </row>
    <row r="303" spans="2:8" s="1" customFormat="1" ht="16.8">
      <c r="B303" s="10">
        <v>300</v>
      </c>
      <c r="C303" s="11" t="s">
        <v>80</v>
      </c>
      <c r="D303" s="10">
        <v>15</v>
      </c>
      <c r="E303" s="10">
        <v>3</v>
      </c>
      <c r="F303" s="17">
        <v>4300</v>
      </c>
      <c r="G303" s="7"/>
      <c r="H303" s="6"/>
    </row>
    <row r="304" spans="2:8" s="1" customFormat="1" ht="16.8">
      <c r="B304" s="8">
        <v>301</v>
      </c>
      <c r="C304" s="9" t="s">
        <v>81</v>
      </c>
      <c r="D304" s="8">
        <v>2</v>
      </c>
      <c r="E304" s="8">
        <v>9</v>
      </c>
      <c r="F304" s="16">
        <v>3000</v>
      </c>
      <c r="G304" s="7"/>
      <c r="H304" s="6"/>
    </row>
    <row r="305" spans="2:8" s="1" customFormat="1" ht="16.8">
      <c r="B305" s="10">
        <v>302</v>
      </c>
      <c r="C305" s="11" t="s">
        <v>81</v>
      </c>
      <c r="D305" s="10">
        <v>6</v>
      </c>
      <c r="E305" s="10">
        <v>3</v>
      </c>
      <c r="F305" s="17">
        <v>6400</v>
      </c>
      <c r="G305" s="7"/>
      <c r="H305" s="6"/>
    </row>
    <row r="306" spans="2:8" s="1" customFormat="1" ht="16.8">
      <c r="B306" s="8">
        <v>303</v>
      </c>
      <c r="C306" s="9" t="s">
        <v>81</v>
      </c>
      <c r="D306" s="8">
        <v>11</v>
      </c>
      <c r="E306" s="8">
        <v>5</v>
      </c>
      <c r="F306" s="16">
        <v>1500</v>
      </c>
      <c r="G306" s="7"/>
      <c r="H306" s="6"/>
    </row>
    <row r="307" spans="2:8" s="1" customFormat="1" ht="16.8">
      <c r="B307" s="10">
        <v>304</v>
      </c>
      <c r="C307" s="11" t="s">
        <v>81</v>
      </c>
      <c r="D307" s="10">
        <v>7</v>
      </c>
      <c r="E307" s="10">
        <v>8</v>
      </c>
      <c r="F307" s="17">
        <v>5200</v>
      </c>
      <c r="G307" s="7"/>
      <c r="H307" s="6"/>
    </row>
    <row r="308" spans="2:8" s="1" customFormat="1" ht="16.8">
      <c r="B308" s="8">
        <v>305</v>
      </c>
      <c r="C308" s="9" t="s">
        <v>81</v>
      </c>
      <c r="D308" s="8">
        <v>2</v>
      </c>
      <c r="E308" s="8">
        <v>7</v>
      </c>
      <c r="F308" s="16">
        <v>3600</v>
      </c>
      <c r="G308" s="7"/>
      <c r="H308" s="6"/>
    </row>
    <row r="309" spans="2:8" s="1" customFormat="1" ht="16.8">
      <c r="B309" s="10">
        <v>306</v>
      </c>
      <c r="C309" s="11" t="s">
        <v>81</v>
      </c>
      <c r="D309" s="10">
        <v>12</v>
      </c>
      <c r="E309" s="10">
        <v>3</v>
      </c>
      <c r="F309" s="17">
        <v>2300</v>
      </c>
      <c r="G309" s="7"/>
      <c r="H309" s="6"/>
    </row>
    <row r="310" spans="2:8" s="1" customFormat="1" ht="16.8">
      <c r="B310" s="8">
        <v>307</v>
      </c>
      <c r="C310" s="9" t="s">
        <v>82</v>
      </c>
      <c r="D310" s="8">
        <v>10</v>
      </c>
      <c r="E310" s="8">
        <v>4</v>
      </c>
      <c r="F310" s="16">
        <v>4800</v>
      </c>
      <c r="G310" s="7"/>
      <c r="H310" s="6"/>
    </row>
    <row r="311" spans="2:8" s="1" customFormat="1" ht="16.8">
      <c r="B311" s="10">
        <v>308</v>
      </c>
      <c r="C311" s="11" t="s">
        <v>82</v>
      </c>
      <c r="D311" s="10">
        <v>12</v>
      </c>
      <c r="E311" s="10">
        <v>5</v>
      </c>
      <c r="F311" s="17">
        <v>4300</v>
      </c>
      <c r="G311" s="7"/>
      <c r="H311" s="6"/>
    </row>
    <row r="312" spans="2:8" s="1" customFormat="1" ht="16.8">
      <c r="B312" s="8">
        <v>309</v>
      </c>
      <c r="C312" s="9" t="s">
        <v>82</v>
      </c>
      <c r="D312" s="8">
        <v>3</v>
      </c>
      <c r="E312" s="8">
        <v>6</v>
      </c>
      <c r="F312" s="16">
        <v>4900</v>
      </c>
      <c r="G312" s="7"/>
      <c r="H312" s="6"/>
    </row>
    <row r="313" spans="2:8" s="1" customFormat="1" ht="16.8">
      <c r="B313" s="10">
        <v>310</v>
      </c>
      <c r="C313" s="11" t="s">
        <v>82</v>
      </c>
      <c r="D313" s="10">
        <v>12</v>
      </c>
      <c r="E313" s="10">
        <v>6</v>
      </c>
      <c r="F313" s="17">
        <v>5500</v>
      </c>
      <c r="G313" s="7"/>
      <c r="H313" s="6"/>
    </row>
    <row r="314" spans="2:8" s="1" customFormat="1" ht="16.8">
      <c r="B314" s="8">
        <v>311</v>
      </c>
      <c r="C314" s="9" t="s">
        <v>83</v>
      </c>
      <c r="D314" s="8">
        <v>12</v>
      </c>
      <c r="E314" s="8">
        <v>2</v>
      </c>
      <c r="F314" s="16">
        <v>1600</v>
      </c>
      <c r="G314" s="7"/>
      <c r="H314" s="6"/>
    </row>
    <row r="315" spans="2:8" s="1" customFormat="1" ht="16.8">
      <c r="B315" s="10">
        <v>312</v>
      </c>
      <c r="C315" s="11" t="s">
        <v>83</v>
      </c>
      <c r="D315" s="10">
        <v>5</v>
      </c>
      <c r="E315" s="10">
        <v>8</v>
      </c>
      <c r="F315" s="17">
        <v>3100</v>
      </c>
      <c r="G315" s="7"/>
      <c r="H315" s="6"/>
    </row>
    <row r="316" spans="2:8" s="1" customFormat="1" ht="16.8">
      <c r="B316" s="8">
        <v>313</v>
      </c>
      <c r="C316" s="9" t="s">
        <v>83</v>
      </c>
      <c r="D316" s="8">
        <v>6</v>
      </c>
      <c r="E316" s="8">
        <v>2</v>
      </c>
      <c r="F316" s="16">
        <v>1400</v>
      </c>
      <c r="G316" s="7"/>
      <c r="H316" s="6"/>
    </row>
    <row r="317" spans="2:8" s="1" customFormat="1" ht="16.8">
      <c r="B317" s="10">
        <v>314</v>
      </c>
      <c r="C317" s="11" t="s">
        <v>83</v>
      </c>
      <c r="D317" s="10">
        <v>2</v>
      </c>
      <c r="E317" s="10">
        <v>5</v>
      </c>
      <c r="F317" s="17">
        <v>5800</v>
      </c>
      <c r="G317" s="7"/>
      <c r="H317" s="6"/>
    </row>
    <row r="318" spans="2:8" s="1" customFormat="1" ht="16.8">
      <c r="B318" s="8">
        <v>315</v>
      </c>
      <c r="C318" s="9" t="s">
        <v>83</v>
      </c>
      <c r="D318" s="8">
        <v>2</v>
      </c>
      <c r="E318" s="8">
        <v>5</v>
      </c>
      <c r="F318" s="16">
        <v>6500</v>
      </c>
      <c r="G318" s="7"/>
      <c r="H318" s="6"/>
    </row>
    <row r="319" spans="2:8" s="1" customFormat="1" ht="16.8">
      <c r="B319" s="10">
        <v>316</v>
      </c>
      <c r="C319" s="11" t="s">
        <v>83</v>
      </c>
      <c r="D319" s="10">
        <v>11</v>
      </c>
      <c r="E319" s="10">
        <v>4</v>
      </c>
      <c r="F319" s="17">
        <v>4600</v>
      </c>
      <c r="G319" s="7"/>
      <c r="H319" s="6"/>
    </row>
    <row r="320" spans="2:8" s="1" customFormat="1" ht="16.8">
      <c r="B320" s="8">
        <v>317</v>
      </c>
      <c r="C320" s="9" t="s">
        <v>83</v>
      </c>
      <c r="D320" s="8">
        <v>4</v>
      </c>
      <c r="E320" s="8">
        <v>5</v>
      </c>
      <c r="F320" s="16">
        <v>2400</v>
      </c>
      <c r="G320" s="7"/>
      <c r="H320" s="6"/>
    </row>
    <row r="321" spans="2:8" s="1" customFormat="1" ht="16.8">
      <c r="B321" s="10">
        <v>318</v>
      </c>
      <c r="C321" s="11" t="s">
        <v>83</v>
      </c>
      <c r="D321" s="10">
        <v>11</v>
      </c>
      <c r="E321" s="10">
        <v>5</v>
      </c>
      <c r="F321" s="17">
        <v>4800</v>
      </c>
      <c r="G321" s="7"/>
      <c r="H321" s="6"/>
    </row>
    <row r="322" spans="2:8" s="1" customFormat="1" ht="16.8">
      <c r="B322" s="8">
        <v>319</v>
      </c>
      <c r="C322" s="9" t="s">
        <v>83</v>
      </c>
      <c r="D322" s="8">
        <v>12</v>
      </c>
      <c r="E322" s="8">
        <v>3</v>
      </c>
      <c r="F322" s="16">
        <v>4300</v>
      </c>
      <c r="G322" s="7"/>
      <c r="H322" s="6"/>
    </row>
    <row r="323" spans="2:8" s="1" customFormat="1" ht="16.8">
      <c r="B323" s="10">
        <v>320</v>
      </c>
      <c r="C323" s="11" t="s">
        <v>83</v>
      </c>
      <c r="D323" s="10">
        <v>5</v>
      </c>
      <c r="E323" s="10">
        <v>3</v>
      </c>
      <c r="F323" s="17">
        <v>5900</v>
      </c>
      <c r="G323" s="7"/>
      <c r="H323" s="6"/>
    </row>
    <row r="324" spans="2:8" s="1" customFormat="1" ht="16.8">
      <c r="B324" s="8">
        <v>321</v>
      </c>
      <c r="C324" s="9" t="s">
        <v>83</v>
      </c>
      <c r="D324" s="8">
        <v>12</v>
      </c>
      <c r="E324" s="8">
        <v>3</v>
      </c>
      <c r="F324" s="16">
        <v>6400</v>
      </c>
      <c r="G324" s="7"/>
      <c r="H324" s="6"/>
    </row>
    <row r="325" spans="2:8" s="1" customFormat="1" ht="16.8">
      <c r="B325" s="10">
        <v>322</v>
      </c>
      <c r="C325" s="11" t="s">
        <v>83</v>
      </c>
      <c r="D325" s="10">
        <v>11</v>
      </c>
      <c r="E325" s="10">
        <v>7</v>
      </c>
      <c r="F325" s="17">
        <v>3600</v>
      </c>
      <c r="G325" s="7"/>
      <c r="H325" s="6"/>
    </row>
    <row r="326" spans="2:8" s="1" customFormat="1" ht="16.8">
      <c r="B326" s="8">
        <v>323</v>
      </c>
      <c r="C326" s="9" t="s">
        <v>84</v>
      </c>
      <c r="D326" s="8">
        <v>1</v>
      </c>
      <c r="E326" s="8">
        <v>10</v>
      </c>
      <c r="F326" s="16">
        <v>3900</v>
      </c>
      <c r="G326" s="7"/>
      <c r="H326" s="6"/>
    </row>
    <row r="327" spans="2:8" s="1" customFormat="1" ht="16.8">
      <c r="B327" s="10">
        <v>324</v>
      </c>
      <c r="C327" s="11" t="s">
        <v>84</v>
      </c>
      <c r="D327" s="10">
        <v>1</v>
      </c>
      <c r="E327" s="10">
        <v>3</v>
      </c>
      <c r="F327" s="17">
        <v>3700</v>
      </c>
      <c r="G327" s="7"/>
      <c r="H327" s="6"/>
    </row>
    <row r="328" spans="2:8" s="1" customFormat="1" ht="16.8">
      <c r="B328" s="8">
        <v>325</v>
      </c>
      <c r="C328" s="9" t="s">
        <v>84</v>
      </c>
      <c r="D328" s="8">
        <v>12</v>
      </c>
      <c r="E328" s="8">
        <v>6</v>
      </c>
      <c r="F328" s="16">
        <v>2800</v>
      </c>
      <c r="G328" s="7"/>
      <c r="H328" s="6"/>
    </row>
    <row r="329" spans="2:8" s="1" customFormat="1" ht="16.8">
      <c r="B329" s="10">
        <v>326</v>
      </c>
      <c r="C329" s="11" t="s">
        <v>84</v>
      </c>
      <c r="D329" s="10">
        <v>2</v>
      </c>
      <c r="E329" s="10">
        <v>4</v>
      </c>
      <c r="F329" s="17">
        <v>2200</v>
      </c>
      <c r="G329" s="7"/>
      <c r="H329" s="6"/>
    </row>
    <row r="330" spans="2:8" s="1" customFormat="1" ht="16.8">
      <c r="B330" s="8">
        <v>327</v>
      </c>
      <c r="C330" s="9" t="s">
        <v>85</v>
      </c>
      <c r="D330" s="8">
        <v>11</v>
      </c>
      <c r="E330" s="8">
        <v>4</v>
      </c>
      <c r="F330" s="16">
        <v>2700</v>
      </c>
      <c r="G330" s="7"/>
      <c r="H330" s="6"/>
    </row>
    <row r="331" spans="2:8" s="1" customFormat="1" ht="16.8">
      <c r="B331" s="10">
        <v>328</v>
      </c>
      <c r="C331" s="11" t="s">
        <v>85</v>
      </c>
      <c r="D331" s="10">
        <v>1</v>
      </c>
      <c r="E331" s="10">
        <v>10</v>
      </c>
      <c r="F331" s="17">
        <v>2100</v>
      </c>
      <c r="G331" s="7"/>
      <c r="H331" s="6"/>
    </row>
    <row r="332" spans="2:8" s="1" customFormat="1" ht="16.8">
      <c r="B332" s="8">
        <v>329</v>
      </c>
      <c r="C332" s="9" t="s">
        <v>85</v>
      </c>
      <c r="D332" s="8">
        <v>2</v>
      </c>
      <c r="E332" s="8">
        <v>5</v>
      </c>
      <c r="F332" s="16">
        <v>1700</v>
      </c>
      <c r="G332" s="7"/>
      <c r="H332" s="6"/>
    </row>
    <row r="333" spans="2:8" s="1" customFormat="1" ht="16.8">
      <c r="B333" s="10">
        <v>330</v>
      </c>
      <c r="C333" s="11" t="s">
        <v>85</v>
      </c>
      <c r="D333" s="10">
        <v>1</v>
      </c>
      <c r="E333" s="10">
        <v>10</v>
      </c>
      <c r="F333" s="17">
        <v>1800</v>
      </c>
      <c r="G333" s="7"/>
      <c r="H333" s="6"/>
    </row>
    <row r="334" spans="2:8" s="1" customFormat="1" ht="16.8">
      <c r="B334" s="8">
        <v>331</v>
      </c>
      <c r="C334" s="9" t="s">
        <v>86</v>
      </c>
      <c r="D334" s="8">
        <v>7</v>
      </c>
      <c r="E334" s="8">
        <v>1</v>
      </c>
      <c r="F334" s="16">
        <v>2900</v>
      </c>
      <c r="G334" s="7"/>
      <c r="H334" s="6"/>
    </row>
    <row r="335" spans="2:8" s="1" customFormat="1" ht="16.8">
      <c r="B335" s="10">
        <v>332</v>
      </c>
      <c r="C335" s="11" t="s">
        <v>86</v>
      </c>
      <c r="D335" s="10">
        <v>1</v>
      </c>
      <c r="E335" s="10">
        <v>10</v>
      </c>
      <c r="F335" s="17">
        <v>4700</v>
      </c>
      <c r="G335" s="7"/>
      <c r="H335" s="6"/>
    </row>
    <row r="336" spans="2:8" s="1" customFormat="1" ht="16.8">
      <c r="B336" s="8">
        <v>333</v>
      </c>
      <c r="C336" s="9" t="s">
        <v>86</v>
      </c>
      <c r="D336" s="8">
        <v>9</v>
      </c>
      <c r="E336" s="8">
        <v>1</v>
      </c>
      <c r="F336" s="16">
        <v>5000</v>
      </c>
      <c r="G336" s="7"/>
      <c r="H336" s="6"/>
    </row>
    <row r="337" spans="2:8" s="1" customFormat="1" ht="16.8">
      <c r="B337" s="10">
        <v>334</v>
      </c>
      <c r="C337" s="11" t="s">
        <v>86</v>
      </c>
      <c r="D337" s="10">
        <v>5</v>
      </c>
      <c r="E337" s="10">
        <v>1</v>
      </c>
      <c r="F337" s="17">
        <v>1800</v>
      </c>
      <c r="G337" s="7"/>
      <c r="H337" s="6"/>
    </row>
    <row r="338" spans="2:8" s="1" customFormat="1" ht="16.8">
      <c r="B338" s="8">
        <v>335</v>
      </c>
      <c r="C338" s="9" t="s">
        <v>86</v>
      </c>
      <c r="D338" s="8">
        <v>1</v>
      </c>
      <c r="E338" s="8">
        <v>4</v>
      </c>
      <c r="F338" s="16">
        <v>4900</v>
      </c>
      <c r="G338" s="7"/>
      <c r="H338" s="6"/>
    </row>
    <row r="339" spans="2:8" s="1" customFormat="1" ht="16.8">
      <c r="B339" s="10">
        <v>336</v>
      </c>
      <c r="C339" s="11" t="s">
        <v>86</v>
      </c>
      <c r="D339" s="10">
        <v>12</v>
      </c>
      <c r="E339" s="10">
        <v>4</v>
      </c>
      <c r="F339" s="17">
        <v>3500</v>
      </c>
      <c r="G339" s="7"/>
      <c r="H339" s="6"/>
    </row>
    <row r="340" spans="2:8" s="1" customFormat="1" ht="16.8">
      <c r="B340" s="8">
        <v>337</v>
      </c>
      <c r="C340" s="9" t="s">
        <v>86</v>
      </c>
      <c r="D340" s="8">
        <v>14</v>
      </c>
      <c r="E340" s="8">
        <v>1</v>
      </c>
      <c r="F340" s="16">
        <v>3600</v>
      </c>
      <c r="G340" s="7"/>
      <c r="H340" s="6"/>
    </row>
    <row r="341" spans="2:8" s="1" customFormat="1" ht="16.8">
      <c r="B341" s="10">
        <v>338</v>
      </c>
      <c r="C341" s="11" t="s">
        <v>87</v>
      </c>
      <c r="D341" s="10">
        <v>11</v>
      </c>
      <c r="E341" s="10">
        <v>3</v>
      </c>
      <c r="F341" s="17">
        <v>5400</v>
      </c>
      <c r="G341" s="7"/>
      <c r="H341" s="6"/>
    </row>
    <row r="342" spans="2:8" s="1" customFormat="1" ht="16.8">
      <c r="B342" s="8">
        <v>339</v>
      </c>
      <c r="C342" s="9" t="s">
        <v>88</v>
      </c>
      <c r="D342" s="8">
        <v>3</v>
      </c>
      <c r="E342" s="8">
        <v>3</v>
      </c>
      <c r="F342" s="16">
        <v>6100</v>
      </c>
      <c r="G342" s="7"/>
      <c r="H342" s="6"/>
    </row>
    <row r="343" spans="2:8" s="1" customFormat="1" ht="16.8">
      <c r="B343" s="10">
        <v>340</v>
      </c>
      <c r="C343" s="11" t="s">
        <v>88</v>
      </c>
      <c r="D343" s="10">
        <v>13</v>
      </c>
      <c r="E343" s="10">
        <v>5</v>
      </c>
      <c r="F343" s="17">
        <v>5200</v>
      </c>
      <c r="G343" s="7"/>
      <c r="H343" s="6"/>
    </row>
    <row r="344" spans="2:8" s="1" customFormat="1" ht="16.8">
      <c r="B344" s="8">
        <v>341</v>
      </c>
      <c r="C344" s="9" t="s">
        <v>88</v>
      </c>
      <c r="D344" s="8">
        <v>14</v>
      </c>
      <c r="E344" s="8">
        <v>4</v>
      </c>
      <c r="F344" s="16">
        <v>3900</v>
      </c>
      <c r="G344" s="7"/>
      <c r="H344" s="6"/>
    </row>
    <row r="345" spans="2:8" s="1" customFormat="1" ht="16.8">
      <c r="B345" s="10">
        <v>342</v>
      </c>
      <c r="C345" s="11" t="s">
        <v>89</v>
      </c>
      <c r="D345" s="10">
        <v>10</v>
      </c>
      <c r="E345" s="10">
        <v>4</v>
      </c>
      <c r="F345" s="17">
        <v>6400</v>
      </c>
      <c r="G345" s="7"/>
      <c r="H345" s="6"/>
    </row>
    <row r="346" spans="2:8" s="1" customFormat="1" ht="16.8">
      <c r="B346" s="8">
        <v>343</v>
      </c>
      <c r="C346" s="9" t="s">
        <v>89</v>
      </c>
      <c r="D346" s="8">
        <v>5</v>
      </c>
      <c r="E346" s="8">
        <v>1</v>
      </c>
      <c r="F346" s="16">
        <v>1600</v>
      </c>
      <c r="G346" s="7"/>
      <c r="H346" s="6"/>
    </row>
    <row r="347" spans="2:8" s="1" customFormat="1" ht="16.8">
      <c r="B347" s="10">
        <v>344</v>
      </c>
      <c r="C347" s="11" t="s">
        <v>89</v>
      </c>
      <c r="D347" s="10">
        <v>4</v>
      </c>
      <c r="E347" s="10">
        <v>3</v>
      </c>
      <c r="F347" s="17">
        <v>4900</v>
      </c>
      <c r="G347" s="7"/>
      <c r="H347" s="6"/>
    </row>
    <row r="348" spans="2:8" s="1" customFormat="1" ht="16.8">
      <c r="B348" s="8">
        <v>345</v>
      </c>
      <c r="C348" s="9" t="s">
        <v>89</v>
      </c>
      <c r="D348" s="8">
        <v>10</v>
      </c>
      <c r="E348" s="8">
        <v>6</v>
      </c>
      <c r="F348" s="16">
        <v>2000</v>
      </c>
      <c r="G348" s="7"/>
      <c r="H348" s="6"/>
    </row>
    <row r="349" spans="2:8" s="1" customFormat="1" ht="16.8">
      <c r="B349" s="10">
        <v>346</v>
      </c>
      <c r="C349" s="11" t="s">
        <v>89</v>
      </c>
      <c r="D349" s="10">
        <v>15</v>
      </c>
      <c r="E349" s="10">
        <v>3</v>
      </c>
      <c r="F349" s="17">
        <v>6300</v>
      </c>
      <c r="G349" s="7"/>
      <c r="H349" s="6"/>
    </row>
    <row r="350" spans="2:8" s="1" customFormat="1" ht="16.8">
      <c r="B350" s="8">
        <v>347</v>
      </c>
      <c r="C350" s="9" t="s">
        <v>90</v>
      </c>
      <c r="D350" s="8">
        <v>4</v>
      </c>
      <c r="E350" s="8">
        <v>9</v>
      </c>
      <c r="F350" s="16">
        <v>1800</v>
      </c>
      <c r="G350" s="7"/>
      <c r="H350" s="6"/>
    </row>
    <row r="351" spans="2:8" s="1" customFormat="1" ht="16.8">
      <c r="B351" s="10">
        <v>348</v>
      </c>
      <c r="C351" s="11" t="s">
        <v>90</v>
      </c>
      <c r="D351" s="10">
        <v>3</v>
      </c>
      <c r="E351" s="10">
        <v>3</v>
      </c>
      <c r="F351" s="17">
        <v>2900</v>
      </c>
      <c r="G351" s="7"/>
      <c r="H351" s="6"/>
    </row>
    <row r="352" spans="2:8" s="1" customFormat="1" ht="16.8">
      <c r="B352" s="8">
        <v>349</v>
      </c>
      <c r="C352" s="9" t="s">
        <v>90</v>
      </c>
      <c r="D352" s="8">
        <v>11</v>
      </c>
      <c r="E352" s="8">
        <v>4</v>
      </c>
      <c r="F352" s="16">
        <v>6400</v>
      </c>
      <c r="G352" s="7"/>
      <c r="H352" s="6"/>
    </row>
    <row r="353" spans="2:8" s="1" customFormat="1" ht="16.8">
      <c r="B353" s="10">
        <v>350</v>
      </c>
      <c r="C353" s="11" t="s">
        <v>90</v>
      </c>
      <c r="D353" s="10">
        <v>10</v>
      </c>
      <c r="E353" s="10">
        <v>5</v>
      </c>
      <c r="F353" s="17">
        <v>1500</v>
      </c>
      <c r="G353" s="7"/>
      <c r="H353" s="6"/>
    </row>
    <row r="354" spans="2:8" s="1" customFormat="1" ht="16.8">
      <c r="B354" s="8">
        <v>351</v>
      </c>
      <c r="C354" s="9" t="s">
        <v>91</v>
      </c>
      <c r="D354" s="8">
        <v>2</v>
      </c>
      <c r="E354" s="8">
        <v>3</v>
      </c>
      <c r="F354" s="16">
        <v>2700</v>
      </c>
      <c r="G354" s="7"/>
      <c r="H354" s="6"/>
    </row>
    <row r="355" spans="2:8" s="1" customFormat="1" ht="16.8">
      <c r="B355" s="10">
        <v>352</v>
      </c>
      <c r="C355" s="11" t="s">
        <v>92</v>
      </c>
      <c r="D355" s="10">
        <v>14</v>
      </c>
      <c r="E355" s="10">
        <v>5</v>
      </c>
      <c r="F355" s="17">
        <v>3200</v>
      </c>
      <c r="G355" s="7"/>
      <c r="H355" s="6"/>
    </row>
    <row r="356" spans="2:8" s="1" customFormat="1" ht="16.8">
      <c r="B356" s="8">
        <v>353</v>
      </c>
      <c r="C356" s="9" t="s">
        <v>93</v>
      </c>
      <c r="D356" s="8">
        <v>15</v>
      </c>
      <c r="E356" s="8">
        <v>10</v>
      </c>
      <c r="F356" s="16">
        <v>4300</v>
      </c>
      <c r="G356" s="7"/>
      <c r="H356" s="6"/>
    </row>
    <row r="357" spans="2:8" s="1" customFormat="1" ht="16.8">
      <c r="B357" s="10">
        <v>354</v>
      </c>
      <c r="C357" s="11" t="s">
        <v>93</v>
      </c>
      <c r="D357" s="10">
        <v>2</v>
      </c>
      <c r="E357" s="10">
        <v>9</v>
      </c>
      <c r="F357" s="17">
        <v>1300</v>
      </c>
      <c r="G357" s="7"/>
      <c r="H357" s="6"/>
    </row>
    <row r="358" spans="2:8" s="1" customFormat="1" ht="16.8">
      <c r="B358" s="8">
        <v>355</v>
      </c>
      <c r="C358" s="9" t="s">
        <v>93</v>
      </c>
      <c r="D358" s="8">
        <v>13</v>
      </c>
      <c r="E358" s="8">
        <v>2</v>
      </c>
      <c r="F358" s="16">
        <v>1600</v>
      </c>
      <c r="G358" s="7"/>
      <c r="H358" s="6"/>
    </row>
    <row r="359" spans="2:8" s="1" customFormat="1" ht="16.8">
      <c r="B359" s="10">
        <v>356</v>
      </c>
      <c r="C359" s="11" t="s">
        <v>93</v>
      </c>
      <c r="D359" s="10">
        <v>1</v>
      </c>
      <c r="E359" s="10">
        <v>6</v>
      </c>
      <c r="F359" s="17">
        <v>5700</v>
      </c>
      <c r="G359" s="7"/>
      <c r="H359" s="6"/>
    </row>
    <row r="360" spans="2:8" s="1" customFormat="1" ht="16.8">
      <c r="B360" s="8">
        <v>357</v>
      </c>
      <c r="C360" s="9" t="s">
        <v>93</v>
      </c>
      <c r="D360" s="8">
        <v>10</v>
      </c>
      <c r="E360" s="8">
        <v>4</v>
      </c>
      <c r="F360" s="16">
        <v>1900</v>
      </c>
      <c r="G360" s="7"/>
      <c r="H360" s="6"/>
    </row>
    <row r="361" spans="2:8" s="1" customFormat="1" ht="16.8">
      <c r="B361" s="10">
        <v>358</v>
      </c>
      <c r="C361" s="11" t="s">
        <v>93</v>
      </c>
      <c r="D361" s="10">
        <v>6</v>
      </c>
      <c r="E361" s="10">
        <v>2</v>
      </c>
      <c r="F361" s="17">
        <v>2500</v>
      </c>
      <c r="G361" s="7"/>
      <c r="H361" s="6"/>
    </row>
    <row r="362" spans="2:8" s="1" customFormat="1" ht="16.8">
      <c r="B362" s="8">
        <v>359</v>
      </c>
      <c r="C362" s="9" t="s">
        <v>93</v>
      </c>
      <c r="D362" s="8">
        <v>13</v>
      </c>
      <c r="E362" s="8">
        <v>4</v>
      </c>
      <c r="F362" s="16">
        <v>6300</v>
      </c>
      <c r="G362" s="7"/>
      <c r="H362" s="6"/>
    </row>
    <row r="363" spans="2:8" s="1" customFormat="1" ht="16.8">
      <c r="B363" s="10">
        <v>360</v>
      </c>
      <c r="C363" s="11" t="s">
        <v>93</v>
      </c>
      <c r="D363" s="10">
        <v>3</v>
      </c>
      <c r="E363" s="10">
        <v>6</v>
      </c>
      <c r="F363" s="17">
        <v>3000</v>
      </c>
      <c r="G363" s="7"/>
      <c r="H363" s="6"/>
    </row>
    <row r="364" spans="2:8" s="1" customFormat="1" ht="16.8">
      <c r="B364" s="8">
        <v>361</v>
      </c>
      <c r="C364" s="9" t="s">
        <v>93</v>
      </c>
      <c r="D364" s="8">
        <v>11</v>
      </c>
      <c r="E364" s="8">
        <v>7</v>
      </c>
      <c r="F364" s="16">
        <v>6300</v>
      </c>
      <c r="G364" s="7"/>
      <c r="H364" s="6"/>
    </row>
    <row r="365" spans="2:8" s="1" customFormat="1" ht="16.8">
      <c r="B365" s="10">
        <v>362</v>
      </c>
      <c r="C365" s="11" t="s">
        <v>93</v>
      </c>
      <c r="D365" s="10">
        <v>10</v>
      </c>
      <c r="E365" s="10">
        <v>7</v>
      </c>
      <c r="F365" s="17">
        <v>2100</v>
      </c>
      <c r="G365" s="7"/>
      <c r="H365" s="6"/>
    </row>
    <row r="366" spans="2:8" s="1" customFormat="1" ht="16.8">
      <c r="B366" s="8">
        <v>363</v>
      </c>
      <c r="C366" s="9" t="s">
        <v>93</v>
      </c>
      <c r="D366" s="8">
        <v>3</v>
      </c>
      <c r="E366" s="8">
        <v>3</v>
      </c>
      <c r="F366" s="16">
        <v>5200</v>
      </c>
      <c r="G366" s="7"/>
      <c r="H366" s="6"/>
    </row>
    <row r="367" spans="2:8" s="1" customFormat="1" ht="16.8">
      <c r="B367" s="10">
        <v>364</v>
      </c>
      <c r="C367" s="11" t="s">
        <v>93</v>
      </c>
      <c r="D367" s="10">
        <v>4</v>
      </c>
      <c r="E367" s="10">
        <v>3</v>
      </c>
      <c r="F367" s="17">
        <v>3000</v>
      </c>
      <c r="G367" s="7"/>
      <c r="H367" s="6"/>
    </row>
    <row r="368" spans="2:8" s="1" customFormat="1" ht="16.8">
      <c r="B368" s="8">
        <v>365</v>
      </c>
      <c r="C368" s="9" t="s">
        <v>94</v>
      </c>
      <c r="D368" s="8">
        <v>12</v>
      </c>
      <c r="E368" s="8">
        <v>2</v>
      </c>
      <c r="F368" s="16">
        <v>4200</v>
      </c>
      <c r="G368" s="7"/>
      <c r="H368" s="6"/>
    </row>
    <row r="369" spans="2:8" s="1" customFormat="1" ht="16.8">
      <c r="B369" s="10">
        <v>366</v>
      </c>
      <c r="C369" s="11" t="s">
        <v>94</v>
      </c>
      <c r="D369" s="10">
        <v>7</v>
      </c>
      <c r="E369" s="10">
        <v>2</v>
      </c>
      <c r="F369" s="17">
        <v>2800</v>
      </c>
      <c r="G369" s="7"/>
      <c r="H369" s="6"/>
    </row>
    <row r="370" spans="2:8" s="1" customFormat="1" ht="16.8">
      <c r="B370" s="8">
        <v>367</v>
      </c>
      <c r="C370" s="9" t="s">
        <v>94</v>
      </c>
      <c r="D370" s="8">
        <v>6</v>
      </c>
      <c r="E370" s="8">
        <v>8</v>
      </c>
      <c r="F370" s="16">
        <v>3000</v>
      </c>
      <c r="G370" s="7"/>
      <c r="H370" s="6"/>
    </row>
    <row r="371" spans="2:8" s="1" customFormat="1" ht="16.8">
      <c r="B371" s="10">
        <v>368</v>
      </c>
      <c r="C371" s="11" t="s">
        <v>94</v>
      </c>
      <c r="D371" s="10">
        <v>11</v>
      </c>
      <c r="E371" s="10">
        <v>3</v>
      </c>
      <c r="F371" s="17">
        <v>3800</v>
      </c>
      <c r="G371" s="7"/>
      <c r="H371" s="6"/>
    </row>
    <row r="372" spans="2:8" s="1" customFormat="1" ht="16.8">
      <c r="B372" s="8">
        <v>369</v>
      </c>
      <c r="C372" s="9" t="s">
        <v>94</v>
      </c>
      <c r="D372" s="8">
        <v>1</v>
      </c>
      <c r="E372" s="8">
        <v>6</v>
      </c>
      <c r="F372" s="16">
        <v>5600</v>
      </c>
      <c r="G372" s="7"/>
      <c r="H372" s="6"/>
    </row>
    <row r="373" spans="2:8" s="1" customFormat="1" ht="16.8">
      <c r="B373" s="10">
        <v>370</v>
      </c>
      <c r="C373" s="11" t="s">
        <v>94</v>
      </c>
      <c r="D373" s="10">
        <v>7</v>
      </c>
      <c r="E373" s="10">
        <v>8</v>
      </c>
      <c r="F373" s="17">
        <v>2200</v>
      </c>
      <c r="G373" s="7"/>
      <c r="H373" s="6"/>
    </row>
    <row r="374" spans="2:8" s="1" customFormat="1" ht="16.8">
      <c r="B374" s="8">
        <v>371</v>
      </c>
      <c r="C374" s="9" t="s">
        <v>94</v>
      </c>
      <c r="D374" s="8">
        <v>1</v>
      </c>
      <c r="E374" s="8">
        <v>4</v>
      </c>
      <c r="F374" s="16">
        <v>2600</v>
      </c>
      <c r="G374" s="7"/>
      <c r="H374" s="6"/>
    </row>
    <row r="375" spans="2:8" s="1" customFormat="1" ht="16.8">
      <c r="B375" s="10">
        <v>372</v>
      </c>
      <c r="C375" s="11" t="s">
        <v>94</v>
      </c>
      <c r="D375" s="10">
        <v>10</v>
      </c>
      <c r="E375" s="10">
        <v>4</v>
      </c>
      <c r="F375" s="17">
        <v>2900</v>
      </c>
      <c r="G375" s="7"/>
      <c r="H375" s="6"/>
    </row>
    <row r="376" spans="2:8" s="1" customFormat="1" ht="16.8">
      <c r="B376" s="8">
        <v>373</v>
      </c>
      <c r="C376" s="9" t="s">
        <v>94</v>
      </c>
      <c r="D376" s="8">
        <v>15</v>
      </c>
      <c r="E376" s="8">
        <v>4</v>
      </c>
      <c r="F376" s="16">
        <v>3000</v>
      </c>
      <c r="G376" s="7"/>
      <c r="H376" s="6"/>
    </row>
    <row r="377" spans="2:8" s="1" customFormat="1" ht="16.8">
      <c r="B377" s="10">
        <v>374</v>
      </c>
      <c r="C377" s="11" t="s">
        <v>94</v>
      </c>
      <c r="D377" s="10">
        <v>1</v>
      </c>
      <c r="E377" s="10">
        <v>10</v>
      </c>
      <c r="F377" s="17">
        <v>3800</v>
      </c>
      <c r="G377" s="7"/>
      <c r="H377" s="6"/>
    </row>
    <row r="378" spans="2:8" s="1" customFormat="1" ht="16.8">
      <c r="B378" s="8">
        <v>375</v>
      </c>
      <c r="C378" s="9" t="s">
        <v>94</v>
      </c>
      <c r="D378" s="8">
        <v>4</v>
      </c>
      <c r="E378" s="8">
        <v>7</v>
      </c>
      <c r="F378" s="16">
        <v>4500</v>
      </c>
      <c r="G378" s="7"/>
      <c r="H378" s="6"/>
    </row>
    <row r="379" spans="2:8" s="1" customFormat="1" ht="16.8">
      <c r="B379" s="10">
        <v>376</v>
      </c>
      <c r="C379" s="11" t="s">
        <v>94</v>
      </c>
      <c r="D379" s="10">
        <v>2</v>
      </c>
      <c r="E379" s="10">
        <v>5</v>
      </c>
      <c r="F379" s="17">
        <v>5100</v>
      </c>
      <c r="G379" s="7"/>
      <c r="H379" s="6"/>
    </row>
    <row r="380" spans="2:8" s="1" customFormat="1" ht="16.8">
      <c r="B380" s="8">
        <v>377</v>
      </c>
      <c r="C380" s="9" t="s">
        <v>94</v>
      </c>
      <c r="D380" s="8">
        <v>14</v>
      </c>
      <c r="E380" s="8">
        <v>1</v>
      </c>
      <c r="F380" s="16">
        <v>3800</v>
      </c>
      <c r="G380" s="7"/>
      <c r="H380" s="6"/>
    </row>
    <row r="381" spans="2:8" s="1" customFormat="1" ht="16.8">
      <c r="B381" s="10">
        <v>378</v>
      </c>
      <c r="C381" s="11" t="s">
        <v>95</v>
      </c>
      <c r="D381" s="10">
        <v>6</v>
      </c>
      <c r="E381" s="10">
        <v>10</v>
      </c>
      <c r="F381" s="17">
        <v>4900</v>
      </c>
      <c r="G381" s="7"/>
      <c r="H381" s="6"/>
    </row>
    <row r="382" spans="2:8" s="1" customFormat="1" ht="16.8">
      <c r="B382" s="8">
        <v>379</v>
      </c>
      <c r="C382" s="9" t="s">
        <v>95</v>
      </c>
      <c r="D382" s="8">
        <v>13</v>
      </c>
      <c r="E382" s="8">
        <v>2</v>
      </c>
      <c r="F382" s="16">
        <v>2000</v>
      </c>
      <c r="G382" s="7"/>
      <c r="H382" s="6"/>
    </row>
    <row r="383" spans="2:8" s="1" customFormat="1" ht="16.8">
      <c r="B383" s="10">
        <v>380</v>
      </c>
      <c r="C383" s="11" t="s">
        <v>95</v>
      </c>
      <c r="D383" s="10">
        <v>12</v>
      </c>
      <c r="E383" s="10">
        <v>2</v>
      </c>
      <c r="F383" s="17">
        <v>1600</v>
      </c>
      <c r="G383" s="7"/>
      <c r="H383" s="6"/>
    </row>
    <row r="384" spans="2:8" s="1" customFormat="1" ht="16.8">
      <c r="B384" s="8">
        <v>381</v>
      </c>
      <c r="C384" s="9" t="s">
        <v>95</v>
      </c>
      <c r="D384" s="8">
        <v>1</v>
      </c>
      <c r="E384" s="8">
        <v>6</v>
      </c>
      <c r="F384" s="16">
        <v>3400</v>
      </c>
      <c r="G384" s="7"/>
      <c r="H384" s="6"/>
    </row>
    <row r="385" spans="2:8" s="1" customFormat="1" ht="16.8">
      <c r="B385" s="10">
        <v>382</v>
      </c>
      <c r="C385" s="11" t="s">
        <v>95</v>
      </c>
      <c r="D385" s="10">
        <v>7</v>
      </c>
      <c r="E385" s="10">
        <v>3</v>
      </c>
      <c r="F385" s="17">
        <v>3200</v>
      </c>
      <c r="G385" s="7"/>
      <c r="H385" s="6"/>
    </row>
    <row r="386" spans="2:8" s="1" customFormat="1" ht="16.8">
      <c r="B386" s="8">
        <v>383</v>
      </c>
      <c r="C386" s="9" t="s">
        <v>95</v>
      </c>
      <c r="D386" s="8">
        <v>3</v>
      </c>
      <c r="E386" s="8">
        <v>2</v>
      </c>
      <c r="F386" s="16">
        <v>4500</v>
      </c>
      <c r="G386" s="7"/>
      <c r="H386" s="6"/>
    </row>
    <row r="387" spans="2:8" s="1" customFormat="1" ht="16.8">
      <c r="B387" s="10">
        <v>384</v>
      </c>
      <c r="C387" s="11" t="s">
        <v>95</v>
      </c>
      <c r="D387" s="10">
        <v>5</v>
      </c>
      <c r="E387" s="10">
        <v>1</v>
      </c>
      <c r="F387" s="17">
        <v>5800</v>
      </c>
      <c r="G387" s="7"/>
      <c r="H387" s="6"/>
    </row>
    <row r="388" spans="2:8" s="1" customFormat="1" ht="16.8">
      <c r="B388" s="8">
        <v>385</v>
      </c>
      <c r="C388" s="9" t="s">
        <v>95</v>
      </c>
      <c r="D388" s="8">
        <v>7</v>
      </c>
      <c r="E388" s="8">
        <v>3</v>
      </c>
      <c r="F388" s="16">
        <v>3800</v>
      </c>
      <c r="G388" s="7"/>
      <c r="H388" s="6"/>
    </row>
    <row r="389" spans="2:8" s="1" customFormat="1" ht="16.8">
      <c r="B389" s="10">
        <v>386</v>
      </c>
      <c r="C389" s="11" t="s">
        <v>96</v>
      </c>
      <c r="D389" s="10">
        <v>6</v>
      </c>
      <c r="E389" s="10">
        <v>3</v>
      </c>
      <c r="F389" s="17">
        <v>4400</v>
      </c>
      <c r="G389" s="7"/>
      <c r="H389" s="6"/>
    </row>
    <row r="390" spans="2:8" s="1" customFormat="1" ht="16.8">
      <c r="B390" s="8">
        <v>387</v>
      </c>
      <c r="C390" s="9" t="s">
        <v>96</v>
      </c>
      <c r="D390" s="8">
        <v>11</v>
      </c>
      <c r="E390" s="8">
        <v>3</v>
      </c>
      <c r="F390" s="16">
        <v>6300</v>
      </c>
      <c r="G390" s="7"/>
      <c r="H390" s="6"/>
    </row>
    <row r="391" spans="2:8" s="1" customFormat="1" ht="16.8">
      <c r="B391" s="10">
        <v>388</v>
      </c>
      <c r="C391" s="11" t="s">
        <v>96</v>
      </c>
      <c r="D391" s="10">
        <v>2</v>
      </c>
      <c r="E391" s="10">
        <v>2</v>
      </c>
      <c r="F391" s="17">
        <v>6500</v>
      </c>
      <c r="G391" s="7"/>
      <c r="H391" s="6"/>
    </row>
    <row r="392" spans="2:8" s="1" customFormat="1" ht="16.8">
      <c r="B392" s="8">
        <v>389</v>
      </c>
      <c r="C392" s="9" t="s">
        <v>96</v>
      </c>
      <c r="D392" s="8">
        <v>4</v>
      </c>
      <c r="E392" s="8">
        <v>4</v>
      </c>
      <c r="F392" s="16">
        <v>4300</v>
      </c>
      <c r="G392" s="7"/>
      <c r="H392" s="6"/>
    </row>
    <row r="393" spans="2:8" s="1" customFormat="1" ht="16.8">
      <c r="B393" s="10">
        <v>390</v>
      </c>
      <c r="C393" s="11" t="s">
        <v>97</v>
      </c>
      <c r="D393" s="10">
        <v>6</v>
      </c>
      <c r="E393" s="10">
        <v>6</v>
      </c>
      <c r="F393" s="17">
        <v>3200</v>
      </c>
      <c r="G393" s="7"/>
      <c r="H393" s="6"/>
    </row>
    <row r="394" spans="2:8" s="1" customFormat="1" ht="16.8">
      <c r="B394" s="8">
        <v>391</v>
      </c>
      <c r="C394" s="9" t="s">
        <v>97</v>
      </c>
      <c r="D394" s="8">
        <v>10</v>
      </c>
      <c r="E394" s="8">
        <v>4</v>
      </c>
      <c r="F394" s="16">
        <v>5100</v>
      </c>
      <c r="G394" s="7"/>
      <c r="H394" s="6"/>
    </row>
    <row r="395" spans="2:8" s="1" customFormat="1" ht="16.8">
      <c r="B395" s="10">
        <v>392</v>
      </c>
      <c r="C395" s="11" t="s">
        <v>97</v>
      </c>
      <c r="D395" s="10">
        <v>3</v>
      </c>
      <c r="E395" s="10">
        <v>6</v>
      </c>
      <c r="F395" s="17">
        <v>2400</v>
      </c>
      <c r="G395" s="7"/>
      <c r="H395" s="6"/>
    </row>
    <row r="396" spans="2:8" s="1" customFormat="1" ht="16.8">
      <c r="B396" s="8">
        <v>393</v>
      </c>
      <c r="C396" s="9" t="s">
        <v>97</v>
      </c>
      <c r="D396" s="8">
        <v>12</v>
      </c>
      <c r="E396" s="8">
        <v>6</v>
      </c>
      <c r="F396" s="16">
        <v>6300</v>
      </c>
      <c r="G396" s="7"/>
      <c r="H396" s="6"/>
    </row>
    <row r="397" spans="2:8" s="1" customFormat="1" ht="16.8">
      <c r="B397" s="10">
        <v>394</v>
      </c>
      <c r="C397" s="11" t="s">
        <v>97</v>
      </c>
      <c r="D397" s="10">
        <v>2</v>
      </c>
      <c r="E397" s="10">
        <v>3</v>
      </c>
      <c r="F397" s="17">
        <v>5000</v>
      </c>
      <c r="G397" s="7"/>
      <c r="H397" s="6"/>
    </row>
    <row r="398" spans="2:8" s="1" customFormat="1" ht="16.8">
      <c r="B398" s="8">
        <v>395</v>
      </c>
      <c r="C398" s="9" t="s">
        <v>97</v>
      </c>
      <c r="D398" s="8">
        <v>4</v>
      </c>
      <c r="E398" s="8">
        <v>9</v>
      </c>
      <c r="F398" s="16">
        <v>5000</v>
      </c>
      <c r="G398" s="7"/>
      <c r="H398" s="6"/>
    </row>
    <row r="399" spans="2:8" s="1" customFormat="1" ht="16.8">
      <c r="B399" s="10">
        <v>396</v>
      </c>
      <c r="C399" s="11" t="s">
        <v>97</v>
      </c>
      <c r="D399" s="10">
        <v>4</v>
      </c>
      <c r="E399" s="10">
        <v>5</v>
      </c>
      <c r="F399" s="17">
        <v>1500</v>
      </c>
      <c r="G399" s="7"/>
      <c r="H399" s="6"/>
    </row>
    <row r="400" spans="2:8" s="1" customFormat="1" ht="16.8">
      <c r="B400" s="8">
        <v>397</v>
      </c>
      <c r="C400" s="9" t="s">
        <v>97</v>
      </c>
      <c r="D400" s="8">
        <v>4</v>
      </c>
      <c r="E400" s="8">
        <v>7</v>
      </c>
      <c r="F400" s="16">
        <v>5800</v>
      </c>
      <c r="G400" s="7"/>
      <c r="H400" s="6"/>
    </row>
    <row r="401" spans="2:8" s="1" customFormat="1" ht="16.8">
      <c r="B401" s="10">
        <v>398</v>
      </c>
      <c r="C401" s="11" t="s">
        <v>97</v>
      </c>
      <c r="D401" s="10">
        <v>6</v>
      </c>
      <c r="E401" s="10">
        <v>6</v>
      </c>
      <c r="F401" s="17">
        <v>6200</v>
      </c>
      <c r="G401" s="7"/>
      <c r="H401" s="6"/>
    </row>
    <row r="402" spans="2:8" s="1" customFormat="1" ht="16.8">
      <c r="B402" s="8">
        <v>399</v>
      </c>
      <c r="C402" s="9" t="s">
        <v>97</v>
      </c>
      <c r="D402" s="8">
        <v>3</v>
      </c>
      <c r="E402" s="8">
        <v>6</v>
      </c>
      <c r="F402" s="16">
        <v>2100</v>
      </c>
      <c r="G402" s="7"/>
      <c r="H402" s="6"/>
    </row>
    <row r="403" spans="2:8" s="1" customFormat="1" ht="16.8">
      <c r="B403" s="10">
        <v>400</v>
      </c>
      <c r="C403" s="11" t="s">
        <v>97</v>
      </c>
      <c r="D403" s="10">
        <v>11</v>
      </c>
      <c r="E403" s="10">
        <v>10</v>
      </c>
      <c r="F403" s="17">
        <v>3600</v>
      </c>
      <c r="G403" s="7"/>
      <c r="H403" s="6"/>
    </row>
    <row r="404" spans="2:8" s="1" customFormat="1" ht="16.8">
      <c r="B404" s="8">
        <v>401</v>
      </c>
      <c r="C404" s="9" t="s">
        <v>97</v>
      </c>
      <c r="D404" s="8">
        <v>8</v>
      </c>
      <c r="E404" s="8">
        <v>10</v>
      </c>
      <c r="F404" s="16">
        <v>2200</v>
      </c>
      <c r="G404" s="7"/>
      <c r="H404" s="6"/>
    </row>
    <row r="405" spans="2:8" s="1" customFormat="1" ht="16.8">
      <c r="B405" s="10">
        <v>402</v>
      </c>
      <c r="C405" s="11" t="s">
        <v>98</v>
      </c>
      <c r="D405" s="10">
        <v>15</v>
      </c>
      <c r="E405" s="10">
        <v>2</v>
      </c>
      <c r="F405" s="17">
        <v>5900</v>
      </c>
      <c r="G405" s="7"/>
      <c r="H405" s="6"/>
    </row>
    <row r="406" spans="2:8" s="1" customFormat="1" ht="16.8">
      <c r="B406" s="8">
        <v>403</v>
      </c>
      <c r="C406" s="9" t="s">
        <v>98</v>
      </c>
      <c r="D406" s="8">
        <v>1</v>
      </c>
      <c r="E406" s="8">
        <v>10</v>
      </c>
      <c r="F406" s="16">
        <v>3000</v>
      </c>
      <c r="G406" s="7"/>
      <c r="H406" s="6"/>
    </row>
    <row r="407" spans="2:8" s="1" customFormat="1" ht="16.8">
      <c r="B407" s="10">
        <v>404</v>
      </c>
      <c r="C407" s="11" t="s">
        <v>98</v>
      </c>
      <c r="D407" s="10">
        <v>3</v>
      </c>
      <c r="E407" s="10">
        <v>2</v>
      </c>
      <c r="F407" s="17">
        <v>1300</v>
      </c>
      <c r="G407" s="7"/>
      <c r="H407" s="6"/>
    </row>
    <row r="408" spans="2:8" s="1" customFormat="1" ht="16.8">
      <c r="B408" s="8">
        <v>405</v>
      </c>
      <c r="C408" s="9" t="s">
        <v>98</v>
      </c>
      <c r="D408" s="8">
        <v>9</v>
      </c>
      <c r="E408" s="8">
        <v>9</v>
      </c>
      <c r="F408" s="16">
        <v>5000</v>
      </c>
      <c r="G408" s="7"/>
      <c r="H408" s="6"/>
    </row>
    <row r="409" spans="2:8" s="1" customFormat="1" ht="16.8">
      <c r="B409" s="10">
        <v>406</v>
      </c>
      <c r="C409" s="11" t="s">
        <v>98</v>
      </c>
      <c r="D409" s="10">
        <v>2</v>
      </c>
      <c r="E409" s="10">
        <v>9</v>
      </c>
      <c r="F409" s="17">
        <v>5000</v>
      </c>
      <c r="G409" s="7"/>
      <c r="H409" s="6"/>
    </row>
    <row r="410" spans="2:8" s="1" customFormat="1" ht="16.8">
      <c r="B410" s="8">
        <v>407</v>
      </c>
      <c r="C410" s="9" t="s">
        <v>98</v>
      </c>
      <c r="D410" s="8">
        <v>1</v>
      </c>
      <c r="E410" s="8">
        <v>9</v>
      </c>
      <c r="F410" s="16">
        <v>6100</v>
      </c>
      <c r="G410" s="7"/>
      <c r="H410" s="6"/>
    </row>
    <row r="411" spans="2:8" s="1" customFormat="1" ht="16.8">
      <c r="B411" s="10">
        <v>408</v>
      </c>
      <c r="C411" s="11" t="s">
        <v>98</v>
      </c>
      <c r="D411" s="10">
        <v>2</v>
      </c>
      <c r="E411" s="10">
        <v>7</v>
      </c>
      <c r="F411" s="17">
        <v>2700</v>
      </c>
      <c r="G411" s="7"/>
      <c r="H411" s="6"/>
    </row>
    <row r="412" spans="2:8" s="1" customFormat="1" ht="16.8">
      <c r="B412" s="8">
        <v>409</v>
      </c>
      <c r="C412" s="9" t="s">
        <v>98</v>
      </c>
      <c r="D412" s="8">
        <v>7</v>
      </c>
      <c r="E412" s="8">
        <v>8</v>
      </c>
      <c r="F412" s="16">
        <v>4000</v>
      </c>
      <c r="G412" s="7"/>
      <c r="H412" s="6"/>
    </row>
    <row r="413" spans="2:8" s="1" customFormat="1" ht="16.8">
      <c r="B413" s="10">
        <v>410</v>
      </c>
      <c r="C413" s="11" t="s">
        <v>98</v>
      </c>
      <c r="D413" s="10">
        <v>4</v>
      </c>
      <c r="E413" s="10">
        <v>4</v>
      </c>
      <c r="F413" s="17">
        <v>4900</v>
      </c>
      <c r="G413" s="7"/>
      <c r="H413" s="6"/>
    </row>
    <row r="414" spans="2:8" s="1" customFormat="1" ht="16.8">
      <c r="B414" s="8">
        <v>411</v>
      </c>
      <c r="C414" s="9" t="s">
        <v>98</v>
      </c>
      <c r="D414" s="8">
        <v>14</v>
      </c>
      <c r="E414" s="8">
        <v>5</v>
      </c>
      <c r="F414" s="16">
        <v>6100</v>
      </c>
      <c r="G414" s="7"/>
      <c r="H414" s="6"/>
    </row>
    <row r="415" spans="2:8" s="1" customFormat="1" ht="16.8">
      <c r="B415" s="10">
        <v>412</v>
      </c>
      <c r="C415" s="11" t="s">
        <v>98</v>
      </c>
      <c r="D415" s="10">
        <v>6</v>
      </c>
      <c r="E415" s="10">
        <v>10</v>
      </c>
      <c r="F415" s="17">
        <v>5600</v>
      </c>
      <c r="G415" s="7"/>
      <c r="H415" s="6"/>
    </row>
    <row r="416" spans="2:8" s="1" customFormat="1" ht="16.8">
      <c r="B416" s="8">
        <v>413</v>
      </c>
      <c r="C416" s="9" t="s">
        <v>98</v>
      </c>
      <c r="D416" s="8">
        <v>7</v>
      </c>
      <c r="E416" s="8">
        <v>3</v>
      </c>
      <c r="F416" s="16">
        <v>5800</v>
      </c>
      <c r="G416" s="7"/>
      <c r="H416" s="6"/>
    </row>
    <row r="417" spans="2:8" s="1" customFormat="1" ht="16.8">
      <c r="B417" s="10">
        <v>414</v>
      </c>
      <c r="C417" s="11" t="s">
        <v>99</v>
      </c>
      <c r="D417" s="10">
        <v>15</v>
      </c>
      <c r="E417" s="10">
        <v>2</v>
      </c>
      <c r="F417" s="17">
        <v>1900</v>
      </c>
      <c r="G417" s="7"/>
      <c r="H417" s="6"/>
    </row>
    <row r="418" spans="2:8" s="1" customFormat="1" ht="16.8">
      <c r="B418" s="8">
        <v>415</v>
      </c>
      <c r="C418" s="9" t="s">
        <v>99</v>
      </c>
      <c r="D418" s="8">
        <v>7</v>
      </c>
      <c r="E418" s="8">
        <v>6</v>
      </c>
      <c r="F418" s="16">
        <v>2400</v>
      </c>
      <c r="G418" s="7"/>
      <c r="H418" s="6"/>
    </row>
    <row r="419" spans="2:8" s="1" customFormat="1" ht="16.8">
      <c r="B419" s="10">
        <v>416</v>
      </c>
      <c r="C419" s="11" t="s">
        <v>99</v>
      </c>
      <c r="D419" s="10">
        <v>13</v>
      </c>
      <c r="E419" s="10">
        <v>6</v>
      </c>
      <c r="F419" s="17">
        <v>5000</v>
      </c>
      <c r="G419" s="7"/>
      <c r="H419" s="6"/>
    </row>
    <row r="420" spans="2:8" s="1" customFormat="1" ht="16.8">
      <c r="B420" s="8">
        <v>417</v>
      </c>
      <c r="C420" s="9" t="s">
        <v>99</v>
      </c>
      <c r="D420" s="8">
        <v>4</v>
      </c>
      <c r="E420" s="8">
        <v>7</v>
      </c>
      <c r="F420" s="16">
        <v>6300</v>
      </c>
      <c r="G420" s="7"/>
      <c r="H420" s="6"/>
    </row>
    <row r="421" spans="2:8" s="1" customFormat="1" ht="16.8">
      <c r="B421" s="10">
        <v>418</v>
      </c>
      <c r="C421" s="11" t="s">
        <v>100</v>
      </c>
      <c r="D421" s="10">
        <v>10</v>
      </c>
      <c r="E421" s="10">
        <v>2</v>
      </c>
      <c r="F421" s="17">
        <v>3600</v>
      </c>
      <c r="G421" s="7"/>
      <c r="H421" s="6"/>
    </row>
    <row r="422" spans="2:8" s="1" customFormat="1" ht="16.8">
      <c r="B422" s="8">
        <v>419</v>
      </c>
      <c r="C422" s="9" t="s">
        <v>100</v>
      </c>
      <c r="D422" s="8">
        <v>8</v>
      </c>
      <c r="E422" s="8">
        <v>10</v>
      </c>
      <c r="F422" s="16">
        <v>2500</v>
      </c>
      <c r="G422" s="7"/>
      <c r="H422" s="6"/>
    </row>
    <row r="423" spans="2:8" s="1" customFormat="1" ht="16.8">
      <c r="B423" s="10">
        <v>420</v>
      </c>
      <c r="C423" s="11" t="s">
        <v>100</v>
      </c>
      <c r="D423" s="10">
        <v>8</v>
      </c>
      <c r="E423" s="10">
        <v>1</v>
      </c>
      <c r="F423" s="17">
        <v>2200</v>
      </c>
      <c r="G423" s="7"/>
      <c r="H423" s="6"/>
    </row>
    <row r="424" spans="2:8" s="1" customFormat="1" ht="16.8">
      <c r="B424" s="8">
        <v>421</v>
      </c>
      <c r="C424" s="9" t="s">
        <v>100</v>
      </c>
      <c r="D424" s="8">
        <v>13</v>
      </c>
      <c r="E424" s="8">
        <v>2</v>
      </c>
      <c r="F424" s="16">
        <v>4400</v>
      </c>
      <c r="G424" s="7"/>
      <c r="H424" s="6"/>
    </row>
    <row r="425" spans="2:8" s="1" customFormat="1" ht="16.8">
      <c r="B425" s="10">
        <v>422</v>
      </c>
      <c r="C425" s="11" t="s">
        <v>100</v>
      </c>
      <c r="D425" s="10">
        <v>4</v>
      </c>
      <c r="E425" s="10">
        <v>5</v>
      </c>
      <c r="F425" s="17">
        <v>4900</v>
      </c>
      <c r="G425" s="7"/>
      <c r="H425" s="6"/>
    </row>
    <row r="426" spans="2:8" s="1" customFormat="1" ht="16.8">
      <c r="B426" s="8">
        <v>423</v>
      </c>
      <c r="C426" s="9" t="s">
        <v>101</v>
      </c>
      <c r="D426" s="8">
        <v>5</v>
      </c>
      <c r="E426" s="8">
        <v>3</v>
      </c>
      <c r="F426" s="16">
        <v>1200</v>
      </c>
      <c r="G426" s="7"/>
      <c r="H426" s="6"/>
    </row>
    <row r="427" spans="2:8" s="1" customFormat="1" ht="16.8">
      <c r="B427" s="10">
        <v>424</v>
      </c>
      <c r="C427" s="11" t="s">
        <v>101</v>
      </c>
      <c r="D427" s="10">
        <v>4</v>
      </c>
      <c r="E427" s="10">
        <v>7</v>
      </c>
      <c r="F427" s="17">
        <v>4800</v>
      </c>
      <c r="G427" s="7"/>
      <c r="H427" s="6"/>
    </row>
    <row r="428" spans="2:8" s="1" customFormat="1" ht="16.8">
      <c r="B428" s="8">
        <v>425</v>
      </c>
      <c r="C428" s="9" t="s">
        <v>101</v>
      </c>
      <c r="D428" s="8">
        <v>3</v>
      </c>
      <c r="E428" s="8">
        <v>1</v>
      </c>
      <c r="F428" s="16">
        <v>2100</v>
      </c>
      <c r="G428" s="7"/>
      <c r="H428" s="6"/>
    </row>
    <row r="429" spans="2:8" s="1" customFormat="1" ht="16.8">
      <c r="B429" s="10">
        <v>426</v>
      </c>
      <c r="C429" s="11" t="s">
        <v>101</v>
      </c>
      <c r="D429" s="10">
        <v>2</v>
      </c>
      <c r="E429" s="10">
        <v>4</v>
      </c>
      <c r="F429" s="17">
        <v>1600</v>
      </c>
      <c r="G429" s="7"/>
      <c r="H429" s="6"/>
    </row>
    <row r="430" spans="2:8" s="1" customFormat="1" ht="16.8">
      <c r="B430" s="8">
        <v>427</v>
      </c>
      <c r="C430" s="9" t="s">
        <v>101</v>
      </c>
      <c r="D430" s="8">
        <v>3</v>
      </c>
      <c r="E430" s="8">
        <v>2</v>
      </c>
      <c r="F430" s="16">
        <v>4500</v>
      </c>
      <c r="G430" s="7"/>
      <c r="H430" s="6"/>
    </row>
    <row r="431" spans="2:8" s="1" customFormat="1" ht="16.8">
      <c r="B431" s="10">
        <v>428</v>
      </c>
      <c r="C431" s="11" t="s">
        <v>101</v>
      </c>
      <c r="D431" s="10">
        <v>6</v>
      </c>
      <c r="E431" s="10">
        <v>10</v>
      </c>
      <c r="F431" s="17">
        <v>6200</v>
      </c>
      <c r="G431" s="7"/>
      <c r="H431" s="6"/>
    </row>
    <row r="432" spans="2:8" s="1" customFormat="1" ht="16.8">
      <c r="B432" s="8">
        <v>429</v>
      </c>
      <c r="C432" s="9" t="s">
        <v>102</v>
      </c>
      <c r="D432" s="8">
        <v>3</v>
      </c>
      <c r="E432" s="8">
        <v>6</v>
      </c>
      <c r="F432" s="16">
        <v>6300</v>
      </c>
      <c r="G432" s="7"/>
      <c r="H432" s="6"/>
    </row>
    <row r="433" spans="2:8" s="1" customFormat="1" ht="16.8">
      <c r="B433" s="10">
        <v>430</v>
      </c>
      <c r="C433" s="11" t="s">
        <v>102</v>
      </c>
      <c r="D433" s="10">
        <v>3</v>
      </c>
      <c r="E433" s="10">
        <v>6</v>
      </c>
      <c r="F433" s="17">
        <v>6100</v>
      </c>
      <c r="G433" s="7"/>
      <c r="H433" s="6"/>
    </row>
    <row r="434" spans="2:8" s="1" customFormat="1" ht="16.8">
      <c r="B434" s="8">
        <v>431</v>
      </c>
      <c r="C434" s="9" t="s">
        <v>103</v>
      </c>
      <c r="D434" s="8">
        <v>7</v>
      </c>
      <c r="E434" s="8">
        <v>1</v>
      </c>
      <c r="F434" s="16">
        <v>2800</v>
      </c>
      <c r="G434" s="7"/>
      <c r="H434" s="6"/>
    </row>
    <row r="435" spans="2:8" s="1" customFormat="1" ht="16.8">
      <c r="B435" s="10">
        <v>432</v>
      </c>
      <c r="C435" s="11" t="s">
        <v>103</v>
      </c>
      <c r="D435" s="10">
        <v>7</v>
      </c>
      <c r="E435" s="10">
        <v>2</v>
      </c>
      <c r="F435" s="17">
        <v>3100</v>
      </c>
      <c r="G435" s="7"/>
      <c r="H435" s="6"/>
    </row>
    <row r="436" spans="2:8" s="1" customFormat="1" ht="16.8">
      <c r="B436" s="8">
        <v>433</v>
      </c>
      <c r="C436" s="9" t="s">
        <v>103</v>
      </c>
      <c r="D436" s="8">
        <v>1</v>
      </c>
      <c r="E436" s="8">
        <v>9</v>
      </c>
      <c r="F436" s="16">
        <v>5300</v>
      </c>
      <c r="G436" s="7"/>
      <c r="H436" s="6"/>
    </row>
    <row r="437" spans="2:8" s="1" customFormat="1" ht="16.8">
      <c r="B437" s="10">
        <v>434</v>
      </c>
      <c r="C437" s="11" t="s">
        <v>103</v>
      </c>
      <c r="D437" s="10">
        <v>4</v>
      </c>
      <c r="E437" s="10">
        <v>10</v>
      </c>
      <c r="F437" s="17">
        <v>6300</v>
      </c>
      <c r="G437" s="7"/>
      <c r="H437" s="6"/>
    </row>
    <row r="438" spans="2:8" s="1" customFormat="1" ht="16.8">
      <c r="B438" s="8">
        <v>435</v>
      </c>
      <c r="C438" s="9" t="s">
        <v>104</v>
      </c>
      <c r="D438" s="8">
        <v>6</v>
      </c>
      <c r="E438" s="8">
        <v>6</v>
      </c>
      <c r="F438" s="16">
        <v>1700</v>
      </c>
      <c r="G438" s="7"/>
      <c r="H438" s="6"/>
    </row>
    <row r="439" spans="2:8" s="1" customFormat="1" ht="16.8">
      <c r="B439" s="10">
        <v>436</v>
      </c>
      <c r="C439" s="11" t="s">
        <v>104</v>
      </c>
      <c r="D439" s="10">
        <v>10</v>
      </c>
      <c r="E439" s="10">
        <v>2</v>
      </c>
      <c r="F439" s="17">
        <v>4300</v>
      </c>
      <c r="G439" s="7"/>
      <c r="H439" s="6"/>
    </row>
    <row r="440" spans="2:8" s="1" customFormat="1" ht="16.8">
      <c r="B440" s="8">
        <v>437</v>
      </c>
      <c r="C440" s="9" t="s">
        <v>104</v>
      </c>
      <c r="D440" s="8">
        <v>12</v>
      </c>
      <c r="E440" s="8">
        <v>6</v>
      </c>
      <c r="F440" s="16">
        <v>6400</v>
      </c>
      <c r="G440" s="7"/>
      <c r="H440" s="6"/>
    </row>
    <row r="441" spans="2:8" s="1" customFormat="1" ht="16.8">
      <c r="B441" s="10">
        <v>438</v>
      </c>
      <c r="C441" s="11" t="s">
        <v>104</v>
      </c>
      <c r="D441" s="10">
        <v>15</v>
      </c>
      <c r="E441" s="10">
        <v>10</v>
      </c>
      <c r="F441" s="17">
        <v>3900</v>
      </c>
      <c r="G441" s="7"/>
      <c r="H441" s="6"/>
    </row>
    <row r="442" spans="2:8" s="1" customFormat="1" ht="16.8">
      <c r="B442" s="8">
        <v>439</v>
      </c>
      <c r="C442" s="9" t="s">
        <v>104</v>
      </c>
      <c r="D442" s="8">
        <v>14</v>
      </c>
      <c r="E442" s="8">
        <v>5</v>
      </c>
      <c r="F442" s="16">
        <v>3000</v>
      </c>
      <c r="G442" s="7"/>
      <c r="H442" s="6"/>
    </row>
    <row r="443" spans="2:8" s="1" customFormat="1" ht="16.8">
      <c r="B443" s="10">
        <v>440</v>
      </c>
      <c r="C443" s="11" t="s">
        <v>104</v>
      </c>
      <c r="D443" s="10">
        <v>13</v>
      </c>
      <c r="E443" s="10">
        <v>6</v>
      </c>
      <c r="F443" s="17">
        <v>1700</v>
      </c>
      <c r="G443" s="7"/>
      <c r="H443" s="6"/>
    </row>
    <row r="444" spans="2:8" s="1" customFormat="1" ht="16.8">
      <c r="B444" s="8">
        <v>441</v>
      </c>
      <c r="C444" s="9" t="s">
        <v>104</v>
      </c>
      <c r="D444" s="8">
        <v>4</v>
      </c>
      <c r="E444" s="8">
        <v>7</v>
      </c>
      <c r="F444" s="16">
        <v>4600</v>
      </c>
      <c r="G444" s="7"/>
      <c r="H444" s="6"/>
    </row>
    <row r="445" spans="2:8" s="1" customFormat="1" ht="16.8">
      <c r="B445" s="10">
        <v>442</v>
      </c>
      <c r="C445" s="11" t="s">
        <v>104</v>
      </c>
      <c r="D445" s="10">
        <v>14</v>
      </c>
      <c r="E445" s="10">
        <v>1</v>
      </c>
      <c r="F445" s="17">
        <v>6100</v>
      </c>
      <c r="G445" s="7"/>
      <c r="H445" s="6"/>
    </row>
    <row r="446" spans="2:8" s="1" customFormat="1" ht="16.8">
      <c r="B446" s="8">
        <v>443</v>
      </c>
      <c r="C446" s="9" t="s">
        <v>104</v>
      </c>
      <c r="D446" s="8">
        <v>4</v>
      </c>
      <c r="E446" s="8">
        <v>7</v>
      </c>
      <c r="F446" s="16">
        <v>6100</v>
      </c>
      <c r="G446" s="7"/>
      <c r="H446" s="6"/>
    </row>
    <row r="447" spans="2:8" s="1" customFormat="1" ht="16.8">
      <c r="B447" s="10">
        <v>444</v>
      </c>
      <c r="C447" s="11" t="s">
        <v>104</v>
      </c>
      <c r="D447" s="10">
        <v>7</v>
      </c>
      <c r="E447" s="10">
        <v>2</v>
      </c>
      <c r="F447" s="17">
        <v>5000</v>
      </c>
      <c r="G447" s="7"/>
      <c r="H447" s="6"/>
    </row>
    <row r="448" spans="2:8" s="1" customFormat="1" ht="16.8">
      <c r="B448" s="8">
        <v>445</v>
      </c>
      <c r="C448" s="9" t="s">
        <v>104</v>
      </c>
      <c r="D448" s="8">
        <v>10</v>
      </c>
      <c r="E448" s="8">
        <v>4</v>
      </c>
      <c r="F448" s="16">
        <v>5700</v>
      </c>
      <c r="G448" s="7"/>
      <c r="H448" s="6"/>
    </row>
    <row r="449" spans="2:8" s="1" customFormat="1" ht="16.8">
      <c r="B449" s="10">
        <v>446</v>
      </c>
      <c r="C449" s="11" t="s">
        <v>104</v>
      </c>
      <c r="D449" s="10">
        <v>5</v>
      </c>
      <c r="E449" s="10">
        <v>3</v>
      </c>
      <c r="F449" s="17">
        <v>4800</v>
      </c>
      <c r="G449" s="7"/>
      <c r="H449" s="6"/>
    </row>
    <row r="450" spans="2:8" s="1" customFormat="1" ht="16.8">
      <c r="B450" s="8">
        <v>447</v>
      </c>
      <c r="C450" s="9" t="s">
        <v>104</v>
      </c>
      <c r="D450" s="8">
        <v>3</v>
      </c>
      <c r="E450" s="8">
        <v>3</v>
      </c>
      <c r="F450" s="16">
        <v>1500</v>
      </c>
      <c r="G450" s="7"/>
      <c r="H450" s="6"/>
    </row>
    <row r="451" spans="2:8" s="1" customFormat="1" ht="16.8">
      <c r="B451" s="10">
        <v>448</v>
      </c>
      <c r="C451" s="11" t="s">
        <v>104</v>
      </c>
      <c r="D451" s="10">
        <v>15</v>
      </c>
      <c r="E451" s="10">
        <v>4</v>
      </c>
      <c r="F451" s="17">
        <v>5000</v>
      </c>
      <c r="G451" s="7"/>
      <c r="H451" s="6"/>
    </row>
    <row r="452" spans="2:8" s="1" customFormat="1" ht="16.8">
      <c r="B452" s="8">
        <v>449</v>
      </c>
      <c r="C452" s="9" t="s">
        <v>104</v>
      </c>
      <c r="D452" s="8">
        <v>10</v>
      </c>
      <c r="E452" s="8">
        <v>7</v>
      </c>
      <c r="F452" s="16">
        <v>5500</v>
      </c>
      <c r="G452" s="7"/>
      <c r="H452" s="6"/>
    </row>
    <row r="453" spans="2:8" s="1" customFormat="1" ht="16.8">
      <c r="B453" s="10">
        <v>450</v>
      </c>
      <c r="C453" s="11" t="s">
        <v>104</v>
      </c>
      <c r="D453" s="10">
        <v>6</v>
      </c>
      <c r="E453" s="10">
        <v>7</v>
      </c>
      <c r="F453" s="17">
        <v>1800</v>
      </c>
      <c r="G453" s="7"/>
      <c r="H453" s="6"/>
    </row>
    <row r="454" spans="2:8" s="1" customFormat="1" ht="16.8">
      <c r="B454" s="8">
        <v>451</v>
      </c>
      <c r="C454" s="9" t="s">
        <v>104</v>
      </c>
      <c r="D454" s="8">
        <v>5</v>
      </c>
      <c r="E454" s="8">
        <v>7</v>
      </c>
      <c r="F454" s="16">
        <v>3000</v>
      </c>
      <c r="G454" s="7"/>
      <c r="H454" s="6"/>
    </row>
    <row r="455" spans="2:8" s="1" customFormat="1" ht="16.8">
      <c r="B455" s="10">
        <v>452</v>
      </c>
      <c r="C455" s="11" t="s">
        <v>104</v>
      </c>
      <c r="D455" s="10">
        <v>9</v>
      </c>
      <c r="E455" s="10">
        <v>2</v>
      </c>
      <c r="F455" s="17">
        <v>1900</v>
      </c>
      <c r="G455" s="7"/>
      <c r="H455" s="6"/>
    </row>
    <row r="456" spans="2:8" s="1" customFormat="1" ht="16.8">
      <c r="B456" s="8">
        <v>453</v>
      </c>
      <c r="C456" s="9" t="s">
        <v>104</v>
      </c>
      <c r="D456" s="8">
        <v>4</v>
      </c>
      <c r="E456" s="8">
        <v>3</v>
      </c>
      <c r="F456" s="16">
        <v>6000</v>
      </c>
      <c r="G456" s="7"/>
      <c r="H456" s="6"/>
    </row>
    <row r="457" spans="2:8" s="1" customFormat="1" ht="16.8">
      <c r="B457" s="10">
        <v>454</v>
      </c>
      <c r="C457" s="11" t="s">
        <v>105</v>
      </c>
      <c r="D457" s="10">
        <v>13</v>
      </c>
      <c r="E457" s="10">
        <v>6</v>
      </c>
      <c r="F457" s="17">
        <v>2500</v>
      </c>
      <c r="G457" s="7"/>
      <c r="H457" s="6"/>
    </row>
    <row r="458" spans="2:8" s="1" customFormat="1" ht="16.8">
      <c r="B458" s="8">
        <v>455</v>
      </c>
      <c r="C458" s="9" t="s">
        <v>105</v>
      </c>
      <c r="D458" s="8">
        <v>7</v>
      </c>
      <c r="E458" s="8">
        <v>3</v>
      </c>
      <c r="F458" s="16">
        <v>4100</v>
      </c>
      <c r="G458" s="7"/>
      <c r="H458" s="6"/>
    </row>
    <row r="459" spans="2:8" s="1" customFormat="1" ht="16.8">
      <c r="B459" s="10">
        <v>456</v>
      </c>
      <c r="C459" s="11" t="s">
        <v>105</v>
      </c>
      <c r="D459" s="10">
        <v>11</v>
      </c>
      <c r="E459" s="10">
        <v>4</v>
      </c>
      <c r="F459" s="17">
        <v>5100</v>
      </c>
      <c r="G459" s="7"/>
      <c r="H459" s="6"/>
    </row>
    <row r="460" spans="2:8" s="1" customFormat="1" ht="16.8">
      <c r="B460" s="8">
        <v>457</v>
      </c>
      <c r="C460" s="9" t="s">
        <v>105</v>
      </c>
      <c r="D460" s="8">
        <v>6</v>
      </c>
      <c r="E460" s="8">
        <v>4</v>
      </c>
      <c r="F460" s="16">
        <v>1500</v>
      </c>
      <c r="G460" s="7"/>
      <c r="H460" s="6"/>
    </row>
    <row r="461" spans="2:8" s="1" customFormat="1" ht="16.8">
      <c r="B461" s="10">
        <v>458</v>
      </c>
      <c r="C461" s="11" t="s">
        <v>106</v>
      </c>
      <c r="D461" s="10">
        <v>11</v>
      </c>
      <c r="E461" s="10">
        <v>10</v>
      </c>
      <c r="F461" s="17">
        <v>4700</v>
      </c>
      <c r="G461" s="7"/>
      <c r="H461" s="6"/>
    </row>
    <row r="462" spans="2:8" s="1" customFormat="1" ht="16.8">
      <c r="B462" s="8">
        <v>459</v>
      </c>
      <c r="C462" s="9" t="s">
        <v>107</v>
      </c>
      <c r="D462" s="8">
        <v>6</v>
      </c>
      <c r="E462" s="8">
        <v>8</v>
      </c>
      <c r="F462" s="16">
        <v>5200</v>
      </c>
      <c r="G462" s="7"/>
      <c r="H462" s="6"/>
    </row>
    <row r="463" spans="2:8" s="1" customFormat="1" ht="16.8">
      <c r="B463" s="10">
        <v>460</v>
      </c>
      <c r="C463" s="11" t="s">
        <v>108</v>
      </c>
      <c r="D463" s="10">
        <v>10</v>
      </c>
      <c r="E463" s="10">
        <v>7</v>
      </c>
      <c r="F463" s="17">
        <v>3500</v>
      </c>
      <c r="G463" s="7"/>
      <c r="H463" s="6"/>
    </row>
    <row r="464" spans="2:8" s="1" customFormat="1" ht="16.8">
      <c r="B464" s="8">
        <v>461</v>
      </c>
      <c r="C464" s="9" t="s">
        <v>108</v>
      </c>
      <c r="D464" s="8">
        <v>4</v>
      </c>
      <c r="E464" s="8">
        <v>3</v>
      </c>
      <c r="F464" s="16">
        <v>3400</v>
      </c>
      <c r="G464" s="7"/>
      <c r="H464" s="6"/>
    </row>
    <row r="465" spans="2:8" s="1" customFormat="1" ht="16.8">
      <c r="B465" s="10">
        <v>462</v>
      </c>
      <c r="C465" s="11" t="s">
        <v>108</v>
      </c>
      <c r="D465" s="10">
        <v>7</v>
      </c>
      <c r="E465" s="10">
        <v>6</v>
      </c>
      <c r="F465" s="17">
        <v>5700</v>
      </c>
      <c r="G465" s="7"/>
      <c r="H465" s="6"/>
    </row>
    <row r="466" spans="2:8" s="1" customFormat="1" ht="16.8">
      <c r="B466" s="8">
        <v>463</v>
      </c>
      <c r="C466" s="9" t="s">
        <v>109</v>
      </c>
      <c r="D466" s="8">
        <v>1</v>
      </c>
      <c r="E466" s="8">
        <v>6</v>
      </c>
      <c r="F466" s="16">
        <v>4200</v>
      </c>
      <c r="G466" s="7"/>
      <c r="H466" s="6"/>
    </row>
    <row r="467" spans="2:8" s="1" customFormat="1" ht="16.8">
      <c r="B467" s="10">
        <v>464</v>
      </c>
      <c r="C467" s="11" t="s">
        <v>109</v>
      </c>
      <c r="D467" s="10">
        <v>6</v>
      </c>
      <c r="E467" s="10">
        <v>7</v>
      </c>
      <c r="F467" s="17">
        <v>4000</v>
      </c>
      <c r="G467" s="7"/>
      <c r="H467" s="6"/>
    </row>
    <row r="468" spans="2:8" s="1" customFormat="1" ht="16.8">
      <c r="B468" s="8">
        <v>465</v>
      </c>
      <c r="C468" s="9" t="s">
        <v>109</v>
      </c>
      <c r="D468" s="8">
        <v>2</v>
      </c>
      <c r="E468" s="8">
        <v>7</v>
      </c>
      <c r="F468" s="16">
        <v>6200</v>
      </c>
      <c r="G468" s="7"/>
      <c r="H468" s="6"/>
    </row>
    <row r="469" spans="2:8" s="1" customFormat="1" ht="16.8">
      <c r="B469" s="10">
        <v>466</v>
      </c>
      <c r="C469" s="11" t="s">
        <v>109</v>
      </c>
      <c r="D469" s="10">
        <v>5</v>
      </c>
      <c r="E469" s="10">
        <v>7</v>
      </c>
      <c r="F469" s="17">
        <v>3500</v>
      </c>
      <c r="G469" s="7"/>
      <c r="H469" s="6"/>
    </row>
    <row r="470" spans="2:8" s="1" customFormat="1" ht="16.8">
      <c r="B470" s="8">
        <v>467</v>
      </c>
      <c r="C470" s="9" t="s">
        <v>110</v>
      </c>
      <c r="D470" s="8">
        <v>9</v>
      </c>
      <c r="E470" s="8">
        <v>2</v>
      </c>
      <c r="F470" s="16">
        <v>1200</v>
      </c>
      <c r="G470" s="7"/>
      <c r="H470" s="6"/>
    </row>
    <row r="471" spans="2:8" s="1" customFormat="1" ht="16.8">
      <c r="B471" s="10">
        <v>468</v>
      </c>
      <c r="C471" s="11" t="s">
        <v>110</v>
      </c>
      <c r="D471" s="10">
        <v>14</v>
      </c>
      <c r="E471" s="10">
        <v>9</v>
      </c>
      <c r="F471" s="17">
        <v>5400</v>
      </c>
      <c r="G471" s="7"/>
      <c r="H471" s="6"/>
    </row>
    <row r="472" spans="2:8" s="1" customFormat="1" ht="16.8">
      <c r="B472" s="8">
        <v>469</v>
      </c>
      <c r="C472" s="9" t="s">
        <v>110</v>
      </c>
      <c r="D472" s="8">
        <v>13</v>
      </c>
      <c r="E472" s="8">
        <v>4</v>
      </c>
      <c r="F472" s="16">
        <v>4000</v>
      </c>
      <c r="G472" s="7"/>
      <c r="H472" s="6"/>
    </row>
    <row r="473" spans="2:8" s="1" customFormat="1" ht="16.8">
      <c r="B473" s="10">
        <v>470</v>
      </c>
      <c r="C473" s="11" t="s">
        <v>110</v>
      </c>
      <c r="D473" s="10">
        <v>14</v>
      </c>
      <c r="E473" s="10">
        <v>8</v>
      </c>
      <c r="F473" s="17">
        <v>2200</v>
      </c>
      <c r="G473" s="7"/>
      <c r="H473" s="6"/>
    </row>
    <row r="474" spans="2:8" s="1" customFormat="1" ht="16.8">
      <c r="B474" s="8">
        <v>471</v>
      </c>
      <c r="C474" s="9" t="s">
        <v>110</v>
      </c>
      <c r="D474" s="8">
        <v>6</v>
      </c>
      <c r="E474" s="8">
        <v>10</v>
      </c>
      <c r="F474" s="16">
        <v>3600</v>
      </c>
      <c r="G474" s="7"/>
      <c r="H474" s="6"/>
    </row>
    <row r="475" spans="2:8" s="1" customFormat="1" ht="16.8">
      <c r="B475" s="10">
        <v>472</v>
      </c>
      <c r="C475" s="11" t="s">
        <v>110</v>
      </c>
      <c r="D475" s="10">
        <v>5</v>
      </c>
      <c r="E475" s="10">
        <v>3</v>
      </c>
      <c r="F475" s="17">
        <v>4500</v>
      </c>
      <c r="G475" s="7"/>
      <c r="H475" s="6"/>
    </row>
    <row r="476" spans="2:8" s="1" customFormat="1" ht="16.8">
      <c r="B476" s="8">
        <v>473</v>
      </c>
      <c r="C476" s="9" t="s">
        <v>111</v>
      </c>
      <c r="D476" s="8">
        <v>6</v>
      </c>
      <c r="E476" s="8">
        <v>10</v>
      </c>
      <c r="F476" s="16">
        <v>3400</v>
      </c>
      <c r="G476" s="7"/>
      <c r="H476" s="6"/>
    </row>
    <row r="477" spans="2:8" s="1" customFormat="1" ht="16.8">
      <c r="B477" s="10">
        <v>474</v>
      </c>
      <c r="C477" s="11" t="s">
        <v>111</v>
      </c>
      <c r="D477" s="10">
        <v>7</v>
      </c>
      <c r="E477" s="10">
        <v>2</v>
      </c>
      <c r="F477" s="17">
        <v>2800</v>
      </c>
      <c r="G477" s="7"/>
      <c r="H477" s="6"/>
    </row>
    <row r="478" spans="2:8" s="1" customFormat="1" ht="16.8">
      <c r="B478" s="8">
        <v>475</v>
      </c>
      <c r="C478" s="9" t="s">
        <v>111</v>
      </c>
      <c r="D478" s="8">
        <v>13</v>
      </c>
      <c r="E478" s="8">
        <v>2</v>
      </c>
      <c r="F478" s="16">
        <v>1300</v>
      </c>
      <c r="G478" s="7"/>
      <c r="H478" s="6"/>
    </row>
    <row r="479" spans="2:8" s="1" customFormat="1" ht="16.8">
      <c r="B479" s="10">
        <v>476</v>
      </c>
      <c r="C479" s="11" t="s">
        <v>111</v>
      </c>
      <c r="D479" s="10">
        <v>7</v>
      </c>
      <c r="E479" s="10">
        <v>1</v>
      </c>
      <c r="F479" s="17">
        <v>5700</v>
      </c>
      <c r="G479" s="7"/>
      <c r="H479" s="6"/>
    </row>
    <row r="480" spans="2:8" s="1" customFormat="1" ht="16.8">
      <c r="B480" s="8">
        <v>477</v>
      </c>
      <c r="C480" s="9" t="s">
        <v>111</v>
      </c>
      <c r="D480" s="8">
        <v>2</v>
      </c>
      <c r="E480" s="8">
        <v>3</v>
      </c>
      <c r="F480" s="16">
        <v>2600</v>
      </c>
      <c r="G480" s="7"/>
      <c r="H480" s="6"/>
    </row>
    <row r="481" spans="2:8" s="1" customFormat="1" ht="16.8">
      <c r="B481" s="10">
        <v>478</v>
      </c>
      <c r="C481" s="11" t="s">
        <v>112</v>
      </c>
      <c r="D481" s="10">
        <v>5</v>
      </c>
      <c r="E481" s="10">
        <v>1</v>
      </c>
      <c r="F481" s="17">
        <v>2100</v>
      </c>
      <c r="G481" s="7"/>
      <c r="H481" s="6"/>
    </row>
    <row r="482" spans="2:8" s="1" customFormat="1" ht="16.8">
      <c r="B482" s="8">
        <v>479</v>
      </c>
      <c r="C482" s="9" t="s">
        <v>112</v>
      </c>
      <c r="D482" s="8">
        <v>14</v>
      </c>
      <c r="E482" s="8">
        <v>4</v>
      </c>
      <c r="F482" s="16">
        <v>5200</v>
      </c>
      <c r="G482" s="7"/>
      <c r="H482" s="6"/>
    </row>
    <row r="483" spans="2:8" s="1" customFormat="1" ht="16.8">
      <c r="B483" s="10">
        <v>480</v>
      </c>
      <c r="C483" s="11" t="s">
        <v>112</v>
      </c>
      <c r="D483" s="10">
        <v>8</v>
      </c>
      <c r="E483" s="10">
        <v>8</v>
      </c>
      <c r="F483" s="17">
        <v>2100</v>
      </c>
      <c r="G483" s="7"/>
      <c r="H483" s="6"/>
    </row>
    <row r="484" spans="2:8" s="1" customFormat="1" ht="16.8">
      <c r="B484" s="8">
        <v>481</v>
      </c>
      <c r="C484" s="9" t="s">
        <v>112</v>
      </c>
      <c r="D484" s="8">
        <v>4</v>
      </c>
      <c r="E484" s="8">
        <v>10</v>
      </c>
      <c r="F484" s="16">
        <v>3200</v>
      </c>
      <c r="G484" s="7"/>
      <c r="H484" s="6"/>
    </row>
    <row r="485" spans="2:8" s="1" customFormat="1" ht="16.8">
      <c r="B485" s="10">
        <v>482</v>
      </c>
      <c r="C485" s="11" t="s">
        <v>112</v>
      </c>
      <c r="D485" s="10">
        <v>13</v>
      </c>
      <c r="E485" s="10">
        <v>8</v>
      </c>
      <c r="F485" s="17">
        <v>6400</v>
      </c>
      <c r="G485" s="7"/>
      <c r="H485" s="6"/>
    </row>
    <row r="486" spans="2:8" s="1" customFormat="1" ht="16.8">
      <c r="B486" s="8">
        <v>483</v>
      </c>
      <c r="C486" s="9" t="s">
        <v>112</v>
      </c>
      <c r="D486" s="8">
        <v>7</v>
      </c>
      <c r="E486" s="8">
        <v>9</v>
      </c>
      <c r="F486" s="16">
        <v>2000</v>
      </c>
      <c r="G486" s="7"/>
      <c r="H486" s="6"/>
    </row>
    <row r="487" spans="2:8" s="1" customFormat="1" ht="16.8">
      <c r="B487" s="10">
        <v>484</v>
      </c>
      <c r="C487" s="11" t="s">
        <v>112</v>
      </c>
      <c r="D487" s="10">
        <v>8</v>
      </c>
      <c r="E487" s="10">
        <v>8</v>
      </c>
      <c r="F487" s="17">
        <v>5800</v>
      </c>
      <c r="G487" s="7"/>
      <c r="H487" s="6"/>
    </row>
    <row r="488" spans="2:8" s="1" customFormat="1" ht="16.8">
      <c r="B488" s="8">
        <v>485</v>
      </c>
      <c r="C488" s="9" t="s">
        <v>113</v>
      </c>
      <c r="D488" s="8">
        <v>11</v>
      </c>
      <c r="E488" s="8">
        <v>7</v>
      </c>
      <c r="F488" s="16">
        <v>4000</v>
      </c>
      <c r="G488" s="7"/>
      <c r="H488" s="6"/>
    </row>
    <row r="489" spans="2:8" s="1" customFormat="1" ht="16.8">
      <c r="B489" s="10">
        <v>486</v>
      </c>
      <c r="C489" s="11" t="s">
        <v>114</v>
      </c>
      <c r="D489" s="10">
        <v>13</v>
      </c>
      <c r="E489" s="10">
        <v>2</v>
      </c>
      <c r="F489" s="17">
        <v>5200</v>
      </c>
      <c r="G489" s="7"/>
      <c r="H489" s="6"/>
    </row>
    <row r="490" spans="2:8" s="1" customFormat="1" ht="16.8">
      <c r="B490" s="8">
        <v>487</v>
      </c>
      <c r="C490" s="9" t="s">
        <v>114</v>
      </c>
      <c r="D490" s="8">
        <v>4</v>
      </c>
      <c r="E490" s="8">
        <v>3</v>
      </c>
      <c r="F490" s="16">
        <v>1300</v>
      </c>
      <c r="G490" s="7"/>
      <c r="H490" s="6"/>
    </row>
    <row r="491" spans="2:8" s="1" customFormat="1" ht="16.8">
      <c r="B491" s="10">
        <v>488</v>
      </c>
      <c r="C491" s="11" t="s">
        <v>114</v>
      </c>
      <c r="D491" s="10">
        <v>5</v>
      </c>
      <c r="E491" s="10">
        <v>8</v>
      </c>
      <c r="F491" s="17">
        <v>3000</v>
      </c>
      <c r="G491" s="7"/>
      <c r="H491" s="6"/>
    </row>
    <row r="492" spans="2:8" s="1" customFormat="1" ht="16.8">
      <c r="B492" s="8">
        <v>489</v>
      </c>
      <c r="C492" s="9" t="s">
        <v>114</v>
      </c>
      <c r="D492" s="8">
        <v>5</v>
      </c>
      <c r="E492" s="8">
        <v>1</v>
      </c>
      <c r="F492" s="16">
        <v>3000</v>
      </c>
      <c r="G492" s="7"/>
      <c r="H492" s="6"/>
    </row>
    <row r="493" spans="2:8" s="1" customFormat="1" ht="16.8">
      <c r="B493" s="10">
        <v>490</v>
      </c>
      <c r="C493" s="11" t="s">
        <v>115</v>
      </c>
      <c r="D493" s="10">
        <v>6</v>
      </c>
      <c r="E493" s="10">
        <v>7</v>
      </c>
      <c r="F493" s="17">
        <v>3800</v>
      </c>
      <c r="G493" s="7"/>
      <c r="H493" s="6"/>
    </row>
    <row r="494" spans="2:8" s="1" customFormat="1" ht="16.8">
      <c r="B494" s="8">
        <v>491</v>
      </c>
      <c r="C494" s="9" t="s">
        <v>115</v>
      </c>
      <c r="D494" s="8">
        <v>14</v>
      </c>
      <c r="E494" s="8">
        <v>6</v>
      </c>
      <c r="F494" s="16">
        <v>3200</v>
      </c>
      <c r="G494" s="7"/>
      <c r="H494" s="6"/>
    </row>
    <row r="495" spans="2:8" s="1" customFormat="1" ht="16.8">
      <c r="B495" s="10">
        <v>492</v>
      </c>
      <c r="C495" s="11" t="s">
        <v>115</v>
      </c>
      <c r="D495" s="10">
        <v>2</v>
      </c>
      <c r="E495" s="10">
        <v>7</v>
      </c>
      <c r="F495" s="17">
        <v>1700</v>
      </c>
      <c r="G495" s="7"/>
      <c r="H495" s="6"/>
    </row>
    <row r="496" spans="2:8" s="1" customFormat="1" ht="16.8">
      <c r="B496" s="8">
        <v>493</v>
      </c>
      <c r="C496" s="9" t="s">
        <v>115</v>
      </c>
      <c r="D496" s="8">
        <v>5</v>
      </c>
      <c r="E496" s="8">
        <v>8</v>
      </c>
      <c r="F496" s="16">
        <v>6000</v>
      </c>
      <c r="G496" s="7"/>
      <c r="H496" s="6"/>
    </row>
    <row r="497" spans="2:8" s="1" customFormat="1" ht="16.8">
      <c r="B497" s="10">
        <v>494</v>
      </c>
      <c r="C497" s="11" t="s">
        <v>115</v>
      </c>
      <c r="D497" s="10">
        <v>6</v>
      </c>
      <c r="E497" s="10">
        <v>3</v>
      </c>
      <c r="F497" s="17">
        <v>5000</v>
      </c>
      <c r="G497" s="7"/>
      <c r="H497" s="6"/>
    </row>
    <row r="498" spans="2:8" s="1" customFormat="1" ht="16.8">
      <c r="B498" s="8">
        <v>495</v>
      </c>
      <c r="C498" s="9" t="s">
        <v>116</v>
      </c>
      <c r="D498" s="8">
        <v>3</v>
      </c>
      <c r="E498" s="8">
        <v>1</v>
      </c>
      <c r="F498" s="16">
        <v>4100</v>
      </c>
      <c r="G498" s="7"/>
      <c r="H498" s="6"/>
    </row>
    <row r="499" spans="2:8" s="1" customFormat="1" ht="16.8">
      <c r="B499" s="10">
        <v>496</v>
      </c>
      <c r="C499" s="11" t="s">
        <v>116</v>
      </c>
      <c r="D499" s="10">
        <v>13</v>
      </c>
      <c r="E499" s="10">
        <v>6</v>
      </c>
      <c r="F499" s="17">
        <v>3400</v>
      </c>
      <c r="G499" s="7"/>
      <c r="H499" s="6"/>
    </row>
    <row r="500" spans="2:8" s="1" customFormat="1" ht="16.8">
      <c r="B500" s="8">
        <v>497</v>
      </c>
      <c r="C500" s="9" t="s">
        <v>116</v>
      </c>
      <c r="D500" s="8">
        <v>14</v>
      </c>
      <c r="E500" s="8">
        <v>5</v>
      </c>
      <c r="F500" s="16">
        <v>3800</v>
      </c>
      <c r="G500" s="7"/>
      <c r="H500" s="6"/>
    </row>
    <row r="501" spans="2:8" s="1" customFormat="1" ht="16.8">
      <c r="B501" s="10">
        <v>498</v>
      </c>
      <c r="C501" s="11" t="s">
        <v>116</v>
      </c>
      <c r="D501" s="10">
        <v>7</v>
      </c>
      <c r="E501" s="10">
        <v>6</v>
      </c>
      <c r="F501" s="17">
        <v>4200</v>
      </c>
      <c r="G501" s="7"/>
      <c r="H501" s="6"/>
    </row>
    <row r="502" spans="2:8" s="1" customFormat="1" ht="16.8">
      <c r="B502" s="8">
        <v>499</v>
      </c>
      <c r="C502" s="9" t="s">
        <v>116</v>
      </c>
      <c r="D502" s="8">
        <v>7</v>
      </c>
      <c r="E502" s="8">
        <v>8</v>
      </c>
      <c r="F502" s="16">
        <v>3300</v>
      </c>
      <c r="G502" s="7"/>
      <c r="H502" s="6"/>
    </row>
    <row r="503" spans="2:8" s="1" customFormat="1" ht="16.8">
      <c r="B503" s="10">
        <v>500</v>
      </c>
      <c r="C503" s="11" t="s">
        <v>117</v>
      </c>
      <c r="D503" s="10">
        <v>4</v>
      </c>
      <c r="E503" s="10">
        <v>10</v>
      </c>
      <c r="F503" s="17">
        <v>4300</v>
      </c>
      <c r="G503" s="7"/>
      <c r="H503" s="6"/>
    </row>
    <row r="504" spans="2:8" s="1" customFormat="1" ht="16.8">
      <c r="B504" s="8">
        <v>501</v>
      </c>
      <c r="C504" s="9" t="s">
        <v>117</v>
      </c>
      <c r="D504" s="8">
        <v>3</v>
      </c>
      <c r="E504" s="8">
        <v>1</v>
      </c>
      <c r="F504" s="16">
        <v>4900</v>
      </c>
      <c r="G504" s="7"/>
      <c r="H504" s="6"/>
    </row>
    <row r="505" spans="2:8" s="1" customFormat="1" ht="16.8">
      <c r="B505" s="10">
        <v>502</v>
      </c>
      <c r="C505" s="11" t="s">
        <v>117</v>
      </c>
      <c r="D505" s="10">
        <v>4</v>
      </c>
      <c r="E505" s="10">
        <v>3</v>
      </c>
      <c r="F505" s="17">
        <v>4800</v>
      </c>
      <c r="G505" s="7"/>
      <c r="H505" s="6"/>
    </row>
    <row r="506" spans="2:8" s="1" customFormat="1" ht="16.8">
      <c r="B506" s="8">
        <v>503</v>
      </c>
      <c r="C506" s="9" t="s">
        <v>117</v>
      </c>
      <c r="D506" s="8">
        <v>12</v>
      </c>
      <c r="E506" s="8">
        <v>2</v>
      </c>
      <c r="F506" s="16">
        <v>6000</v>
      </c>
      <c r="G506" s="7"/>
      <c r="H506" s="6"/>
    </row>
    <row r="507" spans="2:8" s="1" customFormat="1" ht="16.8">
      <c r="B507" s="10">
        <v>504</v>
      </c>
      <c r="C507" s="11" t="s">
        <v>117</v>
      </c>
      <c r="D507" s="10">
        <v>13</v>
      </c>
      <c r="E507" s="10">
        <v>4</v>
      </c>
      <c r="F507" s="17">
        <v>4100</v>
      </c>
      <c r="G507" s="7"/>
      <c r="H507" s="6"/>
    </row>
    <row r="508" spans="2:8" s="1" customFormat="1" ht="16.8">
      <c r="B508" s="8">
        <v>505</v>
      </c>
      <c r="C508" s="9" t="s">
        <v>118</v>
      </c>
      <c r="D508" s="8">
        <v>14</v>
      </c>
      <c r="E508" s="8">
        <v>9</v>
      </c>
      <c r="F508" s="16">
        <v>4300</v>
      </c>
      <c r="G508" s="7"/>
      <c r="H508" s="6"/>
    </row>
    <row r="509" spans="2:8" s="1" customFormat="1" ht="16.8">
      <c r="B509" s="10">
        <v>506</v>
      </c>
      <c r="C509" s="11" t="s">
        <v>118</v>
      </c>
      <c r="D509" s="10">
        <v>7</v>
      </c>
      <c r="E509" s="10">
        <v>2</v>
      </c>
      <c r="F509" s="17">
        <v>6100</v>
      </c>
      <c r="G509" s="7"/>
      <c r="H509" s="6"/>
    </row>
    <row r="510" spans="2:8" s="1" customFormat="1" ht="16.8">
      <c r="B510" s="8">
        <v>507</v>
      </c>
      <c r="C510" s="9" t="s">
        <v>118</v>
      </c>
      <c r="D510" s="8">
        <v>4</v>
      </c>
      <c r="E510" s="8">
        <v>9</v>
      </c>
      <c r="F510" s="16">
        <v>1700</v>
      </c>
      <c r="G510" s="7"/>
      <c r="H510" s="6"/>
    </row>
    <row r="511" spans="2:8" s="1" customFormat="1" ht="16.8">
      <c r="B511" s="10">
        <v>508</v>
      </c>
      <c r="C511" s="11" t="s">
        <v>119</v>
      </c>
      <c r="D511" s="10">
        <v>6</v>
      </c>
      <c r="E511" s="10">
        <v>3</v>
      </c>
      <c r="F511" s="17">
        <v>2000</v>
      </c>
      <c r="G511" s="7"/>
      <c r="H511" s="6"/>
    </row>
    <row r="512" spans="2:8" s="1" customFormat="1" ht="16.8">
      <c r="B512" s="8">
        <v>509</v>
      </c>
      <c r="C512" s="9" t="s">
        <v>119</v>
      </c>
      <c r="D512" s="8">
        <v>10</v>
      </c>
      <c r="E512" s="8">
        <v>4</v>
      </c>
      <c r="F512" s="16">
        <v>3700</v>
      </c>
      <c r="G512" s="7"/>
      <c r="H512" s="6"/>
    </row>
    <row r="513" spans="2:8" s="1" customFormat="1" ht="16.8">
      <c r="B513" s="10">
        <v>510</v>
      </c>
      <c r="C513" s="11" t="s">
        <v>119</v>
      </c>
      <c r="D513" s="10">
        <v>1</v>
      </c>
      <c r="E513" s="10">
        <v>10</v>
      </c>
      <c r="F513" s="17">
        <v>2800</v>
      </c>
      <c r="G513" s="7"/>
      <c r="H513" s="6"/>
    </row>
    <row r="514" spans="2:8" s="1" customFormat="1" ht="16.8">
      <c r="B514" s="8">
        <v>511</v>
      </c>
      <c r="C514" s="9" t="s">
        <v>119</v>
      </c>
      <c r="D514" s="8">
        <v>2</v>
      </c>
      <c r="E514" s="8">
        <v>2</v>
      </c>
      <c r="F514" s="16">
        <v>6300</v>
      </c>
      <c r="G514" s="7"/>
      <c r="H514" s="6"/>
    </row>
    <row r="515" spans="2:8" s="1" customFormat="1" ht="16.8">
      <c r="B515" s="10">
        <v>512</v>
      </c>
      <c r="C515" s="11" t="s">
        <v>119</v>
      </c>
      <c r="D515" s="10">
        <v>4</v>
      </c>
      <c r="E515" s="10">
        <v>10</v>
      </c>
      <c r="F515" s="17">
        <v>5400</v>
      </c>
      <c r="G515" s="7"/>
      <c r="H515" s="6"/>
    </row>
    <row r="516" spans="2:8" s="1" customFormat="1" ht="16.8">
      <c r="B516" s="8">
        <v>513</v>
      </c>
      <c r="C516" s="9" t="s">
        <v>119</v>
      </c>
      <c r="D516" s="8">
        <v>2</v>
      </c>
      <c r="E516" s="8">
        <v>2</v>
      </c>
      <c r="F516" s="16">
        <v>6000</v>
      </c>
      <c r="G516" s="7"/>
      <c r="H516" s="6"/>
    </row>
    <row r="517" spans="2:8" s="1" customFormat="1" ht="16.8">
      <c r="B517" s="10">
        <v>514</v>
      </c>
      <c r="C517" s="11" t="s">
        <v>119</v>
      </c>
      <c r="D517" s="10">
        <v>9</v>
      </c>
      <c r="E517" s="10">
        <v>4</v>
      </c>
      <c r="F517" s="17">
        <v>2700</v>
      </c>
      <c r="G517" s="7"/>
      <c r="H517" s="6"/>
    </row>
    <row r="518" spans="2:8" s="1" customFormat="1" ht="16.8">
      <c r="B518" s="8">
        <v>515</v>
      </c>
      <c r="C518" s="9" t="s">
        <v>119</v>
      </c>
      <c r="D518" s="8">
        <v>8</v>
      </c>
      <c r="E518" s="8">
        <v>10</v>
      </c>
      <c r="F518" s="16">
        <v>6400</v>
      </c>
      <c r="G518" s="7"/>
      <c r="H518" s="6"/>
    </row>
    <row r="519" spans="2:8" s="1" customFormat="1" ht="16.8">
      <c r="B519" s="10">
        <v>516</v>
      </c>
      <c r="C519" s="11" t="s">
        <v>119</v>
      </c>
      <c r="D519" s="10">
        <v>11</v>
      </c>
      <c r="E519" s="10">
        <v>3</v>
      </c>
      <c r="F519" s="17">
        <v>2700</v>
      </c>
      <c r="G519" s="7"/>
      <c r="H519" s="6"/>
    </row>
    <row r="520" spans="2:8" s="1" customFormat="1" ht="16.8">
      <c r="B520" s="8">
        <v>517</v>
      </c>
      <c r="C520" s="9" t="s">
        <v>120</v>
      </c>
      <c r="D520" s="8">
        <v>3</v>
      </c>
      <c r="E520" s="8">
        <v>2</v>
      </c>
      <c r="F520" s="16">
        <v>1200</v>
      </c>
      <c r="G520" s="7"/>
      <c r="H520" s="6"/>
    </row>
    <row r="521" spans="2:8" s="1" customFormat="1" ht="16.8">
      <c r="B521" s="10">
        <v>518</v>
      </c>
      <c r="C521" s="11" t="s">
        <v>120</v>
      </c>
      <c r="D521" s="10">
        <v>10</v>
      </c>
      <c r="E521" s="10">
        <v>7</v>
      </c>
      <c r="F521" s="17">
        <v>1400</v>
      </c>
      <c r="G521" s="7"/>
      <c r="H521" s="6"/>
    </row>
    <row r="522" spans="2:8" s="1" customFormat="1" ht="16.8">
      <c r="B522" s="8">
        <v>519</v>
      </c>
      <c r="C522" s="9" t="s">
        <v>120</v>
      </c>
      <c r="D522" s="8">
        <v>6</v>
      </c>
      <c r="E522" s="8">
        <v>8</v>
      </c>
      <c r="F522" s="16">
        <v>5800</v>
      </c>
      <c r="G522" s="7"/>
      <c r="H522" s="6"/>
    </row>
    <row r="523" spans="2:8" s="1" customFormat="1" ht="16.8">
      <c r="B523" s="10">
        <v>520</v>
      </c>
      <c r="C523" s="11" t="s">
        <v>120</v>
      </c>
      <c r="D523" s="10">
        <v>7</v>
      </c>
      <c r="E523" s="10">
        <v>7</v>
      </c>
      <c r="F523" s="17">
        <v>5300</v>
      </c>
      <c r="G523" s="7"/>
      <c r="H523" s="6"/>
    </row>
    <row r="524" spans="2:8" s="1" customFormat="1" ht="16.8">
      <c r="B524" s="8">
        <v>521</v>
      </c>
      <c r="C524" s="9" t="s">
        <v>120</v>
      </c>
      <c r="D524" s="8">
        <v>9</v>
      </c>
      <c r="E524" s="8">
        <v>2</v>
      </c>
      <c r="F524" s="16">
        <v>5900</v>
      </c>
      <c r="G524" s="7"/>
      <c r="H524" s="6"/>
    </row>
    <row r="525" spans="2:8" s="1" customFormat="1" ht="16.8">
      <c r="B525" s="10">
        <v>522</v>
      </c>
      <c r="C525" s="11" t="s">
        <v>120</v>
      </c>
      <c r="D525" s="10">
        <v>9</v>
      </c>
      <c r="E525" s="10">
        <v>4</v>
      </c>
      <c r="F525" s="17">
        <v>4300</v>
      </c>
      <c r="G525" s="7"/>
      <c r="H525" s="6"/>
    </row>
    <row r="526" spans="2:8" s="1" customFormat="1" ht="16.8">
      <c r="B526" s="8">
        <v>523</v>
      </c>
      <c r="C526" s="9" t="s">
        <v>120</v>
      </c>
      <c r="D526" s="8">
        <v>7</v>
      </c>
      <c r="E526" s="8">
        <v>6</v>
      </c>
      <c r="F526" s="16">
        <v>5000</v>
      </c>
      <c r="G526" s="7"/>
      <c r="H526" s="6"/>
    </row>
    <row r="527" spans="2:8" s="1" customFormat="1" ht="16.8">
      <c r="B527" s="10">
        <v>524</v>
      </c>
      <c r="C527" s="11" t="s">
        <v>121</v>
      </c>
      <c r="D527" s="10">
        <v>5</v>
      </c>
      <c r="E527" s="10">
        <v>1</v>
      </c>
      <c r="F527" s="17">
        <v>3400</v>
      </c>
      <c r="G527" s="7"/>
      <c r="H527" s="6"/>
    </row>
    <row r="528" spans="2:8" s="1" customFormat="1" ht="16.8">
      <c r="B528" s="8">
        <v>525</v>
      </c>
      <c r="C528" s="9" t="s">
        <v>121</v>
      </c>
      <c r="D528" s="8">
        <v>13</v>
      </c>
      <c r="E528" s="8">
        <v>6</v>
      </c>
      <c r="F528" s="16">
        <v>1500</v>
      </c>
      <c r="G528" s="7"/>
      <c r="H528" s="6"/>
    </row>
    <row r="529" spans="2:8" s="1" customFormat="1" ht="16.8">
      <c r="B529" s="10">
        <v>526</v>
      </c>
      <c r="C529" s="11" t="s">
        <v>121</v>
      </c>
      <c r="D529" s="10">
        <v>2</v>
      </c>
      <c r="E529" s="10">
        <v>2</v>
      </c>
      <c r="F529" s="17">
        <v>5300</v>
      </c>
      <c r="G529" s="7"/>
      <c r="H529" s="6"/>
    </row>
    <row r="530" spans="2:8" s="1" customFormat="1" ht="16.8">
      <c r="B530" s="8">
        <v>527</v>
      </c>
      <c r="C530" s="9" t="s">
        <v>121</v>
      </c>
      <c r="D530" s="8">
        <v>14</v>
      </c>
      <c r="E530" s="8">
        <v>1</v>
      </c>
      <c r="F530" s="16">
        <v>4200</v>
      </c>
      <c r="G530" s="7"/>
      <c r="H530" s="6"/>
    </row>
    <row r="531" spans="2:8" s="1" customFormat="1" ht="16.8">
      <c r="B531" s="10">
        <v>528</v>
      </c>
      <c r="C531" s="11" t="s">
        <v>121</v>
      </c>
      <c r="D531" s="10">
        <v>4</v>
      </c>
      <c r="E531" s="10">
        <v>9</v>
      </c>
      <c r="F531" s="17">
        <v>6200</v>
      </c>
      <c r="G531" s="7"/>
      <c r="H531" s="6"/>
    </row>
    <row r="532" spans="2:8" s="1" customFormat="1" ht="16.8">
      <c r="B532" s="8">
        <v>529</v>
      </c>
      <c r="C532" s="9" t="s">
        <v>122</v>
      </c>
      <c r="D532" s="8">
        <v>10</v>
      </c>
      <c r="E532" s="8">
        <v>2</v>
      </c>
      <c r="F532" s="16">
        <v>6500</v>
      </c>
      <c r="G532" s="7"/>
      <c r="H532" s="6"/>
    </row>
    <row r="533" spans="2:8" s="1" customFormat="1" ht="16.8">
      <c r="B533" s="10">
        <v>530</v>
      </c>
      <c r="C533" s="11" t="s">
        <v>123</v>
      </c>
      <c r="D533" s="10">
        <v>10</v>
      </c>
      <c r="E533" s="10">
        <v>2</v>
      </c>
      <c r="F533" s="17">
        <v>3100</v>
      </c>
      <c r="G533" s="7"/>
      <c r="H533" s="6"/>
    </row>
    <row r="534" spans="2:8" s="1" customFormat="1" ht="16.8">
      <c r="B534" s="8">
        <v>531</v>
      </c>
      <c r="C534" s="9" t="s">
        <v>123</v>
      </c>
      <c r="D534" s="8">
        <v>13</v>
      </c>
      <c r="E534" s="8">
        <v>6</v>
      </c>
      <c r="F534" s="16">
        <v>5400</v>
      </c>
      <c r="G534" s="7"/>
      <c r="H534" s="6"/>
    </row>
    <row r="535" spans="2:8" s="1" customFormat="1" ht="16.8">
      <c r="B535" s="10">
        <v>532</v>
      </c>
      <c r="C535" s="11" t="s">
        <v>123</v>
      </c>
      <c r="D535" s="10">
        <v>6</v>
      </c>
      <c r="E535" s="10">
        <v>8</v>
      </c>
      <c r="F535" s="17">
        <v>3400</v>
      </c>
      <c r="G535" s="7"/>
      <c r="H535" s="6"/>
    </row>
    <row r="536" spans="2:8" s="1" customFormat="1" ht="16.8">
      <c r="B536" s="8">
        <v>533</v>
      </c>
      <c r="C536" s="9" t="s">
        <v>123</v>
      </c>
      <c r="D536" s="8">
        <v>7</v>
      </c>
      <c r="E536" s="8">
        <v>6</v>
      </c>
      <c r="F536" s="16">
        <v>5900</v>
      </c>
      <c r="G536" s="7"/>
      <c r="H536" s="6"/>
    </row>
    <row r="537" spans="2:8" s="1" customFormat="1" ht="16.8">
      <c r="B537" s="10">
        <v>534</v>
      </c>
      <c r="C537" s="11" t="s">
        <v>123</v>
      </c>
      <c r="D537" s="10">
        <v>6</v>
      </c>
      <c r="E537" s="10">
        <v>8</v>
      </c>
      <c r="F537" s="17">
        <v>4500</v>
      </c>
      <c r="G537" s="7"/>
      <c r="H537" s="6"/>
    </row>
    <row r="538" spans="2:8" s="1" customFormat="1" ht="16.8">
      <c r="B538" s="8">
        <v>535</v>
      </c>
      <c r="C538" s="9" t="s">
        <v>123</v>
      </c>
      <c r="D538" s="8">
        <v>2</v>
      </c>
      <c r="E538" s="8">
        <v>5</v>
      </c>
      <c r="F538" s="16">
        <v>4500</v>
      </c>
      <c r="G538" s="7"/>
      <c r="H538" s="6"/>
    </row>
    <row r="539" spans="2:8" s="1" customFormat="1" ht="16.8">
      <c r="B539" s="10">
        <v>536</v>
      </c>
      <c r="C539" s="11" t="s">
        <v>124</v>
      </c>
      <c r="D539" s="10">
        <v>14</v>
      </c>
      <c r="E539" s="10">
        <v>6</v>
      </c>
      <c r="F539" s="17">
        <v>1700</v>
      </c>
      <c r="G539" s="7"/>
      <c r="H539" s="6"/>
    </row>
    <row r="540" spans="2:8" s="1" customFormat="1" ht="16.8">
      <c r="B540" s="8">
        <v>537</v>
      </c>
      <c r="C540" s="9" t="s">
        <v>125</v>
      </c>
      <c r="D540" s="8">
        <v>1</v>
      </c>
      <c r="E540" s="8">
        <v>3</v>
      </c>
      <c r="F540" s="16">
        <v>5100</v>
      </c>
      <c r="G540" s="7"/>
      <c r="H540" s="6"/>
    </row>
    <row r="541" spans="2:8" s="1" customFormat="1" ht="16.8">
      <c r="B541" s="10">
        <v>538</v>
      </c>
      <c r="C541" s="11" t="s">
        <v>125</v>
      </c>
      <c r="D541" s="10">
        <v>5</v>
      </c>
      <c r="E541" s="10">
        <v>7</v>
      </c>
      <c r="F541" s="17">
        <v>6300</v>
      </c>
      <c r="G541" s="7"/>
      <c r="H541" s="6"/>
    </row>
    <row r="542" spans="2:8" s="1" customFormat="1" ht="16.8">
      <c r="B542" s="8">
        <v>539</v>
      </c>
      <c r="C542" s="9" t="s">
        <v>126</v>
      </c>
      <c r="D542" s="8">
        <v>7</v>
      </c>
      <c r="E542" s="8">
        <v>1</v>
      </c>
      <c r="F542" s="16">
        <v>4600</v>
      </c>
      <c r="G542" s="7"/>
      <c r="H542" s="6"/>
    </row>
    <row r="543" spans="2:8" s="1" customFormat="1" ht="16.8">
      <c r="B543" s="10">
        <v>540</v>
      </c>
      <c r="C543" s="11" t="s">
        <v>126</v>
      </c>
      <c r="D543" s="10">
        <v>4</v>
      </c>
      <c r="E543" s="10">
        <v>9</v>
      </c>
      <c r="F543" s="17">
        <v>3400</v>
      </c>
      <c r="G543" s="7"/>
      <c r="H543" s="6"/>
    </row>
    <row r="544" spans="2:8" s="1" customFormat="1" ht="16.8">
      <c r="B544" s="8">
        <v>541</v>
      </c>
      <c r="C544" s="9" t="s">
        <v>126</v>
      </c>
      <c r="D544" s="8">
        <v>8</v>
      </c>
      <c r="E544" s="8">
        <v>2</v>
      </c>
      <c r="F544" s="16">
        <v>4400</v>
      </c>
      <c r="G544" s="7"/>
      <c r="H544" s="6"/>
    </row>
    <row r="545" spans="2:8" s="1" customFormat="1" ht="16.8">
      <c r="B545" s="10">
        <v>542</v>
      </c>
      <c r="C545" s="11" t="s">
        <v>126</v>
      </c>
      <c r="D545" s="10">
        <v>12</v>
      </c>
      <c r="E545" s="10">
        <v>5</v>
      </c>
      <c r="F545" s="17">
        <v>2600</v>
      </c>
      <c r="G545" s="7"/>
      <c r="H545" s="6"/>
    </row>
    <row r="546" spans="2:8" s="1" customFormat="1" ht="16.8">
      <c r="B546" s="8">
        <v>543</v>
      </c>
      <c r="C546" s="9" t="s">
        <v>126</v>
      </c>
      <c r="D546" s="8">
        <v>2</v>
      </c>
      <c r="E546" s="8">
        <v>5</v>
      </c>
      <c r="F546" s="16">
        <v>2300</v>
      </c>
      <c r="G546" s="7"/>
      <c r="H546" s="6"/>
    </row>
    <row r="547" spans="2:8" s="1" customFormat="1" ht="16.8">
      <c r="B547" s="10">
        <v>544</v>
      </c>
      <c r="C547" s="11" t="s">
        <v>126</v>
      </c>
      <c r="D547" s="10">
        <v>8</v>
      </c>
      <c r="E547" s="10">
        <v>10</v>
      </c>
      <c r="F547" s="17">
        <v>6000</v>
      </c>
      <c r="G547" s="7"/>
      <c r="H547" s="6"/>
    </row>
    <row r="548" spans="2:8" s="1" customFormat="1" ht="16.8">
      <c r="B548" s="8">
        <v>545</v>
      </c>
      <c r="C548" s="9" t="s">
        <v>127</v>
      </c>
      <c r="D548" s="8">
        <v>6</v>
      </c>
      <c r="E548" s="8">
        <v>4</v>
      </c>
      <c r="F548" s="16">
        <v>2000</v>
      </c>
      <c r="G548" s="7"/>
      <c r="H548" s="6"/>
    </row>
    <row r="549" spans="2:8" s="1" customFormat="1" ht="16.8">
      <c r="B549" s="10">
        <v>546</v>
      </c>
      <c r="C549" s="11" t="s">
        <v>128</v>
      </c>
      <c r="D549" s="10">
        <v>6</v>
      </c>
      <c r="E549" s="10">
        <v>4</v>
      </c>
      <c r="F549" s="17">
        <v>2600</v>
      </c>
      <c r="G549" s="7"/>
      <c r="H549" s="6"/>
    </row>
    <row r="550" spans="2:8" s="1" customFormat="1" ht="16.8">
      <c r="B550" s="8">
        <v>547</v>
      </c>
      <c r="C550" s="9" t="s">
        <v>128</v>
      </c>
      <c r="D550" s="8">
        <v>14</v>
      </c>
      <c r="E550" s="8">
        <v>1</v>
      </c>
      <c r="F550" s="16">
        <v>2100</v>
      </c>
      <c r="G550" s="7"/>
      <c r="H550" s="6"/>
    </row>
    <row r="551" spans="2:8" s="1" customFormat="1" ht="16.8">
      <c r="B551" s="10">
        <v>548</v>
      </c>
      <c r="C551" s="11" t="s">
        <v>128</v>
      </c>
      <c r="D551" s="10">
        <v>2</v>
      </c>
      <c r="E551" s="10">
        <v>4</v>
      </c>
      <c r="F551" s="17">
        <v>4800</v>
      </c>
      <c r="G551" s="7"/>
      <c r="H551" s="6"/>
    </row>
    <row r="552" spans="2:8" s="1" customFormat="1" ht="16.8">
      <c r="B552" s="8">
        <v>549</v>
      </c>
      <c r="C552" s="9" t="s">
        <v>128</v>
      </c>
      <c r="D552" s="8">
        <v>8</v>
      </c>
      <c r="E552" s="8">
        <v>2</v>
      </c>
      <c r="F552" s="16">
        <v>5600</v>
      </c>
      <c r="G552" s="7"/>
      <c r="H552" s="6"/>
    </row>
    <row r="553" spans="2:8" s="1" customFormat="1" ht="16.8">
      <c r="B553" s="10">
        <v>550</v>
      </c>
      <c r="C553" s="11" t="s">
        <v>128</v>
      </c>
      <c r="D553" s="10">
        <v>4</v>
      </c>
      <c r="E553" s="10">
        <v>4</v>
      </c>
      <c r="F553" s="17">
        <v>1500</v>
      </c>
      <c r="G553" s="7"/>
      <c r="H553" s="6"/>
    </row>
    <row r="554" spans="2:8" s="1" customFormat="1" ht="16.8">
      <c r="B554" s="8">
        <v>551</v>
      </c>
      <c r="C554" s="9" t="s">
        <v>128</v>
      </c>
      <c r="D554" s="8">
        <v>4</v>
      </c>
      <c r="E554" s="8">
        <v>7</v>
      </c>
      <c r="F554" s="16">
        <v>3800</v>
      </c>
      <c r="G554" s="7"/>
      <c r="H554" s="6"/>
    </row>
    <row r="555" spans="2:8" s="1" customFormat="1" ht="16.8">
      <c r="B555" s="10">
        <v>552</v>
      </c>
      <c r="C555" s="11" t="s">
        <v>128</v>
      </c>
      <c r="D555" s="10">
        <v>12</v>
      </c>
      <c r="E555" s="10">
        <v>5</v>
      </c>
      <c r="F555" s="17">
        <v>5300</v>
      </c>
      <c r="G555" s="7"/>
      <c r="H555" s="6"/>
    </row>
    <row r="556" spans="2:8" s="1" customFormat="1" ht="16.8">
      <c r="B556" s="8">
        <v>553</v>
      </c>
      <c r="C556" s="9" t="s">
        <v>128</v>
      </c>
      <c r="D556" s="8">
        <v>15</v>
      </c>
      <c r="E556" s="8">
        <v>3</v>
      </c>
      <c r="F556" s="16">
        <v>6200</v>
      </c>
      <c r="G556" s="7"/>
      <c r="H556" s="6"/>
    </row>
    <row r="557" spans="2:8" s="1" customFormat="1" ht="16.8">
      <c r="B557" s="10">
        <v>554</v>
      </c>
      <c r="C557" s="11" t="s">
        <v>128</v>
      </c>
      <c r="D557" s="10">
        <v>7</v>
      </c>
      <c r="E557" s="10">
        <v>1</v>
      </c>
      <c r="F557" s="17">
        <v>3700</v>
      </c>
      <c r="G557" s="7"/>
      <c r="H557" s="6"/>
    </row>
    <row r="558" spans="2:8" s="1" customFormat="1" ht="16.8">
      <c r="B558" s="8">
        <v>555</v>
      </c>
      <c r="C558" s="9" t="s">
        <v>129</v>
      </c>
      <c r="D558" s="8">
        <v>14</v>
      </c>
      <c r="E558" s="8">
        <v>8</v>
      </c>
      <c r="F558" s="16">
        <v>3600</v>
      </c>
      <c r="G558" s="7"/>
      <c r="H558" s="6"/>
    </row>
    <row r="559" spans="2:8" s="1" customFormat="1" ht="16.8">
      <c r="B559" s="10">
        <v>556</v>
      </c>
      <c r="C559" s="11" t="s">
        <v>129</v>
      </c>
      <c r="D559" s="10">
        <v>7</v>
      </c>
      <c r="E559" s="10">
        <v>1</v>
      </c>
      <c r="F559" s="17">
        <v>1900</v>
      </c>
      <c r="G559" s="7"/>
      <c r="H559" s="6"/>
    </row>
    <row r="560" spans="2:8" s="1" customFormat="1" ht="16.8">
      <c r="B560" s="8">
        <v>557</v>
      </c>
      <c r="C560" s="9" t="s">
        <v>129</v>
      </c>
      <c r="D560" s="8">
        <v>2</v>
      </c>
      <c r="E560" s="8">
        <v>4</v>
      </c>
      <c r="F560" s="16">
        <v>6100</v>
      </c>
      <c r="G560" s="7"/>
      <c r="H560" s="6"/>
    </row>
    <row r="561" spans="2:8" s="1" customFormat="1" ht="16.8">
      <c r="B561" s="10">
        <v>558</v>
      </c>
      <c r="C561" s="11" t="s">
        <v>129</v>
      </c>
      <c r="D561" s="10">
        <v>5</v>
      </c>
      <c r="E561" s="10">
        <v>7</v>
      </c>
      <c r="F561" s="17">
        <v>5500</v>
      </c>
      <c r="G561" s="7"/>
      <c r="H561" s="6"/>
    </row>
    <row r="562" spans="2:8" s="1" customFormat="1" ht="16.8">
      <c r="B562" s="8">
        <v>559</v>
      </c>
      <c r="C562" s="9" t="s">
        <v>130</v>
      </c>
      <c r="D562" s="8">
        <v>3</v>
      </c>
      <c r="E562" s="8">
        <v>1</v>
      </c>
      <c r="F562" s="16">
        <v>4900</v>
      </c>
      <c r="G562" s="7"/>
      <c r="H562" s="6"/>
    </row>
    <row r="563" spans="2:8" s="1" customFormat="1" ht="16.8">
      <c r="B563" s="10">
        <v>560</v>
      </c>
      <c r="C563" s="11" t="s">
        <v>130</v>
      </c>
      <c r="D563" s="10">
        <v>14</v>
      </c>
      <c r="E563" s="10">
        <v>8</v>
      </c>
      <c r="F563" s="17">
        <v>3400</v>
      </c>
      <c r="G563" s="7"/>
      <c r="H563" s="6"/>
    </row>
    <row r="564" spans="2:8" s="1" customFormat="1" ht="16.8">
      <c r="B564" s="8">
        <v>561</v>
      </c>
      <c r="C564" s="9" t="s">
        <v>130</v>
      </c>
      <c r="D564" s="8">
        <v>4</v>
      </c>
      <c r="E564" s="8">
        <v>7</v>
      </c>
      <c r="F564" s="16">
        <v>5600</v>
      </c>
      <c r="G564" s="7"/>
      <c r="H564" s="6"/>
    </row>
    <row r="565" spans="2:8" s="1" customFormat="1" ht="16.8">
      <c r="B565" s="10">
        <v>562</v>
      </c>
      <c r="C565" s="11" t="s">
        <v>130</v>
      </c>
      <c r="D565" s="10">
        <v>4</v>
      </c>
      <c r="E565" s="10">
        <v>7</v>
      </c>
      <c r="F565" s="17">
        <v>5600</v>
      </c>
      <c r="G565" s="7"/>
      <c r="H565" s="6"/>
    </row>
    <row r="566" spans="2:8" s="1" customFormat="1" ht="16.8">
      <c r="B566" s="8">
        <v>563</v>
      </c>
      <c r="C566" s="9" t="s">
        <v>130</v>
      </c>
      <c r="D566" s="8">
        <v>7</v>
      </c>
      <c r="E566" s="8">
        <v>2</v>
      </c>
      <c r="F566" s="16">
        <v>1500</v>
      </c>
      <c r="G566" s="7"/>
      <c r="H566" s="6"/>
    </row>
    <row r="567" spans="2:8" s="1" customFormat="1" ht="16.8">
      <c r="B567" s="10">
        <v>564</v>
      </c>
      <c r="C567" s="11" t="s">
        <v>130</v>
      </c>
      <c r="D567" s="10">
        <v>8</v>
      </c>
      <c r="E567" s="10">
        <v>8</v>
      </c>
      <c r="F567" s="17">
        <v>3200</v>
      </c>
      <c r="G567" s="7"/>
      <c r="H567" s="6"/>
    </row>
    <row r="568" spans="2:8" s="1" customFormat="1" ht="16.8">
      <c r="B568" s="8">
        <v>565</v>
      </c>
      <c r="C568" s="9" t="s">
        <v>130</v>
      </c>
      <c r="D568" s="8">
        <v>2</v>
      </c>
      <c r="E568" s="8">
        <v>3</v>
      </c>
      <c r="F568" s="16">
        <v>4500</v>
      </c>
      <c r="G568" s="7"/>
      <c r="H568" s="6"/>
    </row>
    <row r="569" spans="2:8" s="1" customFormat="1" ht="16.8">
      <c r="B569" s="10">
        <v>566</v>
      </c>
      <c r="C569" s="11" t="s">
        <v>130</v>
      </c>
      <c r="D569" s="10">
        <v>3</v>
      </c>
      <c r="E569" s="10">
        <v>2</v>
      </c>
      <c r="F569" s="17">
        <v>4300</v>
      </c>
      <c r="G569" s="7"/>
      <c r="H569" s="6"/>
    </row>
    <row r="570" spans="2:8" s="1" customFormat="1" ht="16.8">
      <c r="B570" s="8">
        <v>567</v>
      </c>
      <c r="C570" s="9" t="s">
        <v>131</v>
      </c>
      <c r="D570" s="8">
        <v>2</v>
      </c>
      <c r="E570" s="8">
        <v>4</v>
      </c>
      <c r="F570" s="16">
        <v>1500</v>
      </c>
      <c r="G570" s="7"/>
      <c r="H570" s="6"/>
    </row>
    <row r="571" spans="2:8" s="1" customFormat="1" ht="16.8">
      <c r="B571" s="10">
        <v>568</v>
      </c>
      <c r="C571" s="11" t="s">
        <v>131</v>
      </c>
      <c r="D571" s="10">
        <v>4</v>
      </c>
      <c r="E571" s="10">
        <v>10</v>
      </c>
      <c r="F571" s="17">
        <v>4700</v>
      </c>
      <c r="G571" s="7"/>
      <c r="H571" s="6"/>
    </row>
    <row r="572" spans="2:8" s="1" customFormat="1" ht="16.8">
      <c r="B572" s="8">
        <v>569</v>
      </c>
      <c r="C572" s="9" t="s">
        <v>131</v>
      </c>
      <c r="D572" s="8">
        <v>6</v>
      </c>
      <c r="E572" s="8">
        <v>2</v>
      </c>
      <c r="F572" s="16">
        <v>3000</v>
      </c>
      <c r="G572" s="7"/>
      <c r="H572" s="6"/>
    </row>
    <row r="573" spans="2:8" s="1" customFormat="1" ht="16.8">
      <c r="B573" s="10">
        <v>570</v>
      </c>
      <c r="C573" s="11" t="s">
        <v>131</v>
      </c>
      <c r="D573" s="10">
        <v>7</v>
      </c>
      <c r="E573" s="10">
        <v>8</v>
      </c>
      <c r="F573" s="17">
        <v>3300</v>
      </c>
      <c r="G573" s="7"/>
      <c r="H573" s="6"/>
    </row>
    <row r="574" spans="2:8" s="1" customFormat="1" ht="16.8">
      <c r="B574" s="8">
        <v>571</v>
      </c>
      <c r="C574" s="9" t="s">
        <v>131</v>
      </c>
      <c r="D574" s="8">
        <v>11</v>
      </c>
      <c r="E574" s="8">
        <v>3</v>
      </c>
      <c r="F574" s="16">
        <v>3800</v>
      </c>
      <c r="G574" s="7"/>
      <c r="H574" s="6"/>
    </row>
    <row r="575" spans="2:8" s="1" customFormat="1" ht="16.8">
      <c r="B575" s="10">
        <v>572</v>
      </c>
      <c r="C575" s="11" t="s">
        <v>131</v>
      </c>
      <c r="D575" s="10">
        <v>15</v>
      </c>
      <c r="E575" s="10">
        <v>10</v>
      </c>
      <c r="F575" s="17">
        <v>4000</v>
      </c>
      <c r="G575" s="7"/>
      <c r="H575" s="6"/>
    </row>
    <row r="576" spans="2:8" s="1" customFormat="1" ht="16.8">
      <c r="B576" s="8">
        <v>573</v>
      </c>
      <c r="C576" s="9" t="s">
        <v>132</v>
      </c>
      <c r="D576" s="8">
        <v>6</v>
      </c>
      <c r="E576" s="8">
        <v>10</v>
      </c>
      <c r="F576" s="16">
        <v>2300</v>
      </c>
      <c r="G576" s="7"/>
      <c r="H576" s="6"/>
    </row>
    <row r="577" spans="2:8" s="1" customFormat="1" ht="16.8">
      <c r="B577" s="10">
        <v>574</v>
      </c>
      <c r="C577" s="11" t="s">
        <v>132</v>
      </c>
      <c r="D577" s="10">
        <v>8</v>
      </c>
      <c r="E577" s="10">
        <v>2</v>
      </c>
      <c r="F577" s="17">
        <v>1900</v>
      </c>
      <c r="G577" s="7"/>
      <c r="H577" s="6"/>
    </row>
    <row r="578" spans="2:8" s="1" customFormat="1" ht="16.8">
      <c r="B578" s="8">
        <v>575</v>
      </c>
      <c r="C578" s="9" t="s">
        <v>132</v>
      </c>
      <c r="D578" s="8">
        <v>2</v>
      </c>
      <c r="E578" s="8">
        <v>2</v>
      </c>
      <c r="F578" s="16">
        <v>2800</v>
      </c>
      <c r="G578" s="7"/>
      <c r="H578" s="6"/>
    </row>
    <row r="579" spans="2:8" s="1" customFormat="1" ht="16.8">
      <c r="B579" s="10">
        <v>576</v>
      </c>
      <c r="C579" s="11" t="s">
        <v>132</v>
      </c>
      <c r="D579" s="10">
        <v>1</v>
      </c>
      <c r="E579" s="10">
        <v>3</v>
      </c>
      <c r="F579" s="17">
        <v>5200</v>
      </c>
      <c r="G579" s="7"/>
      <c r="H579" s="6"/>
    </row>
    <row r="580" spans="2:8" s="1" customFormat="1" ht="16.8">
      <c r="B580" s="8">
        <v>577</v>
      </c>
      <c r="C580" s="9" t="s">
        <v>132</v>
      </c>
      <c r="D580" s="8">
        <v>8</v>
      </c>
      <c r="E580" s="8">
        <v>8</v>
      </c>
      <c r="F580" s="16">
        <v>1900</v>
      </c>
      <c r="G580" s="7"/>
      <c r="H580" s="6"/>
    </row>
    <row r="581" spans="2:8" s="1" customFormat="1" ht="16.8">
      <c r="B581" s="10">
        <v>578</v>
      </c>
      <c r="C581" s="11" t="s">
        <v>132</v>
      </c>
      <c r="D581" s="10">
        <v>2</v>
      </c>
      <c r="E581" s="10">
        <v>7</v>
      </c>
      <c r="F581" s="17">
        <v>1900</v>
      </c>
      <c r="G581" s="7"/>
      <c r="H581" s="6"/>
    </row>
    <row r="582" spans="2:8" s="1" customFormat="1" ht="16.8">
      <c r="B582" s="8">
        <v>579</v>
      </c>
      <c r="C582" s="9" t="s">
        <v>132</v>
      </c>
      <c r="D582" s="8">
        <v>1</v>
      </c>
      <c r="E582" s="8">
        <v>9</v>
      </c>
      <c r="F582" s="16">
        <v>2400</v>
      </c>
      <c r="G582" s="7"/>
      <c r="H582" s="6"/>
    </row>
    <row r="583" spans="2:8" s="1" customFormat="1" ht="16.8">
      <c r="B583" s="10">
        <v>580</v>
      </c>
      <c r="C583" s="11" t="s">
        <v>132</v>
      </c>
      <c r="D583" s="10">
        <v>14</v>
      </c>
      <c r="E583" s="10">
        <v>4</v>
      </c>
      <c r="F583" s="17">
        <v>4400</v>
      </c>
      <c r="G583" s="7"/>
      <c r="H583" s="6"/>
    </row>
    <row r="584" spans="2:8" s="1" customFormat="1" ht="16.8">
      <c r="B584" s="8">
        <v>581</v>
      </c>
      <c r="C584" s="9" t="s">
        <v>132</v>
      </c>
      <c r="D584" s="8">
        <v>11</v>
      </c>
      <c r="E584" s="8">
        <v>4</v>
      </c>
      <c r="F584" s="16">
        <v>4700</v>
      </c>
      <c r="G584" s="7"/>
      <c r="H584" s="6"/>
    </row>
    <row r="585" spans="2:8" s="1" customFormat="1" ht="16.8">
      <c r="B585" s="10">
        <v>582</v>
      </c>
      <c r="C585" s="11" t="s">
        <v>132</v>
      </c>
      <c r="D585" s="10">
        <v>7</v>
      </c>
      <c r="E585" s="10">
        <v>9</v>
      </c>
      <c r="F585" s="17">
        <v>2800</v>
      </c>
      <c r="G585" s="7"/>
      <c r="H585" s="6"/>
    </row>
    <row r="586" spans="2:8" s="1" customFormat="1" ht="16.8">
      <c r="B586" s="8">
        <v>583</v>
      </c>
      <c r="C586" s="9" t="s">
        <v>132</v>
      </c>
      <c r="D586" s="8">
        <v>12</v>
      </c>
      <c r="E586" s="8">
        <v>2</v>
      </c>
      <c r="F586" s="16">
        <v>4700</v>
      </c>
      <c r="G586" s="7"/>
      <c r="H586" s="6"/>
    </row>
    <row r="587" spans="2:8" s="1" customFormat="1" ht="16.8">
      <c r="B587" s="10">
        <v>584</v>
      </c>
      <c r="C587" s="11" t="s">
        <v>132</v>
      </c>
      <c r="D587" s="10">
        <v>4</v>
      </c>
      <c r="E587" s="10">
        <v>10</v>
      </c>
      <c r="F587" s="17">
        <v>2200</v>
      </c>
      <c r="G587" s="7"/>
      <c r="H587" s="6"/>
    </row>
    <row r="588" spans="2:8" s="1" customFormat="1" ht="16.8">
      <c r="B588" s="8">
        <v>585</v>
      </c>
      <c r="C588" s="9" t="s">
        <v>132</v>
      </c>
      <c r="D588" s="8">
        <v>4</v>
      </c>
      <c r="E588" s="8">
        <v>3</v>
      </c>
      <c r="F588" s="16">
        <v>2100</v>
      </c>
      <c r="G588" s="7"/>
      <c r="H588" s="6"/>
    </row>
    <row r="589" spans="2:8" s="1" customFormat="1" ht="16.8">
      <c r="B589" s="10">
        <v>586</v>
      </c>
      <c r="C589" s="11" t="s">
        <v>132</v>
      </c>
      <c r="D589" s="10">
        <v>1</v>
      </c>
      <c r="E589" s="10">
        <v>3</v>
      </c>
      <c r="F589" s="17">
        <v>5100</v>
      </c>
      <c r="G589" s="7"/>
      <c r="H589" s="6"/>
    </row>
    <row r="590" spans="2:8" s="1" customFormat="1" ht="16.8">
      <c r="B590" s="8">
        <v>587</v>
      </c>
      <c r="C590" s="9" t="s">
        <v>132</v>
      </c>
      <c r="D590" s="8">
        <v>11</v>
      </c>
      <c r="E590" s="8">
        <v>10</v>
      </c>
      <c r="F590" s="16">
        <v>5900</v>
      </c>
      <c r="G590" s="7"/>
      <c r="H590" s="6"/>
    </row>
    <row r="591" spans="2:8" s="1" customFormat="1" ht="16.8">
      <c r="B591" s="10">
        <v>588</v>
      </c>
      <c r="C591" s="11" t="s">
        <v>132</v>
      </c>
      <c r="D591" s="10">
        <v>13</v>
      </c>
      <c r="E591" s="10">
        <v>2</v>
      </c>
      <c r="F591" s="17">
        <v>2300</v>
      </c>
      <c r="G591" s="7"/>
      <c r="H591" s="6"/>
    </row>
    <row r="592" spans="2:8" s="1" customFormat="1" ht="16.8">
      <c r="B592" s="8">
        <v>589</v>
      </c>
      <c r="C592" s="9" t="s">
        <v>132</v>
      </c>
      <c r="D592" s="8">
        <v>12</v>
      </c>
      <c r="E592" s="8">
        <v>3</v>
      </c>
      <c r="F592" s="16">
        <v>5900</v>
      </c>
      <c r="G592" s="7"/>
      <c r="H592" s="6"/>
    </row>
    <row r="593" spans="2:8" s="1" customFormat="1" ht="16.8">
      <c r="B593" s="10">
        <v>590</v>
      </c>
      <c r="C593" s="11" t="s">
        <v>133</v>
      </c>
      <c r="D593" s="10">
        <v>6</v>
      </c>
      <c r="E593" s="10">
        <v>2</v>
      </c>
      <c r="F593" s="17">
        <v>4700</v>
      </c>
      <c r="G593" s="7"/>
      <c r="H593" s="6"/>
    </row>
    <row r="594" spans="2:8" s="1" customFormat="1" ht="16.8">
      <c r="B594" s="8">
        <v>591</v>
      </c>
      <c r="C594" s="9" t="s">
        <v>133</v>
      </c>
      <c r="D594" s="8">
        <v>3</v>
      </c>
      <c r="E594" s="8">
        <v>1</v>
      </c>
      <c r="F594" s="16">
        <v>5500</v>
      </c>
      <c r="G594" s="7"/>
      <c r="H594" s="6"/>
    </row>
    <row r="595" spans="2:8" s="1" customFormat="1" ht="16.8">
      <c r="B595" s="10">
        <v>592</v>
      </c>
      <c r="C595" s="11" t="s">
        <v>133</v>
      </c>
      <c r="D595" s="10">
        <v>2</v>
      </c>
      <c r="E595" s="10">
        <v>9</v>
      </c>
      <c r="F595" s="17">
        <v>1500</v>
      </c>
      <c r="G595" s="7"/>
      <c r="H595" s="6"/>
    </row>
    <row r="596" spans="2:8" s="1" customFormat="1" ht="16.8">
      <c r="B596" s="8">
        <v>593</v>
      </c>
      <c r="C596" s="9" t="s">
        <v>134</v>
      </c>
      <c r="D596" s="8">
        <v>4</v>
      </c>
      <c r="E596" s="8">
        <v>4</v>
      </c>
      <c r="F596" s="16">
        <v>1700</v>
      </c>
      <c r="G596" s="7"/>
      <c r="H596" s="6"/>
    </row>
    <row r="597" spans="2:8" s="1" customFormat="1" ht="16.8">
      <c r="B597" s="10">
        <v>594</v>
      </c>
      <c r="C597" s="11" t="s">
        <v>135</v>
      </c>
      <c r="D597" s="10">
        <v>1</v>
      </c>
      <c r="E597" s="10">
        <v>6</v>
      </c>
      <c r="F597" s="17">
        <v>5700</v>
      </c>
      <c r="G597" s="7"/>
      <c r="H597" s="6"/>
    </row>
    <row r="598" spans="2:8" s="1" customFormat="1" ht="16.8">
      <c r="B598" s="8">
        <v>595</v>
      </c>
      <c r="C598" s="9" t="s">
        <v>135</v>
      </c>
      <c r="D598" s="8">
        <v>1</v>
      </c>
      <c r="E598" s="8">
        <v>1</v>
      </c>
      <c r="F598" s="16">
        <v>2300</v>
      </c>
      <c r="G598" s="7"/>
      <c r="H598" s="6"/>
    </row>
    <row r="599" spans="2:8" s="1" customFormat="1" ht="16.8">
      <c r="B599" s="10">
        <v>596</v>
      </c>
      <c r="C599" s="11" t="s">
        <v>135</v>
      </c>
      <c r="D599" s="10">
        <v>12</v>
      </c>
      <c r="E599" s="10">
        <v>3</v>
      </c>
      <c r="F599" s="17">
        <v>3500</v>
      </c>
      <c r="G599" s="7"/>
      <c r="H599" s="6"/>
    </row>
    <row r="600" spans="2:8" s="1" customFormat="1" ht="16.8">
      <c r="B600" s="8">
        <v>597</v>
      </c>
      <c r="C600" s="9" t="s">
        <v>135</v>
      </c>
      <c r="D600" s="8">
        <v>3</v>
      </c>
      <c r="E600" s="8">
        <v>2</v>
      </c>
      <c r="F600" s="16">
        <v>4300</v>
      </c>
      <c r="G600" s="7"/>
      <c r="H600" s="6"/>
    </row>
    <row r="601" spans="2:8" s="1" customFormat="1" ht="16.8">
      <c r="B601" s="10">
        <v>598</v>
      </c>
      <c r="C601" s="11" t="s">
        <v>135</v>
      </c>
      <c r="D601" s="10">
        <v>3</v>
      </c>
      <c r="E601" s="10">
        <v>6</v>
      </c>
      <c r="F601" s="17">
        <v>1600</v>
      </c>
      <c r="G601" s="7"/>
      <c r="H601" s="6"/>
    </row>
    <row r="602" spans="2:8" s="1" customFormat="1" ht="16.8">
      <c r="B602" s="8">
        <v>599</v>
      </c>
      <c r="C602" s="9" t="s">
        <v>136</v>
      </c>
      <c r="D602" s="8">
        <v>4</v>
      </c>
      <c r="E602" s="8">
        <v>10</v>
      </c>
      <c r="F602" s="16">
        <v>5600</v>
      </c>
      <c r="G602" s="7"/>
      <c r="H602" s="6"/>
    </row>
    <row r="603" spans="2:8" s="1" customFormat="1" ht="16.8">
      <c r="B603" s="10">
        <v>600</v>
      </c>
      <c r="C603" s="11" t="s">
        <v>137</v>
      </c>
      <c r="D603" s="10">
        <v>7</v>
      </c>
      <c r="E603" s="10">
        <v>7</v>
      </c>
      <c r="F603" s="17">
        <v>1500</v>
      </c>
      <c r="G603" s="7"/>
      <c r="H603" s="6"/>
    </row>
    <row r="604" spans="2:8" s="1" customFormat="1" ht="16.8">
      <c r="B604" s="8">
        <v>601</v>
      </c>
      <c r="C604" s="9" t="s">
        <v>137</v>
      </c>
      <c r="D604" s="8">
        <v>7</v>
      </c>
      <c r="E604" s="8">
        <v>1</v>
      </c>
      <c r="F604" s="16">
        <v>2800</v>
      </c>
      <c r="G604" s="7"/>
      <c r="H604" s="6"/>
    </row>
    <row r="605" spans="2:8" s="1" customFormat="1" ht="16.8">
      <c r="B605" s="10">
        <v>602</v>
      </c>
      <c r="C605" s="11" t="s">
        <v>137</v>
      </c>
      <c r="D605" s="10">
        <v>2</v>
      </c>
      <c r="E605" s="10">
        <v>2</v>
      </c>
      <c r="F605" s="17">
        <v>3200</v>
      </c>
      <c r="G605" s="7"/>
      <c r="H605" s="6"/>
    </row>
    <row r="606" spans="2:8" s="1" customFormat="1" ht="16.8">
      <c r="B606" s="8">
        <v>603</v>
      </c>
      <c r="C606" s="9" t="s">
        <v>137</v>
      </c>
      <c r="D606" s="8">
        <v>11</v>
      </c>
      <c r="E606" s="8">
        <v>3</v>
      </c>
      <c r="F606" s="16">
        <v>3900</v>
      </c>
      <c r="G606" s="7"/>
      <c r="H606" s="6"/>
    </row>
    <row r="607" spans="2:8" s="1" customFormat="1" ht="16.8">
      <c r="B607" s="10">
        <v>604</v>
      </c>
      <c r="C607" s="11" t="s">
        <v>138</v>
      </c>
      <c r="D607" s="10">
        <v>10</v>
      </c>
      <c r="E607" s="10">
        <v>2</v>
      </c>
      <c r="F607" s="17">
        <v>4200</v>
      </c>
      <c r="G607" s="7"/>
      <c r="H607" s="6"/>
    </row>
    <row r="608" spans="2:8" s="1" customFormat="1" ht="16.8">
      <c r="B608" s="8">
        <v>605</v>
      </c>
      <c r="C608" s="9" t="s">
        <v>138</v>
      </c>
      <c r="D608" s="8">
        <v>2</v>
      </c>
      <c r="E608" s="8">
        <v>7</v>
      </c>
      <c r="F608" s="16">
        <v>2400</v>
      </c>
      <c r="G608" s="7"/>
      <c r="H608" s="6"/>
    </row>
    <row r="609" spans="2:8" s="1" customFormat="1" ht="16.8">
      <c r="B609" s="10">
        <v>606</v>
      </c>
      <c r="C609" s="11" t="s">
        <v>138</v>
      </c>
      <c r="D609" s="10">
        <v>8</v>
      </c>
      <c r="E609" s="10">
        <v>8</v>
      </c>
      <c r="F609" s="17">
        <v>6400</v>
      </c>
      <c r="G609" s="7"/>
      <c r="H609" s="6"/>
    </row>
    <row r="610" spans="2:8" s="1" customFormat="1" ht="16.8">
      <c r="B610" s="8">
        <v>607</v>
      </c>
      <c r="C610" s="9" t="s">
        <v>138</v>
      </c>
      <c r="D610" s="8">
        <v>11</v>
      </c>
      <c r="E610" s="8">
        <v>5</v>
      </c>
      <c r="F610" s="16">
        <v>2900</v>
      </c>
      <c r="G610" s="7"/>
      <c r="H610" s="6"/>
    </row>
    <row r="611" spans="2:8" s="1" customFormat="1" ht="16.8">
      <c r="B611" s="10">
        <v>608</v>
      </c>
      <c r="C611" s="11" t="s">
        <v>138</v>
      </c>
      <c r="D611" s="10">
        <v>6</v>
      </c>
      <c r="E611" s="10">
        <v>8</v>
      </c>
      <c r="F611" s="17">
        <v>6200</v>
      </c>
      <c r="G611" s="7"/>
      <c r="H611" s="6"/>
    </row>
    <row r="612" spans="2:8" s="1" customFormat="1" ht="16.8">
      <c r="B612" s="8">
        <v>609</v>
      </c>
      <c r="C612" s="9" t="s">
        <v>138</v>
      </c>
      <c r="D612" s="8">
        <v>12</v>
      </c>
      <c r="E612" s="8">
        <v>6</v>
      </c>
      <c r="F612" s="16">
        <v>4300</v>
      </c>
      <c r="G612" s="7"/>
      <c r="H612" s="6"/>
    </row>
    <row r="613" spans="2:8" s="1" customFormat="1" ht="16.8">
      <c r="B613" s="10">
        <v>610</v>
      </c>
      <c r="C613" s="11" t="s">
        <v>139</v>
      </c>
      <c r="D613" s="10">
        <v>15</v>
      </c>
      <c r="E613" s="10">
        <v>3</v>
      </c>
      <c r="F613" s="17">
        <v>6300</v>
      </c>
      <c r="G613" s="7"/>
      <c r="H613" s="6"/>
    </row>
    <row r="614" spans="2:8" s="1" customFormat="1" ht="16.8">
      <c r="B614" s="8">
        <v>611</v>
      </c>
      <c r="C614" s="9" t="s">
        <v>139</v>
      </c>
      <c r="D614" s="8">
        <v>14</v>
      </c>
      <c r="E614" s="8">
        <v>1</v>
      </c>
      <c r="F614" s="16">
        <v>6100</v>
      </c>
      <c r="G614" s="7"/>
      <c r="H614" s="6"/>
    </row>
    <row r="615" spans="2:8" s="1" customFormat="1" ht="16.8">
      <c r="B615" s="10">
        <v>612</v>
      </c>
      <c r="C615" s="11" t="s">
        <v>139</v>
      </c>
      <c r="D615" s="10">
        <v>12</v>
      </c>
      <c r="E615" s="10">
        <v>6</v>
      </c>
      <c r="F615" s="17">
        <v>1200</v>
      </c>
      <c r="G615" s="7"/>
      <c r="H615" s="6"/>
    </row>
    <row r="616" spans="2:8" s="1" customFormat="1" ht="16.8">
      <c r="B616" s="8">
        <v>613</v>
      </c>
      <c r="C616" s="9" t="s">
        <v>139</v>
      </c>
      <c r="D616" s="8">
        <v>2</v>
      </c>
      <c r="E616" s="8">
        <v>4</v>
      </c>
      <c r="F616" s="16">
        <v>5800</v>
      </c>
      <c r="G616" s="7"/>
      <c r="H616" s="6"/>
    </row>
    <row r="617" spans="2:8" s="1" customFormat="1" ht="16.8">
      <c r="B617" s="10">
        <v>614</v>
      </c>
      <c r="C617" s="11" t="s">
        <v>140</v>
      </c>
      <c r="D617" s="10">
        <v>7</v>
      </c>
      <c r="E617" s="10">
        <v>8</v>
      </c>
      <c r="F617" s="17">
        <v>2400</v>
      </c>
      <c r="G617" s="7"/>
      <c r="H617" s="6"/>
    </row>
    <row r="618" spans="2:8" s="1" customFormat="1" ht="16.8">
      <c r="B618" s="8">
        <v>615</v>
      </c>
      <c r="C618" s="9" t="s">
        <v>141</v>
      </c>
      <c r="D618" s="8">
        <v>5</v>
      </c>
      <c r="E618" s="8">
        <v>1</v>
      </c>
      <c r="F618" s="16">
        <v>6200</v>
      </c>
      <c r="G618" s="7"/>
      <c r="H618" s="6"/>
    </row>
    <row r="619" spans="2:8" s="1" customFormat="1" ht="16.8">
      <c r="B619" s="10">
        <v>616</v>
      </c>
      <c r="C619" s="11" t="s">
        <v>141</v>
      </c>
      <c r="D619" s="10">
        <v>11</v>
      </c>
      <c r="E619" s="10">
        <v>5</v>
      </c>
      <c r="F619" s="17">
        <v>4300</v>
      </c>
      <c r="G619" s="7"/>
      <c r="H619" s="6"/>
    </row>
    <row r="620" spans="2:8" s="1" customFormat="1" ht="16.8">
      <c r="B620" s="8">
        <v>617</v>
      </c>
      <c r="C620" s="9" t="s">
        <v>141</v>
      </c>
      <c r="D620" s="8">
        <v>12</v>
      </c>
      <c r="E620" s="8">
        <v>5</v>
      </c>
      <c r="F620" s="16">
        <v>2700</v>
      </c>
      <c r="G620" s="7"/>
      <c r="H620" s="6"/>
    </row>
    <row r="621" spans="2:8" s="1" customFormat="1" ht="16.8">
      <c r="B621" s="10">
        <v>618</v>
      </c>
      <c r="C621" s="11" t="s">
        <v>141</v>
      </c>
      <c r="D621" s="10">
        <v>6</v>
      </c>
      <c r="E621" s="10">
        <v>8</v>
      </c>
      <c r="F621" s="17">
        <v>3500</v>
      </c>
      <c r="G621" s="7"/>
      <c r="H621" s="6"/>
    </row>
    <row r="622" spans="2:8" s="1" customFormat="1" ht="16.8">
      <c r="B622" s="8">
        <v>619</v>
      </c>
      <c r="C622" s="9" t="s">
        <v>141</v>
      </c>
      <c r="D622" s="8">
        <v>7</v>
      </c>
      <c r="E622" s="8">
        <v>2</v>
      </c>
      <c r="F622" s="16">
        <v>1600</v>
      </c>
      <c r="G622" s="7"/>
      <c r="H622" s="6"/>
    </row>
    <row r="623" spans="2:8" s="1" customFormat="1" ht="16.8">
      <c r="B623" s="10">
        <v>620</v>
      </c>
      <c r="C623" s="11" t="s">
        <v>141</v>
      </c>
      <c r="D623" s="10">
        <v>10</v>
      </c>
      <c r="E623" s="10">
        <v>5</v>
      </c>
      <c r="F623" s="17">
        <v>1900</v>
      </c>
      <c r="G623" s="7"/>
      <c r="H623" s="6"/>
    </row>
    <row r="624" spans="2:8" s="1" customFormat="1" ht="16.8">
      <c r="B624" s="8">
        <v>621</v>
      </c>
      <c r="C624" s="9" t="s">
        <v>141</v>
      </c>
      <c r="D624" s="8">
        <v>13</v>
      </c>
      <c r="E624" s="8">
        <v>8</v>
      </c>
      <c r="F624" s="16">
        <v>6300</v>
      </c>
      <c r="G624" s="7"/>
      <c r="H624" s="6"/>
    </row>
    <row r="625" spans="2:8" s="1" customFormat="1" ht="16.8">
      <c r="B625" s="10">
        <v>622</v>
      </c>
      <c r="C625" s="11" t="s">
        <v>142</v>
      </c>
      <c r="D625" s="10">
        <v>3</v>
      </c>
      <c r="E625" s="10">
        <v>2</v>
      </c>
      <c r="F625" s="17">
        <v>1300</v>
      </c>
      <c r="G625" s="7"/>
      <c r="H625" s="6"/>
    </row>
    <row r="626" spans="2:8" s="1" customFormat="1" ht="16.8">
      <c r="B626" s="8">
        <v>623</v>
      </c>
      <c r="C626" s="9" t="s">
        <v>142</v>
      </c>
      <c r="D626" s="8">
        <v>13</v>
      </c>
      <c r="E626" s="8">
        <v>5</v>
      </c>
      <c r="F626" s="16">
        <v>4700</v>
      </c>
      <c r="G626" s="7"/>
      <c r="H626" s="6"/>
    </row>
    <row r="627" spans="2:8" s="1" customFormat="1" ht="16.8">
      <c r="B627" s="10">
        <v>624</v>
      </c>
      <c r="C627" s="11" t="s">
        <v>143</v>
      </c>
      <c r="D627" s="10">
        <v>1</v>
      </c>
      <c r="E627" s="10">
        <v>9</v>
      </c>
      <c r="F627" s="17">
        <v>3500</v>
      </c>
      <c r="G627" s="7"/>
      <c r="H627" s="6"/>
    </row>
    <row r="628" spans="2:8" s="1" customFormat="1" ht="16.8">
      <c r="B628" s="8">
        <v>625</v>
      </c>
      <c r="C628" s="9" t="s">
        <v>143</v>
      </c>
      <c r="D628" s="8">
        <v>10</v>
      </c>
      <c r="E628" s="8">
        <v>6</v>
      </c>
      <c r="F628" s="16">
        <v>3300</v>
      </c>
      <c r="G628" s="7"/>
      <c r="H628" s="6"/>
    </row>
    <row r="629" spans="2:8" s="1" customFormat="1" ht="16.8">
      <c r="B629" s="10">
        <v>626</v>
      </c>
      <c r="C629" s="11" t="s">
        <v>143</v>
      </c>
      <c r="D629" s="10">
        <v>2</v>
      </c>
      <c r="E629" s="10">
        <v>9</v>
      </c>
      <c r="F629" s="17">
        <v>2200</v>
      </c>
      <c r="G629" s="7"/>
      <c r="H629" s="6"/>
    </row>
    <row r="630" spans="2:8" s="1" customFormat="1" ht="16.8">
      <c r="B630" s="8">
        <v>627</v>
      </c>
      <c r="C630" s="9" t="s">
        <v>143</v>
      </c>
      <c r="D630" s="8">
        <v>1</v>
      </c>
      <c r="E630" s="8">
        <v>9</v>
      </c>
      <c r="F630" s="16">
        <v>5200</v>
      </c>
      <c r="G630" s="7"/>
      <c r="H630" s="6"/>
    </row>
    <row r="631" spans="2:8" s="1" customFormat="1" ht="16.8">
      <c r="B631" s="10">
        <v>628</v>
      </c>
      <c r="C631" s="11" t="s">
        <v>143</v>
      </c>
      <c r="D631" s="10">
        <v>4</v>
      </c>
      <c r="E631" s="10">
        <v>7</v>
      </c>
      <c r="F631" s="17">
        <v>1700</v>
      </c>
      <c r="G631" s="7"/>
      <c r="H631" s="6"/>
    </row>
    <row r="632" spans="2:8" s="1" customFormat="1" ht="16.8">
      <c r="B632" s="8">
        <v>629</v>
      </c>
      <c r="C632" s="9" t="s">
        <v>144</v>
      </c>
      <c r="D632" s="8">
        <v>2</v>
      </c>
      <c r="E632" s="8">
        <v>3</v>
      </c>
      <c r="F632" s="16">
        <v>3500</v>
      </c>
      <c r="G632" s="7"/>
      <c r="H632" s="6"/>
    </row>
    <row r="633" spans="2:8" s="1" customFormat="1" ht="16.8">
      <c r="B633" s="10">
        <v>630</v>
      </c>
      <c r="C633" s="11" t="s">
        <v>144</v>
      </c>
      <c r="D633" s="10">
        <v>12</v>
      </c>
      <c r="E633" s="10">
        <v>5</v>
      </c>
      <c r="F633" s="17">
        <v>3200</v>
      </c>
      <c r="G633" s="7"/>
      <c r="H633" s="6"/>
    </row>
    <row r="634" spans="2:8" s="1" customFormat="1" ht="16.8">
      <c r="B634" s="8">
        <v>631</v>
      </c>
      <c r="C634" s="9" t="s">
        <v>145</v>
      </c>
      <c r="D634" s="8">
        <v>2</v>
      </c>
      <c r="E634" s="8">
        <v>3</v>
      </c>
      <c r="F634" s="16">
        <v>3000</v>
      </c>
      <c r="G634" s="7"/>
      <c r="H634" s="6"/>
    </row>
    <row r="635" spans="2:8" s="1" customFormat="1" ht="16.8">
      <c r="B635" s="10">
        <v>632</v>
      </c>
      <c r="C635" s="11" t="s">
        <v>145</v>
      </c>
      <c r="D635" s="10">
        <v>8</v>
      </c>
      <c r="E635" s="10">
        <v>10</v>
      </c>
      <c r="F635" s="17">
        <v>1600</v>
      </c>
      <c r="G635" s="7"/>
      <c r="H635" s="6"/>
    </row>
    <row r="636" spans="2:8" s="1" customFormat="1" ht="16.8">
      <c r="B636" s="8">
        <v>633</v>
      </c>
      <c r="C636" s="9" t="s">
        <v>145</v>
      </c>
      <c r="D636" s="8">
        <v>12</v>
      </c>
      <c r="E636" s="8">
        <v>2</v>
      </c>
      <c r="F636" s="16">
        <v>4300</v>
      </c>
      <c r="G636" s="7"/>
      <c r="H636" s="6"/>
    </row>
    <row r="637" spans="2:8" s="1" customFormat="1" ht="16.8">
      <c r="B637" s="10">
        <v>634</v>
      </c>
      <c r="C637" s="11" t="s">
        <v>145</v>
      </c>
      <c r="D637" s="10">
        <v>4</v>
      </c>
      <c r="E637" s="10">
        <v>5</v>
      </c>
      <c r="F637" s="17">
        <v>1900</v>
      </c>
      <c r="G637" s="7"/>
      <c r="H637" s="6"/>
    </row>
    <row r="638" spans="2:8" s="1" customFormat="1" ht="16.8">
      <c r="B638" s="8">
        <v>635</v>
      </c>
      <c r="C638" s="9" t="s">
        <v>145</v>
      </c>
      <c r="D638" s="8">
        <v>7</v>
      </c>
      <c r="E638" s="8">
        <v>6</v>
      </c>
      <c r="F638" s="16">
        <v>4800</v>
      </c>
      <c r="G638" s="7"/>
      <c r="H638" s="6"/>
    </row>
    <row r="639" spans="2:8" s="1" customFormat="1" ht="16.8">
      <c r="B639" s="10">
        <v>636</v>
      </c>
      <c r="C639" s="11" t="s">
        <v>145</v>
      </c>
      <c r="D639" s="10">
        <v>1</v>
      </c>
      <c r="E639" s="10">
        <v>1</v>
      </c>
      <c r="F639" s="17">
        <v>4100</v>
      </c>
      <c r="G639" s="7"/>
      <c r="H639" s="6"/>
    </row>
    <row r="640" spans="2:8" s="1" customFormat="1" ht="16.8">
      <c r="B640" s="8">
        <v>637</v>
      </c>
      <c r="C640" s="9" t="s">
        <v>145</v>
      </c>
      <c r="D640" s="8">
        <v>14</v>
      </c>
      <c r="E640" s="8">
        <v>1</v>
      </c>
      <c r="F640" s="16">
        <v>2900</v>
      </c>
      <c r="G640" s="7"/>
      <c r="H640" s="6"/>
    </row>
    <row r="641" spans="2:8" s="1" customFormat="1" ht="16.8">
      <c r="B641" s="10">
        <v>638</v>
      </c>
      <c r="C641" s="11" t="s">
        <v>145</v>
      </c>
      <c r="D641" s="10">
        <v>10</v>
      </c>
      <c r="E641" s="10">
        <v>4</v>
      </c>
      <c r="F641" s="17">
        <v>6400</v>
      </c>
      <c r="G641" s="7"/>
      <c r="H641" s="6"/>
    </row>
    <row r="642" spans="2:8" s="1" customFormat="1" ht="16.8">
      <c r="B642" s="8">
        <v>639</v>
      </c>
      <c r="C642" s="9" t="s">
        <v>145</v>
      </c>
      <c r="D642" s="8">
        <v>9</v>
      </c>
      <c r="E642" s="8">
        <v>4</v>
      </c>
      <c r="F642" s="16">
        <v>2200</v>
      </c>
      <c r="G642" s="7"/>
      <c r="H642" s="6"/>
    </row>
    <row r="643" spans="2:8" s="1" customFormat="1" ht="16.8">
      <c r="B643" s="10">
        <v>640</v>
      </c>
      <c r="C643" s="11" t="s">
        <v>146</v>
      </c>
      <c r="D643" s="10">
        <v>4</v>
      </c>
      <c r="E643" s="10">
        <v>7</v>
      </c>
      <c r="F643" s="17">
        <v>4400</v>
      </c>
      <c r="G643" s="7"/>
      <c r="H643" s="6"/>
    </row>
    <row r="644" spans="2:8" s="1" customFormat="1" ht="16.8">
      <c r="B644" s="8">
        <v>641</v>
      </c>
      <c r="C644" s="9" t="s">
        <v>146</v>
      </c>
      <c r="D644" s="8">
        <v>15</v>
      </c>
      <c r="E644" s="8">
        <v>4</v>
      </c>
      <c r="F644" s="16">
        <v>3800</v>
      </c>
      <c r="G644" s="7"/>
      <c r="H644" s="6"/>
    </row>
    <row r="645" spans="2:8" s="1" customFormat="1" ht="16.8">
      <c r="B645" s="10">
        <v>642</v>
      </c>
      <c r="C645" s="11" t="s">
        <v>147</v>
      </c>
      <c r="D645" s="10">
        <v>14</v>
      </c>
      <c r="E645" s="10">
        <v>6</v>
      </c>
      <c r="F645" s="17">
        <v>2700</v>
      </c>
      <c r="G645" s="7"/>
      <c r="H645" s="6"/>
    </row>
    <row r="646" spans="2:8" s="1" customFormat="1" ht="16.8">
      <c r="B646" s="8">
        <v>643</v>
      </c>
      <c r="C646" s="9" t="s">
        <v>147</v>
      </c>
      <c r="D646" s="8">
        <v>1</v>
      </c>
      <c r="E646" s="8">
        <v>6</v>
      </c>
      <c r="F646" s="16">
        <v>5000</v>
      </c>
      <c r="G646" s="7"/>
      <c r="H646" s="6"/>
    </row>
    <row r="647" spans="2:8" s="1" customFormat="1" ht="16.8">
      <c r="B647" s="10">
        <v>644</v>
      </c>
      <c r="C647" s="11" t="s">
        <v>148</v>
      </c>
      <c r="D647" s="10">
        <v>13</v>
      </c>
      <c r="E647" s="10">
        <v>4</v>
      </c>
      <c r="F647" s="17">
        <v>5000</v>
      </c>
      <c r="G647" s="7"/>
      <c r="H647" s="6"/>
    </row>
    <row r="648" spans="2:8" s="1" customFormat="1" ht="16.8">
      <c r="B648" s="8">
        <v>645</v>
      </c>
      <c r="C648" s="9" t="s">
        <v>149</v>
      </c>
      <c r="D648" s="8">
        <v>9</v>
      </c>
      <c r="E648" s="8">
        <v>4</v>
      </c>
      <c r="F648" s="16">
        <v>2800</v>
      </c>
      <c r="G648" s="7"/>
      <c r="H648" s="6"/>
    </row>
    <row r="649" spans="2:8" s="1" customFormat="1" ht="16.8">
      <c r="B649" s="10">
        <v>646</v>
      </c>
      <c r="C649" s="11" t="s">
        <v>149</v>
      </c>
      <c r="D649" s="10">
        <v>14</v>
      </c>
      <c r="E649" s="10">
        <v>5</v>
      </c>
      <c r="F649" s="17">
        <v>5100</v>
      </c>
      <c r="G649" s="7"/>
      <c r="H649" s="6"/>
    </row>
    <row r="650" spans="2:8" s="1" customFormat="1" ht="16.8">
      <c r="B650" s="8">
        <v>647</v>
      </c>
      <c r="C650" s="9" t="s">
        <v>149</v>
      </c>
      <c r="D650" s="8">
        <v>11</v>
      </c>
      <c r="E650" s="8">
        <v>5</v>
      </c>
      <c r="F650" s="16">
        <v>5800</v>
      </c>
      <c r="G650" s="7"/>
      <c r="H650" s="6"/>
    </row>
    <row r="651" spans="2:8" s="1" customFormat="1" ht="16.8">
      <c r="B651" s="10">
        <v>648</v>
      </c>
      <c r="C651" s="11" t="s">
        <v>149</v>
      </c>
      <c r="D651" s="10">
        <v>6</v>
      </c>
      <c r="E651" s="10">
        <v>2</v>
      </c>
      <c r="F651" s="17">
        <v>4800</v>
      </c>
      <c r="G651" s="7"/>
      <c r="H651" s="6"/>
    </row>
    <row r="652" spans="2:8" s="1" customFormat="1" ht="16.8">
      <c r="B652" s="8">
        <v>649</v>
      </c>
      <c r="C652" s="9" t="s">
        <v>149</v>
      </c>
      <c r="D652" s="8">
        <v>14</v>
      </c>
      <c r="E652" s="8">
        <v>9</v>
      </c>
      <c r="F652" s="16">
        <v>5900</v>
      </c>
      <c r="G652" s="7"/>
      <c r="H652" s="6"/>
    </row>
    <row r="653" spans="2:8" s="1" customFormat="1" ht="16.8">
      <c r="B653" s="10">
        <v>650</v>
      </c>
      <c r="C653" s="11" t="s">
        <v>149</v>
      </c>
      <c r="D653" s="10">
        <v>10</v>
      </c>
      <c r="E653" s="10">
        <v>5</v>
      </c>
      <c r="F653" s="17">
        <v>4800</v>
      </c>
      <c r="G653" s="7"/>
      <c r="H653" s="6"/>
    </row>
    <row r="654" spans="2:8" s="1" customFormat="1" ht="16.8">
      <c r="B654" s="8">
        <v>651</v>
      </c>
      <c r="C654" s="9" t="s">
        <v>150</v>
      </c>
      <c r="D654" s="8">
        <v>9</v>
      </c>
      <c r="E654" s="8">
        <v>1</v>
      </c>
      <c r="F654" s="16">
        <v>2000</v>
      </c>
      <c r="G654" s="7"/>
      <c r="H654" s="6"/>
    </row>
    <row r="655" spans="2:8" s="1" customFormat="1" ht="16.8">
      <c r="B655" s="10">
        <v>652</v>
      </c>
      <c r="C655" s="11" t="s">
        <v>151</v>
      </c>
      <c r="D655" s="10">
        <v>10</v>
      </c>
      <c r="E655" s="10">
        <v>6</v>
      </c>
      <c r="F655" s="17">
        <v>4900</v>
      </c>
      <c r="G655" s="7"/>
      <c r="H655" s="6"/>
    </row>
    <row r="656" spans="2:8" s="1" customFormat="1" ht="16.8">
      <c r="B656" s="8">
        <v>653</v>
      </c>
      <c r="C656" s="9" t="s">
        <v>151</v>
      </c>
      <c r="D656" s="8">
        <v>4</v>
      </c>
      <c r="E656" s="8">
        <v>7</v>
      </c>
      <c r="F656" s="16">
        <v>5600</v>
      </c>
      <c r="G656" s="7"/>
      <c r="H656" s="6"/>
    </row>
    <row r="657" spans="2:8" s="1" customFormat="1" ht="16.8">
      <c r="B657" s="10">
        <v>654</v>
      </c>
      <c r="C657" s="11" t="s">
        <v>152</v>
      </c>
      <c r="D657" s="10">
        <v>7</v>
      </c>
      <c r="E657" s="10">
        <v>8</v>
      </c>
      <c r="F657" s="17">
        <v>1700</v>
      </c>
      <c r="G657" s="7"/>
      <c r="H657" s="6"/>
    </row>
    <row r="658" spans="2:8" s="1" customFormat="1" ht="16.8">
      <c r="B658" s="8">
        <v>655</v>
      </c>
      <c r="C658" s="9" t="s">
        <v>152</v>
      </c>
      <c r="D658" s="8">
        <v>7</v>
      </c>
      <c r="E658" s="8">
        <v>1</v>
      </c>
      <c r="F658" s="16">
        <v>4900</v>
      </c>
      <c r="G658" s="7"/>
      <c r="H658" s="6"/>
    </row>
    <row r="659" spans="2:8" s="1" customFormat="1" ht="16.8">
      <c r="B659" s="10">
        <v>656</v>
      </c>
      <c r="C659" s="11" t="s">
        <v>153</v>
      </c>
      <c r="D659" s="10">
        <v>6</v>
      </c>
      <c r="E659" s="10">
        <v>10</v>
      </c>
      <c r="F659" s="17">
        <v>5300</v>
      </c>
      <c r="G659" s="7"/>
      <c r="H659" s="6"/>
    </row>
    <row r="660" spans="2:8" s="1" customFormat="1" ht="16.8">
      <c r="B660" s="8">
        <v>657</v>
      </c>
      <c r="C660" s="9" t="s">
        <v>154</v>
      </c>
      <c r="D660" s="8">
        <v>6</v>
      </c>
      <c r="E660" s="8">
        <v>8</v>
      </c>
      <c r="F660" s="16">
        <v>1800</v>
      </c>
      <c r="G660" s="7"/>
      <c r="H660" s="6"/>
    </row>
    <row r="661" spans="2:8" s="1" customFormat="1" ht="16.8">
      <c r="B661" s="10">
        <v>658</v>
      </c>
      <c r="C661" s="11" t="s">
        <v>154</v>
      </c>
      <c r="D661" s="10">
        <v>14</v>
      </c>
      <c r="E661" s="10">
        <v>5</v>
      </c>
      <c r="F661" s="17">
        <v>4000</v>
      </c>
      <c r="G661" s="7"/>
      <c r="H661" s="6"/>
    </row>
    <row r="662" spans="2:8" s="1" customFormat="1" ht="16.8">
      <c r="B662" s="8">
        <v>659</v>
      </c>
      <c r="C662" s="9" t="s">
        <v>154</v>
      </c>
      <c r="D662" s="8">
        <v>9</v>
      </c>
      <c r="E662" s="8">
        <v>7</v>
      </c>
      <c r="F662" s="16">
        <v>3600</v>
      </c>
      <c r="G662" s="7"/>
      <c r="H662" s="6"/>
    </row>
    <row r="663" spans="2:8" s="1" customFormat="1" ht="16.8">
      <c r="B663" s="10">
        <v>660</v>
      </c>
      <c r="C663" s="11" t="s">
        <v>154</v>
      </c>
      <c r="D663" s="10">
        <v>12</v>
      </c>
      <c r="E663" s="10">
        <v>2</v>
      </c>
      <c r="F663" s="17">
        <v>4100</v>
      </c>
      <c r="G663" s="7"/>
      <c r="H663" s="6"/>
    </row>
    <row r="664" spans="2:8" s="1" customFormat="1" ht="16.8">
      <c r="B664" s="8">
        <v>661</v>
      </c>
      <c r="C664" s="9" t="s">
        <v>154</v>
      </c>
      <c r="D664" s="8">
        <v>7</v>
      </c>
      <c r="E664" s="8">
        <v>9</v>
      </c>
      <c r="F664" s="16">
        <v>5900</v>
      </c>
      <c r="G664" s="7"/>
      <c r="H664" s="6"/>
    </row>
    <row r="665" spans="2:8" s="1" customFormat="1" ht="16.8">
      <c r="B665" s="10">
        <v>662</v>
      </c>
      <c r="C665" s="11" t="s">
        <v>154</v>
      </c>
      <c r="D665" s="10">
        <v>12</v>
      </c>
      <c r="E665" s="10">
        <v>5</v>
      </c>
      <c r="F665" s="17">
        <v>1500</v>
      </c>
      <c r="G665" s="7"/>
      <c r="H665" s="6"/>
    </row>
    <row r="666" spans="2:8" s="1" customFormat="1" ht="16.8">
      <c r="B666" s="8">
        <v>663</v>
      </c>
      <c r="C666" s="9" t="s">
        <v>154</v>
      </c>
      <c r="D666" s="8">
        <v>4</v>
      </c>
      <c r="E666" s="8">
        <v>9</v>
      </c>
      <c r="F666" s="16">
        <v>4100</v>
      </c>
      <c r="G666" s="7"/>
      <c r="H666" s="6"/>
    </row>
    <row r="667" spans="2:8" s="1" customFormat="1" ht="16.8">
      <c r="B667" s="10">
        <v>664</v>
      </c>
      <c r="C667" s="11" t="s">
        <v>154</v>
      </c>
      <c r="D667" s="10">
        <v>1</v>
      </c>
      <c r="E667" s="10">
        <v>10</v>
      </c>
      <c r="F667" s="17">
        <v>4700</v>
      </c>
      <c r="G667" s="7"/>
      <c r="H667" s="6"/>
    </row>
    <row r="668" spans="2:8" s="1" customFormat="1" ht="16.8">
      <c r="B668" s="8">
        <v>665</v>
      </c>
      <c r="C668" s="9" t="s">
        <v>154</v>
      </c>
      <c r="D668" s="8">
        <v>13</v>
      </c>
      <c r="E668" s="8">
        <v>8</v>
      </c>
      <c r="F668" s="16">
        <v>3700</v>
      </c>
      <c r="G668" s="7"/>
      <c r="H668" s="6"/>
    </row>
    <row r="669" spans="2:8" s="1" customFormat="1" ht="16.8">
      <c r="B669" s="10">
        <v>666</v>
      </c>
      <c r="C669" s="11" t="s">
        <v>154</v>
      </c>
      <c r="D669" s="10">
        <v>3</v>
      </c>
      <c r="E669" s="10">
        <v>3</v>
      </c>
      <c r="F669" s="17">
        <v>2800</v>
      </c>
      <c r="G669" s="7"/>
      <c r="H669" s="6"/>
    </row>
    <row r="670" spans="2:8" s="1" customFormat="1" ht="16.8">
      <c r="B670" s="8">
        <v>667</v>
      </c>
      <c r="C670" s="9" t="s">
        <v>154</v>
      </c>
      <c r="D670" s="8">
        <v>10</v>
      </c>
      <c r="E670" s="8">
        <v>7</v>
      </c>
      <c r="F670" s="16">
        <v>1500</v>
      </c>
      <c r="G670" s="7"/>
      <c r="H670" s="6"/>
    </row>
    <row r="671" spans="2:8" s="1" customFormat="1" ht="16.8">
      <c r="B671" s="10">
        <v>668</v>
      </c>
      <c r="C671" s="11" t="s">
        <v>154</v>
      </c>
      <c r="D671" s="10">
        <v>4</v>
      </c>
      <c r="E671" s="10">
        <v>5</v>
      </c>
      <c r="F671" s="17">
        <v>1200</v>
      </c>
      <c r="G671" s="7"/>
      <c r="H671" s="6"/>
    </row>
    <row r="672" spans="2:8" s="1" customFormat="1" ht="16.8">
      <c r="B672" s="8">
        <v>669</v>
      </c>
      <c r="C672" s="9" t="s">
        <v>154</v>
      </c>
      <c r="D672" s="8">
        <v>4</v>
      </c>
      <c r="E672" s="8">
        <v>3</v>
      </c>
      <c r="F672" s="16">
        <v>1700</v>
      </c>
      <c r="G672" s="7"/>
      <c r="H672" s="6"/>
    </row>
    <row r="673" spans="2:8" s="1" customFormat="1" ht="16.8">
      <c r="B673" s="10">
        <v>670</v>
      </c>
      <c r="C673" s="11" t="s">
        <v>154</v>
      </c>
      <c r="D673" s="10">
        <v>11</v>
      </c>
      <c r="E673" s="10">
        <v>10</v>
      </c>
      <c r="F673" s="17">
        <v>6500</v>
      </c>
      <c r="G673" s="7"/>
      <c r="H673" s="6"/>
    </row>
    <row r="674" spans="2:8" s="1" customFormat="1" ht="16.8">
      <c r="B674" s="8">
        <v>671</v>
      </c>
      <c r="C674" s="9" t="s">
        <v>154</v>
      </c>
      <c r="D674" s="8">
        <v>12</v>
      </c>
      <c r="E674" s="8">
        <v>2</v>
      </c>
      <c r="F674" s="16">
        <v>6500</v>
      </c>
      <c r="G674" s="7"/>
      <c r="H674" s="6"/>
    </row>
    <row r="675" spans="2:8" s="1" customFormat="1" ht="16.8">
      <c r="B675" s="10">
        <v>672</v>
      </c>
      <c r="C675" s="11" t="s">
        <v>155</v>
      </c>
      <c r="D675" s="10">
        <v>7</v>
      </c>
      <c r="E675" s="10">
        <v>9</v>
      </c>
      <c r="F675" s="17">
        <v>2200</v>
      </c>
      <c r="G675" s="7"/>
      <c r="H675" s="6"/>
    </row>
    <row r="676" spans="2:8" s="1" customFormat="1" ht="16.8">
      <c r="B676" s="8">
        <v>673</v>
      </c>
      <c r="C676" s="9" t="s">
        <v>155</v>
      </c>
      <c r="D676" s="8">
        <v>7</v>
      </c>
      <c r="E676" s="8">
        <v>2</v>
      </c>
      <c r="F676" s="16">
        <v>5900</v>
      </c>
      <c r="G676" s="7"/>
      <c r="H676" s="6"/>
    </row>
    <row r="677" spans="2:8" s="1" customFormat="1" ht="16.8">
      <c r="B677" s="10">
        <v>674</v>
      </c>
      <c r="C677" s="11" t="s">
        <v>155</v>
      </c>
      <c r="D677" s="10">
        <v>15</v>
      </c>
      <c r="E677" s="10">
        <v>2</v>
      </c>
      <c r="F677" s="17">
        <v>4400</v>
      </c>
      <c r="G677" s="7"/>
      <c r="H677" s="6"/>
    </row>
    <row r="678" spans="2:8" s="1" customFormat="1" ht="16.8">
      <c r="B678" s="8">
        <v>675</v>
      </c>
      <c r="C678" s="9" t="s">
        <v>155</v>
      </c>
      <c r="D678" s="8">
        <v>2</v>
      </c>
      <c r="E678" s="8">
        <v>2</v>
      </c>
      <c r="F678" s="16">
        <v>1500</v>
      </c>
      <c r="G678" s="7"/>
      <c r="H678" s="6"/>
    </row>
    <row r="679" spans="2:8" s="1" customFormat="1" ht="16.8">
      <c r="B679" s="10">
        <v>676</v>
      </c>
      <c r="C679" s="11" t="s">
        <v>156</v>
      </c>
      <c r="D679" s="10">
        <v>14</v>
      </c>
      <c r="E679" s="10">
        <v>5</v>
      </c>
      <c r="F679" s="17">
        <v>2700</v>
      </c>
      <c r="G679" s="7"/>
      <c r="H679" s="6"/>
    </row>
    <row r="680" spans="2:8" s="1" customFormat="1" ht="16.8">
      <c r="B680" s="8">
        <v>677</v>
      </c>
      <c r="C680" s="9" t="s">
        <v>156</v>
      </c>
      <c r="D680" s="8">
        <v>9</v>
      </c>
      <c r="E680" s="8">
        <v>1</v>
      </c>
      <c r="F680" s="16">
        <v>2300</v>
      </c>
      <c r="G680" s="7"/>
      <c r="H680" s="6"/>
    </row>
    <row r="681" spans="2:8" s="1" customFormat="1" ht="16.8">
      <c r="B681" s="10">
        <v>678</v>
      </c>
      <c r="C681" s="11" t="s">
        <v>156</v>
      </c>
      <c r="D681" s="10">
        <v>13</v>
      </c>
      <c r="E681" s="10">
        <v>8</v>
      </c>
      <c r="F681" s="17">
        <v>4200</v>
      </c>
      <c r="G681" s="7"/>
      <c r="H681" s="6"/>
    </row>
    <row r="682" spans="2:8" s="1" customFormat="1" ht="16.8">
      <c r="B682" s="8">
        <v>679</v>
      </c>
      <c r="C682" s="9" t="s">
        <v>156</v>
      </c>
      <c r="D682" s="8">
        <v>2</v>
      </c>
      <c r="E682" s="8">
        <v>4</v>
      </c>
      <c r="F682" s="16">
        <v>4600</v>
      </c>
      <c r="G682" s="7"/>
      <c r="H682" s="6"/>
    </row>
    <row r="683" spans="2:8" s="1" customFormat="1" ht="16.8">
      <c r="B683" s="10">
        <v>680</v>
      </c>
      <c r="C683" s="11" t="s">
        <v>156</v>
      </c>
      <c r="D683" s="10">
        <v>2</v>
      </c>
      <c r="E683" s="10">
        <v>3</v>
      </c>
      <c r="F683" s="17">
        <v>2500</v>
      </c>
      <c r="G683" s="7"/>
      <c r="H683" s="6"/>
    </row>
    <row r="684" spans="2:8" s="1" customFormat="1" ht="16.8">
      <c r="B684" s="8">
        <v>681</v>
      </c>
      <c r="C684" s="9" t="s">
        <v>156</v>
      </c>
      <c r="D684" s="8">
        <v>5</v>
      </c>
      <c r="E684" s="8">
        <v>7</v>
      </c>
      <c r="F684" s="16">
        <v>4100</v>
      </c>
      <c r="G684" s="7"/>
      <c r="H684" s="6"/>
    </row>
    <row r="685" spans="2:8" s="1" customFormat="1" ht="16.8">
      <c r="B685" s="10">
        <v>682</v>
      </c>
      <c r="C685" s="11" t="s">
        <v>156</v>
      </c>
      <c r="D685" s="10">
        <v>14</v>
      </c>
      <c r="E685" s="10">
        <v>4</v>
      </c>
      <c r="F685" s="17">
        <v>1300</v>
      </c>
      <c r="G685" s="7"/>
      <c r="H685" s="6"/>
    </row>
    <row r="686" spans="2:8" s="1" customFormat="1" ht="16.8">
      <c r="B686" s="8">
        <v>683</v>
      </c>
      <c r="C686" s="9" t="s">
        <v>156</v>
      </c>
      <c r="D686" s="8">
        <v>2</v>
      </c>
      <c r="E686" s="8">
        <v>5</v>
      </c>
      <c r="F686" s="16">
        <v>1900</v>
      </c>
      <c r="G686" s="7"/>
      <c r="H686" s="6"/>
    </row>
    <row r="687" spans="2:8" s="1" customFormat="1" ht="16.8">
      <c r="B687" s="10">
        <v>684</v>
      </c>
      <c r="C687" s="11" t="s">
        <v>156</v>
      </c>
      <c r="D687" s="10">
        <v>9</v>
      </c>
      <c r="E687" s="10">
        <v>4</v>
      </c>
      <c r="F687" s="17">
        <v>3700</v>
      </c>
      <c r="G687" s="7"/>
      <c r="H687" s="6"/>
    </row>
    <row r="688" spans="2:8" s="1" customFormat="1" ht="16.8">
      <c r="B688" s="8">
        <v>685</v>
      </c>
      <c r="C688" s="9" t="s">
        <v>157</v>
      </c>
      <c r="D688" s="8">
        <v>4</v>
      </c>
      <c r="E688" s="8">
        <v>9</v>
      </c>
      <c r="F688" s="16">
        <v>5000</v>
      </c>
      <c r="G688" s="7"/>
      <c r="H688" s="6"/>
    </row>
    <row r="689" spans="2:8" s="1" customFormat="1" ht="16.8">
      <c r="B689" s="10">
        <v>686</v>
      </c>
      <c r="C689" s="11" t="s">
        <v>157</v>
      </c>
      <c r="D689" s="10">
        <v>6</v>
      </c>
      <c r="E689" s="10">
        <v>3</v>
      </c>
      <c r="F689" s="17">
        <v>2100</v>
      </c>
      <c r="G689" s="7"/>
      <c r="H689" s="6"/>
    </row>
    <row r="690" spans="2:8" s="1" customFormat="1" ht="16.8">
      <c r="B690" s="8">
        <v>687</v>
      </c>
      <c r="C690" s="9" t="s">
        <v>158</v>
      </c>
      <c r="D690" s="8">
        <v>13</v>
      </c>
      <c r="E690" s="8">
        <v>6</v>
      </c>
      <c r="F690" s="16">
        <v>5800</v>
      </c>
      <c r="G690" s="7"/>
      <c r="H690" s="6"/>
    </row>
    <row r="691" spans="2:8" s="1" customFormat="1" ht="16.8">
      <c r="B691" s="10">
        <v>688</v>
      </c>
      <c r="C691" s="11" t="s">
        <v>158</v>
      </c>
      <c r="D691" s="10">
        <v>10</v>
      </c>
      <c r="E691" s="10">
        <v>2</v>
      </c>
      <c r="F691" s="17">
        <v>6100</v>
      </c>
      <c r="G691" s="7"/>
      <c r="H691" s="6"/>
    </row>
    <row r="692" spans="2:8" s="1" customFormat="1" ht="16.8">
      <c r="B692" s="8">
        <v>689</v>
      </c>
      <c r="C692" s="9" t="s">
        <v>158</v>
      </c>
      <c r="D692" s="8">
        <v>15</v>
      </c>
      <c r="E692" s="8">
        <v>4</v>
      </c>
      <c r="F692" s="16">
        <v>6400</v>
      </c>
      <c r="G692" s="7"/>
      <c r="H692" s="6"/>
    </row>
    <row r="693" spans="2:8" s="1" customFormat="1" ht="16.8">
      <c r="B693" s="10">
        <v>690</v>
      </c>
      <c r="C693" s="11" t="s">
        <v>159</v>
      </c>
      <c r="D693" s="10">
        <v>3</v>
      </c>
      <c r="E693" s="10">
        <v>6</v>
      </c>
      <c r="F693" s="17">
        <v>1200</v>
      </c>
      <c r="G693" s="7"/>
      <c r="H693" s="6"/>
    </row>
    <row r="694" spans="2:8" s="1" customFormat="1" ht="16.8">
      <c r="B694" s="8">
        <v>691</v>
      </c>
      <c r="C694" s="9" t="s">
        <v>159</v>
      </c>
      <c r="D694" s="8">
        <v>1</v>
      </c>
      <c r="E694" s="8">
        <v>1</v>
      </c>
      <c r="F694" s="16">
        <v>2800</v>
      </c>
      <c r="G694" s="7"/>
      <c r="H694" s="6"/>
    </row>
    <row r="695" spans="2:8" s="1" customFormat="1" ht="16.8">
      <c r="B695" s="10">
        <v>692</v>
      </c>
      <c r="C695" s="11" t="s">
        <v>159</v>
      </c>
      <c r="D695" s="10">
        <v>1</v>
      </c>
      <c r="E695" s="10">
        <v>3</v>
      </c>
      <c r="F695" s="17">
        <v>4300</v>
      </c>
      <c r="G695" s="7"/>
      <c r="H695" s="6"/>
    </row>
    <row r="696" spans="2:8" s="1" customFormat="1" ht="16.8">
      <c r="B696" s="8">
        <v>693</v>
      </c>
      <c r="C696" s="9" t="s">
        <v>159</v>
      </c>
      <c r="D696" s="8">
        <v>10</v>
      </c>
      <c r="E696" s="8">
        <v>6</v>
      </c>
      <c r="F696" s="16">
        <v>6000</v>
      </c>
      <c r="G696" s="7"/>
      <c r="H696" s="6"/>
    </row>
    <row r="697" spans="2:8" s="1" customFormat="1" ht="16.8">
      <c r="B697" s="10">
        <v>694</v>
      </c>
      <c r="C697" s="11" t="s">
        <v>159</v>
      </c>
      <c r="D697" s="10">
        <v>13</v>
      </c>
      <c r="E697" s="10">
        <v>2</v>
      </c>
      <c r="F697" s="17">
        <v>4600</v>
      </c>
      <c r="G697" s="7"/>
      <c r="H697" s="6"/>
    </row>
    <row r="698" spans="2:8" s="1" customFormat="1" ht="16.8">
      <c r="B698" s="8">
        <v>695</v>
      </c>
      <c r="C698" s="9" t="s">
        <v>159</v>
      </c>
      <c r="D698" s="8">
        <v>9</v>
      </c>
      <c r="E698" s="8">
        <v>2</v>
      </c>
      <c r="F698" s="16">
        <v>1600</v>
      </c>
      <c r="G698" s="7"/>
      <c r="H698" s="6"/>
    </row>
    <row r="699" spans="2:8" s="1" customFormat="1" ht="16.8">
      <c r="B699" s="10">
        <v>696</v>
      </c>
      <c r="C699" s="11" t="s">
        <v>159</v>
      </c>
      <c r="D699" s="10">
        <v>1</v>
      </c>
      <c r="E699" s="10">
        <v>6</v>
      </c>
      <c r="F699" s="17">
        <v>3600</v>
      </c>
      <c r="G699" s="7"/>
      <c r="H699" s="6"/>
    </row>
    <row r="700" spans="2:8" s="1" customFormat="1" ht="16.8">
      <c r="B700" s="8">
        <v>697</v>
      </c>
      <c r="C700" s="9" t="s">
        <v>159</v>
      </c>
      <c r="D700" s="8">
        <v>7</v>
      </c>
      <c r="E700" s="8">
        <v>8</v>
      </c>
      <c r="F700" s="16">
        <v>3700</v>
      </c>
      <c r="G700" s="7"/>
      <c r="H700" s="6"/>
    </row>
    <row r="701" spans="2:8" s="1" customFormat="1" ht="16.8">
      <c r="B701" s="10">
        <v>698</v>
      </c>
      <c r="C701" s="11" t="s">
        <v>160</v>
      </c>
      <c r="D701" s="10">
        <v>8</v>
      </c>
      <c r="E701" s="10">
        <v>10</v>
      </c>
      <c r="F701" s="17">
        <v>1300</v>
      </c>
      <c r="G701" s="7"/>
      <c r="H701" s="6"/>
    </row>
    <row r="702" spans="2:8" s="1" customFormat="1" ht="16.8">
      <c r="B702" s="8">
        <v>699</v>
      </c>
      <c r="C702" s="9" t="s">
        <v>160</v>
      </c>
      <c r="D702" s="8">
        <v>2</v>
      </c>
      <c r="E702" s="8">
        <v>9</v>
      </c>
      <c r="F702" s="16">
        <v>3900</v>
      </c>
      <c r="G702" s="7"/>
      <c r="H702" s="6"/>
    </row>
    <row r="703" spans="2:8" s="1" customFormat="1" ht="16.8">
      <c r="B703" s="10">
        <v>700</v>
      </c>
      <c r="C703" s="11" t="s">
        <v>160</v>
      </c>
      <c r="D703" s="10">
        <v>12</v>
      </c>
      <c r="E703" s="10">
        <v>6</v>
      </c>
      <c r="F703" s="17">
        <v>2300</v>
      </c>
      <c r="G703" s="7"/>
      <c r="H703" s="6"/>
    </row>
    <row r="704" spans="2:8" s="1" customFormat="1" ht="16.8">
      <c r="B704" s="8">
        <v>701</v>
      </c>
      <c r="C704" s="9" t="s">
        <v>161</v>
      </c>
      <c r="D704" s="8">
        <v>9</v>
      </c>
      <c r="E704" s="8">
        <v>2</v>
      </c>
      <c r="F704" s="16">
        <v>4700</v>
      </c>
      <c r="G704" s="7"/>
      <c r="H704" s="6"/>
    </row>
    <row r="705" spans="2:8" s="1" customFormat="1" ht="16.8">
      <c r="B705" s="10">
        <v>702</v>
      </c>
      <c r="C705" s="11" t="s">
        <v>161</v>
      </c>
      <c r="D705" s="10">
        <v>15</v>
      </c>
      <c r="E705" s="10">
        <v>10</v>
      </c>
      <c r="F705" s="17">
        <v>4200</v>
      </c>
      <c r="G705" s="7"/>
      <c r="H705" s="6"/>
    </row>
    <row r="706" spans="2:8" s="1" customFormat="1" ht="16.8">
      <c r="B706" s="8">
        <v>703</v>
      </c>
      <c r="C706" s="9" t="s">
        <v>161</v>
      </c>
      <c r="D706" s="8">
        <v>9</v>
      </c>
      <c r="E706" s="8">
        <v>7</v>
      </c>
      <c r="F706" s="16">
        <v>2400</v>
      </c>
      <c r="G706" s="7"/>
      <c r="H706" s="6"/>
    </row>
    <row r="707" spans="2:8" s="1" customFormat="1" ht="16.8">
      <c r="B707" s="10">
        <v>704</v>
      </c>
      <c r="C707" s="11" t="s">
        <v>161</v>
      </c>
      <c r="D707" s="10">
        <v>6</v>
      </c>
      <c r="E707" s="10">
        <v>4</v>
      </c>
      <c r="F707" s="17">
        <v>4100</v>
      </c>
      <c r="G707" s="7"/>
      <c r="H707" s="6"/>
    </row>
    <row r="708" spans="2:8" s="1" customFormat="1" ht="16.8">
      <c r="B708" s="8">
        <v>705</v>
      </c>
      <c r="C708" s="9" t="s">
        <v>161</v>
      </c>
      <c r="D708" s="8">
        <v>7</v>
      </c>
      <c r="E708" s="8">
        <v>6</v>
      </c>
      <c r="F708" s="16">
        <v>5800</v>
      </c>
      <c r="G708" s="7"/>
      <c r="H708" s="6"/>
    </row>
    <row r="709" spans="2:8" s="1" customFormat="1" ht="16.8">
      <c r="B709" s="10">
        <v>706</v>
      </c>
      <c r="C709" s="11" t="s">
        <v>161</v>
      </c>
      <c r="D709" s="10">
        <v>3</v>
      </c>
      <c r="E709" s="10">
        <v>1</v>
      </c>
      <c r="F709" s="17">
        <v>4200</v>
      </c>
      <c r="G709" s="7"/>
      <c r="H709" s="6"/>
    </row>
    <row r="710" spans="2:8" s="1" customFormat="1" ht="16.8">
      <c r="B710" s="8">
        <v>707</v>
      </c>
      <c r="C710" s="9" t="s">
        <v>162</v>
      </c>
      <c r="D710" s="8">
        <v>4</v>
      </c>
      <c r="E710" s="8">
        <v>3</v>
      </c>
      <c r="F710" s="16">
        <v>2400</v>
      </c>
      <c r="G710" s="7"/>
      <c r="H710" s="6"/>
    </row>
    <row r="711" spans="2:8" s="1" customFormat="1" ht="16.8">
      <c r="B711" s="10">
        <v>708</v>
      </c>
      <c r="C711" s="11" t="s">
        <v>162</v>
      </c>
      <c r="D711" s="10">
        <v>4</v>
      </c>
      <c r="E711" s="10">
        <v>3</v>
      </c>
      <c r="F711" s="17">
        <v>5200</v>
      </c>
      <c r="G711" s="7"/>
      <c r="H711" s="6"/>
    </row>
    <row r="712" spans="2:8" s="1" customFormat="1" ht="16.8">
      <c r="B712" s="8">
        <v>709</v>
      </c>
      <c r="C712" s="9" t="s">
        <v>163</v>
      </c>
      <c r="D712" s="8">
        <v>14</v>
      </c>
      <c r="E712" s="8">
        <v>4</v>
      </c>
      <c r="F712" s="16">
        <v>3500</v>
      </c>
      <c r="G712" s="7"/>
      <c r="H712" s="6"/>
    </row>
    <row r="713" spans="2:8" s="1" customFormat="1" ht="16.8">
      <c r="B713" s="10">
        <v>710</v>
      </c>
      <c r="C713" s="11" t="s">
        <v>163</v>
      </c>
      <c r="D713" s="10">
        <v>4</v>
      </c>
      <c r="E713" s="10">
        <v>4</v>
      </c>
      <c r="F713" s="17">
        <v>1900</v>
      </c>
      <c r="G713" s="7"/>
      <c r="H713" s="6"/>
    </row>
    <row r="714" spans="2:8" s="1" customFormat="1" ht="16.8">
      <c r="B714" s="8">
        <v>711</v>
      </c>
      <c r="C714" s="9" t="s">
        <v>163</v>
      </c>
      <c r="D714" s="8">
        <v>1</v>
      </c>
      <c r="E714" s="8">
        <v>9</v>
      </c>
      <c r="F714" s="16">
        <v>2300</v>
      </c>
      <c r="G714" s="7"/>
      <c r="H714" s="6"/>
    </row>
    <row r="715" spans="2:8" s="1" customFormat="1" ht="16.8">
      <c r="B715" s="10">
        <v>712</v>
      </c>
      <c r="C715" s="11" t="s">
        <v>163</v>
      </c>
      <c r="D715" s="10">
        <v>6</v>
      </c>
      <c r="E715" s="10">
        <v>8</v>
      </c>
      <c r="F715" s="17">
        <v>5800</v>
      </c>
      <c r="G715" s="7"/>
      <c r="H715" s="6"/>
    </row>
    <row r="716" spans="2:8" s="1" customFormat="1" ht="16.8">
      <c r="B716" s="8">
        <v>713</v>
      </c>
      <c r="C716" s="9" t="s">
        <v>163</v>
      </c>
      <c r="D716" s="8">
        <v>7</v>
      </c>
      <c r="E716" s="8">
        <v>7</v>
      </c>
      <c r="F716" s="16">
        <v>4300</v>
      </c>
      <c r="G716" s="7"/>
      <c r="H716" s="6"/>
    </row>
    <row r="717" spans="2:8" s="1" customFormat="1" ht="16.8">
      <c r="B717" s="10">
        <v>714</v>
      </c>
      <c r="C717" s="11" t="s">
        <v>163</v>
      </c>
      <c r="D717" s="10">
        <v>6</v>
      </c>
      <c r="E717" s="10">
        <v>8</v>
      </c>
      <c r="F717" s="17">
        <v>5400</v>
      </c>
      <c r="G717" s="7"/>
      <c r="H717" s="6"/>
    </row>
    <row r="718" spans="2:8" s="1" customFormat="1" ht="16.8">
      <c r="B718" s="8">
        <v>715</v>
      </c>
      <c r="C718" s="9" t="s">
        <v>163</v>
      </c>
      <c r="D718" s="8">
        <v>14</v>
      </c>
      <c r="E718" s="8">
        <v>8</v>
      </c>
      <c r="F718" s="16">
        <v>6500</v>
      </c>
      <c r="G718" s="7"/>
      <c r="H718" s="6"/>
    </row>
    <row r="719" spans="2:8" s="1" customFormat="1" ht="16.8">
      <c r="B719" s="10">
        <v>716</v>
      </c>
      <c r="C719" s="11" t="s">
        <v>163</v>
      </c>
      <c r="D719" s="10">
        <v>8</v>
      </c>
      <c r="E719" s="10">
        <v>1</v>
      </c>
      <c r="F719" s="17">
        <v>3100</v>
      </c>
      <c r="G719" s="7"/>
      <c r="H719" s="6"/>
    </row>
    <row r="720" spans="2:8" s="1" customFormat="1" ht="16.8">
      <c r="B720" s="8">
        <v>717</v>
      </c>
      <c r="C720" s="9" t="s">
        <v>163</v>
      </c>
      <c r="D720" s="8">
        <v>7</v>
      </c>
      <c r="E720" s="8">
        <v>8</v>
      </c>
      <c r="F720" s="16">
        <v>3000</v>
      </c>
      <c r="G720" s="7"/>
      <c r="H720" s="6"/>
    </row>
    <row r="721" spans="2:8" s="1" customFormat="1" ht="16.8">
      <c r="B721" s="10">
        <v>718</v>
      </c>
      <c r="C721" s="11" t="s">
        <v>163</v>
      </c>
      <c r="D721" s="10">
        <v>6</v>
      </c>
      <c r="E721" s="10">
        <v>8</v>
      </c>
      <c r="F721" s="17">
        <v>5200</v>
      </c>
      <c r="G721" s="7"/>
      <c r="H721" s="6"/>
    </row>
    <row r="722" spans="2:8" s="1" customFormat="1" ht="16.8">
      <c r="B722" s="8">
        <v>719</v>
      </c>
      <c r="C722" s="9" t="s">
        <v>164</v>
      </c>
      <c r="D722" s="8">
        <v>1</v>
      </c>
      <c r="E722" s="8">
        <v>6</v>
      </c>
      <c r="F722" s="16">
        <v>5900</v>
      </c>
      <c r="G722" s="7"/>
      <c r="H722" s="6"/>
    </row>
    <row r="723" spans="2:8" s="1" customFormat="1" ht="16.8">
      <c r="B723" s="10">
        <v>720</v>
      </c>
      <c r="C723" s="11" t="s">
        <v>165</v>
      </c>
      <c r="D723" s="10">
        <v>6</v>
      </c>
      <c r="E723" s="10">
        <v>4</v>
      </c>
      <c r="F723" s="17">
        <v>4800</v>
      </c>
      <c r="G723" s="7"/>
      <c r="H723" s="6"/>
    </row>
    <row r="724" spans="2:8" s="1" customFormat="1" ht="16.8">
      <c r="B724" s="8">
        <v>721</v>
      </c>
      <c r="C724" s="9" t="s">
        <v>165</v>
      </c>
      <c r="D724" s="8">
        <v>11</v>
      </c>
      <c r="E724" s="8">
        <v>3</v>
      </c>
      <c r="F724" s="16">
        <v>4100</v>
      </c>
      <c r="G724" s="7"/>
      <c r="H724" s="6"/>
    </row>
    <row r="725" spans="2:8" s="1" customFormat="1" ht="16.8">
      <c r="B725" s="10">
        <v>722</v>
      </c>
      <c r="C725" s="11" t="s">
        <v>166</v>
      </c>
      <c r="D725" s="10">
        <v>14</v>
      </c>
      <c r="E725" s="10">
        <v>6</v>
      </c>
      <c r="F725" s="17">
        <v>4200</v>
      </c>
      <c r="G725" s="7"/>
      <c r="H725" s="6"/>
    </row>
    <row r="726" spans="2:8" s="1" customFormat="1" ht="16.8">
      <c r="B726" s="8">
        <v>723</v>
      </c>
      <c r="C726" s="9" t="s">
        <v>166</v>
      </c>
      <c r="D726" s="8">
        <v>4</v>
      </c>
      <c r="E726" s="8">
        <v>4</v>
      </c>
      <c r="F726" s="16">
        <v>5000</v>
      </c>
      <c r="G726" s="7"/>
      <c r="H726" s="6"/>
    </row>
    <row r="727" spans="2:8" s="1" customFormat="1" ht="16.8">
      <c r="B727" s="10">
        <v>724</v>
      </c>
      <c r="C727" s="11" t="s">
        <v>167</v>
      </c>
      <c r="D727" s="10">
        <v>8</v>
      </c>
      <c r="E727" s="10">
        <v>8</v>
      </c>
      <c r="F727" s="17">
        <v>1300</v>
      </c>
      <c r="G727" s="7"/>
      <c r="H727" s="6"/>
    </row>
    <row r="728" spans="2:8" s="1" customFormat="1" ht="16.8">
      <c r="B728" s="8">
        <v>725</v>
      </c>
      <c r="C728" s="9" t="s">
        <v>167</v>
      </c>
      <c r="D728" s="8">
        <v>15</v>
      </c>
      <c r="E728" s="8">
        <v>2</v>
      </c>
      <c r="F728" s="16">
        <v>2900</v>
      </c>
      <c r="G728" s="7"/>
      <c r="H728" s="6"/>
    </row>
    <row r="729" spans="2:8" s="1" customFormat="1" ht="16.8">
      <c r="B729" s="10">
        <v>726</v>
      </c>
      <c r="C729" s="11" t="s">
        <v>168</v>
      </c>
      <c r="D729" s="10">
        <v>5</v>
      </c>
      <c r="E729" s="10">
        <v>7</v>
      </c>
      <c r="F729" s="17">
        <v>1300</v>
      </c>
      <c r="G729" s="7"/>
      <c r="H729" s="6"/>
    </row>
    <row r="730" spans="2:8" s="1" customFormat="1" ht="16.8">
      <c r="B730" s="8">
        <v>727</v>
      </c>
      <c r="C730" s="9" t="s">
        <v>168</v>
      </c>
      <c r="D730" s="8">
        <v>5</v>
      </c>
      <c r="E730" s="8">
        <v>1</v>
      </c>
      <c r="F730" s="16">
        <v>3600</v>
      </c>
      <c r="G730" s="7"/>
      <c r="H730" s="6"/>
    </row>
    <row r="731" spans="2:8" s="1" customFormat="1" ht="16.8">
      <c r="B731" s="10">
        <v>728</v>
      </c>
      <c r="C731" s="11" t="s">
        <v>168</v>
      </c>
      <c r="D731" s="10">
        <v>12</v>
      </c>
      <c r="E731" s="10">
        <v>2</v>
      </c>
      <c r="F731" s="17">
        <v>1600</v>
      </c>
      <c r="G731" s="7"/>
      <c r="H731" s="6"/>
    </row>
    <row r="732" spans="2:8" s="1" customFormat="1" ht="16.8">
      <c r="B732" s="8">
        <v>729</v>
      </c>
      <c r="C732" s="9" t="s">
        <v>168</v>
      </c>
      <c r="D732" s="8">
        <v>3</v>
      </c>
      <c r="E732" s="8">
        <v>3</v>
      </c>
      <c r="F732" s="16">
        <v>4700</v>
      </c>
      <c r="G732" s="7"/>
      <c r="H732" s="6"/>
    </row>
    <row r="733" spans="2:8" s="1" customFormat="1" ht="16.8">
      <c r="B733" s="10">
        <v>730</v>
      </c>
      <c r="C733" s="11" t="s">
        <v>168</v>
      </c>
      <c r="D733" s="10">
        <v>9</v>
      </c>
      <c r="E733" s="10">
        <v>4</v>
      </c>
      <c r="F733" s="17">
        <v>3500</v>
      </c>
      <c r="G733" s="7"/>
      <c r="H733" s="6"/>
    </row>
    <row r="734" spans="2:8" s="1" customFormat="1" ht="16.8">
      <c r="B734" s="8">
        <v>731</v>
      </c>
      <c r="C734" s="9" t="s">
        <v>168</v>
      </c>
      <c r="D734" s="8">
        <v>11</v>
      </c>
      <c r="E734" s="8">
        <v>4</v>
      </c>
      <c r="F734" s="16">
        <v>1300</v>
      </c>
      <c r="G734" s="7"/>
      <c r="H734" s="6"/>
    </row>
    <row r="735" spans="2:8" s="1" customFormat="1" ht="16.8">
      <c r="B735" s="10">
        <v>732</v>
      </c>
      <c r="C735" s="11" t="s">
        <v>168</v>
      </c>
      <c r="D735" s="10">
        <v>9</v>
      </c>
      <c r="E735" s="10">
        <v>4</v>
      </c>
      <c r="F735" s="17">
        <v>3800</v>
      </c>
      <c r="G735" s="7"/>
      <c r="H735" s="6"/>
    </row>
    <row r="736" spans="2:8" s="1" customFormat="1" ht="16.8">
      <c r="B736" s="8">
        <v>733</v>
      </c>
      <c r="C736" s="9" t="s">
        <v>169</v>
      </c>
      <c r="D736" s="8">
        <v>8</v>
      </c>
      <c r="E736" s="8">
        <v>1</v>
      </c>
      <c r="F736" s="16">
        <v>2500</v>
      </c>
      <c r="G736" s="7"/>
      <c r="H736" s="6"/>
    </row>
    <row r="737" spans="2:14" s="1" customFormat="1" ht="16.8">
      <c r="B737" s="10">
        <v>734</v>
      </c>
      <c r="C737" s="11" t="s">
        <v>169</v>
      </c>
      <c r="D737" s="10">
        <v>2</v>
      </c>
      <c r="E737" s="10">
        <v>7</v>
      </c>
      <c r="F737" s="17">
        <v>4600</v>
      </c>
      <c r="G737" s="7"/>
      <c r="H737" s="6"/>
    </row>
    <row r="738" spans="2:14" s="1" customFormat="1" ht="16.8">
      <c r="B738" s="8">
        <v>735</v>
      </c>
      <c r="C738" s="9" t="s">
        <v>169</v>
      </c>
      <c r="D738" s="8">
        <v>8</v>
      </c>
      <c r="E738" s="8">
        <v>10</v>
      </c>
      <c r="F738" s="16">
        <v>2500</v>
      </c>
      <c r="G738" s="7"/>
      <c r="H738" s="6"/>
    </row>
    <row r="739" spans="2:14" s="1" customFormat="1" ht="16.8">
      <c r="B739" s="10">
        <v>736</v>
      </c>
      <c r="C739" s="11" t="s">
        <v>169</v>
      </c>
      <c r="D739" s="10">
        <v>10</v>
      </c>
      <c r="E739" s="10">
        <v>5</v>
      </c>
      <c r="F739" s="17">
        <v>3700</v>
      </c>
      <c r="G739" s="7"/>
      <c r="H739" s="6"/>
    </row>
    <row r="740" spans="2:14" s="1" customFormat="1" ht="16.8">
      <c r="B740" s="12">
        <v>737</v>
      </c>
      <c r="C740" s="13" t="s">
        <v>169</v>
      </c>
      <c r="D740" s="12">
        <v>10</v>
      </c>
      <c r="E740" s="12">
        <v>2</v>
      </c>
      <c r="F740" s="18">
        <v>6300</v>
      </c>
      <c r="G740" s="7"/>
      <c r="H740" s="6"/>
    </row>
    <row r="741" spans="2:14" s="1" customFormat="1" ht="16.8">
      <c r="B741" s="14">
        <v>738</v>
      </c>
      <c r="C741" s="15" t="s">
        <v>170</v>
      </c>
      <c r="D741" s="14">
        <v>14</v>
      </c>
      <c r="E741" s="14">
        <v>5</v>
      </c>
      <c r="F741" s="19">
        <v>4800</v>
      </c>
      <c r="G741" s="7"/>
      <c r="H741" s="6"/>
    </row>
    <row r="742" spans="2:14" ht="16.8">
      <c r="K742" s="1"/>
      <c r="L742" s="1"/>
      <c r="M742" s="1"/>
      <c r="N742" s="1"/>
    </row>
  </sheetData>
  <mergeCells count="9">
    <mergeCell ref="B2:H2"/>
    <mergeCell ref="J2:Y2"/>
    <mergeCell ref="K16:L16"/>
    <mergeCell ref="K17:L17"/>
    <mergeCell ref="K18:L18"/>
    <mergeCell ref="M18:N18"/>
    <mergeCell ref="M17:N17"/>
    <mergeCell ref="M16:N16"/>
    <mergeCell ref="K15:N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1F549-B905-4A24-877D-1B1047BF0FEB}">
  <sheetPr>
    <tabColor theme="7" tint="0.59999389629810485"/>
  </sheetPr>
  <dimension ref="B1:Y742"/>
  <sheetViews>
    <sheetView rightToLeft="1" workbookViewId="0">
      <selection activeCell="N23" sqref="N23"/>
    </sheetView>
  </sheetViews>
  <sheetFormatPr defaultColWidth="7.6640625" defaultRowHeight="14.4"/>
  <cols>
    <col min="1" max="1" width="3.6640625" customWidth="1"/>
    <col min="2" max="2" width="5.33203125" bestFit="1" customWidth="1"/>
    <col min="3" max="3" width="11" bestFit="1" customWidth="1"/>
    <col min="4" max="4" width="7.5546875" bestFit="1" customWidth="1"/>
    <col min="5" max="5" width="8.6640625" bestFit="1" customWidth="1"/>
    <col min="6" max="6" width="8.44140625" customWidth="1"/>
    <col min="7" max="7" width="8.5546875" bestFit="1" customWidth="1"/>
    <col min="8" max="8" width="12.88671875" bestFit="1" customWidth="1"/>
    <col min="10" max="10" width="17.6640625" bestFit="1" customWidth="1"/>
    <col min="11" max="19" width="8.88671875" bestFit="1" customWidth="1"/>
    <col min="20" max="25" width="9.88671875" bestFit="1" customWidth="1"/>
  </cols>
  <sheetData>
    <row r="1" spans="2:25" ht="15" thickBot="1"/>
    <row r="2" spans="2:25" s="1" customFormat="1" ht="27.75" customHeight="1" thickBot="1">
      <c r="B2" s="129" t="s">
        <v>176</v>
      </c>
      <c r="C2" s="130"/>
      <c r="D2" s="130"/>
      <c r="E2" s="130"/>
      <c r="F2" s="130"/>
      <c r="G2" s="130"/>
      <c r="H2" s="131"/>
      <c r="J2" s="132" t="s">
        <v>177</v>
      </c>
      <c r="K2" s="133"/>
      <c r="L2" s="133"/>
      <c r="M2" s="133"/>
      <c r="N2" s="133"/>
      <c r="O2" s="133"/>
      <c r="P2" s="133"/>
      <c r="Q2" s="133"/>
      <c r="R2" s="133"/>
      <c r="S2" s="133"/>
      <c r="T2" s="133"/>
      <c r="U2" s="133"/>
      <c r="V2" s="133"/>
      <c r="W2" s="133"/>
      <c r="X2" s="133"/>
      <c r="Y2" s="134"/>
    </row>
    <row r="3" spans="2:25" s="1" customFormat="1" ht="33.6">
      <c r="B3" s="22" t="s">
        <v>0</v>
      </c>
      <c r="C3" s="22" t="s">
        <v>29</v>
      </c>
      <c r="D3" s="22" t="s">
        <v>28</v>
      </c>
      <c r="E3" s="22" t="s">
        <v>30</v>
      </c>
      <c r="F3" s="22" t="s">
        <v>31</v>
      </c>
      <c r="G3" s="22" t="s">
        <v>171</v>
      </c>
      <c r="H3" s="23" t="s">
        <v>172</v>
      </c>
      <c r="J3" s="24" t="s">
        <v>27</v>
      </c>
      <c r="K3" s="25" t="s">
        <v>1</v>
      </c>
      <c r="L3" s="25" t="s">
        <v>2</v>
      </c>
      <c r="M3" s="25" t="s">
        <v>3</v>
      </c>
      <c r="N3" s="25" t="s">
        <v>14</v>
      </c>
      <c r="O3" s="25" t="s">
        <v>15</v>
      </c>
      <c r="P3" s="25" t="s">
        <v>16</v>
      </c>
      <c r="Q3" s="25" t="s">
        <v>17</v>
      </c>
      <c r="R3" s="25" t="s">
        <v>18</v>
      </c>
      <c r="S3" s="25" t="s">
        <v>19</v>
      </c>
      <c r="T3" s="25" t="s">
        <v>20</v>
      </c>
      <c r="U3" s="25" t="s">
        <v>21</v>
      </c>
      <c r="V3" s="25" t="s">
        <v>22</v>
      </c>
      <c r="W3" s="25" t="s">
        <v>23</v>
      </c>
      <c r="X3" s="25" t="s">
        <v>24</v>
      </c>
      <c r="Y3" s="25" t="s">
        <v>25</v>
      </c>
    </row>
    <row r="4" spans="2:25" s="1" customFormat="1" ht="16.8">
      <c r="B4" s="8">
        <v>1</v>
      </c>
      <c r="C4" s="9" t="s">
        <v>32</v>
      </c>
      <c r="D4" s="8">
        <v>14</v>
      </c>
      <c r="E4" s="8">
        <v>5</v>
      </c>
      <c r="F4" s="16">
        <v>4200</v>
      </c>
      <c r="G4" s="7">
        <f>INDEX($K$4:$Y$13,E4,D4)</f>
        <v>249</v>
      </c>
      <c r="H4" s="6">
        <f>G4*F4</f>
        <v>1045800</v>
      </c>
      <c r="J4" s="4" t="s">
        <v>4</v>
      </c>
      <c r="K4" s="5">
        <v>824</v>
      </c>
      <c r="L4" s="5" t="s">
        <v>26</v>
      </c>
      <c r="M4" s="5">
        <v>214</v>
      </c>
      <c r="N4" s="5" t="s">
        <v>26</v>
      </c>
      <c r="O4" s="5">
        <v>503</v>
      </c>
      <c r="P4" s="5" t="s">
        <v>26</v>
      </c>
      <c r="Q4" s="5">
        <v>666</v>
      </c>
      <c r="R4" s="5">
        <v>313</v>
      </c>
      <c r="S4" s="5">
        <v>329</v>
      </c>
      <c r="T4" s="5" t="s">
        <v>26</v>
      </c>
      <c r="U4" s="5" t="s">
        <v>26</v>
      </c>
      <c r="V4" s="5" t="s">
        <v>26</v>
      </c>
      <c r="W4" s="5" t="s">
        <v>26</v>
      </c>
      <c r="X4" s="5">
        <v>271</v>
      </c>
      <c r="Y4" s="5" t="s">
        <v>26</v>
      </c>
    </row>
    <row r="5" spans="2:25" s="1" customFormat="1" ht="16.8">
      <c r="B5" s="10">
        <v>2</v>
      </c>
      <c r="C5" s="11" t="s">
        <v>32</v>
      </c>
      <c r="D5" s="10">
        <v>4</v>
      </c>
      <c r="E5" s="10">
        <v>9</v>
      </c>
      <c r="F5" s="17">
        <v>4000</v>
      </c>
      <c r="G5" s="7">
        <f t="shared" ref="G5:G67" si="0">INDEX($K$4:$Y$13,E5,D5)</f>
        <v>451</v>
      </c>
      <c r="H5" s="6">
        <f t="shared" ref="H5:H68" si="1">G5*F5</f>
        <v>1804000</v>
      </c>
      <c r="J5" s="4" t="s">
        <v>5</v>
      </c>
      <c r="K5" s="5" t="s">
        <v>26</v>
      </c>
      <c r="L5" s="5">
        <v>113</v>
      </c>
      <c r="M5" s="5">
        <v>216</v>
      </c>
      <c r="N5" s="5" t="s">
        <v>26</v>
      </c>
      <c r="O5" s="5" t="s">
        <v>26</v>
      </c>
      <c r="P5" s="5">
        <v>420</v>
      </c>
      <c r="Q5" s="5">
        <v>678</v>
      </c>
      <c r="R5" s="5">
        <v>321</v>
      </c>
      <c r="S5" s="5">
        <v>329</v>
      </c>
      <c r="T5" s="5">
        <v>530</v>
      </c>
      <c r="U5" s="5" t="s">
        <v>26</v>
      </c>
      <c r="V5" s="5">
        <v>156</v>
      </c>
      <c r="W5" s="5">
        <v>421</v>
      </c>
      <c r="X5" s="5" t="s">
        <v>26</v>
      </c>
      <c r="Y5" s="5">
        <v>187</v>
      </c>
    </row>
    <row r="6" spans="2:25" s="1" customFormat="1" ht="16.8">
      <c r="B6" s="8">
        <v>3</v>
      </c>
      <c r="C6" s="9" t="s">
        <v>32</v>
      </c>
      <c r="D6" s="8">
        <v>3</v>
      </c>
      <c r="E6" s="8">
        <v>3</v>
      </c>
      <c r="F6" s="16">
        <v>4200</v>
      </c>
      <c r="G6" s="7">
        <f t="shared" si="0"/>
        <v>207</v>
      </c>
      <c r="H6" s="6">
        <f t="shared" si="1"/>
        <v>869400</v>
      </c>
      <c r="J6" s="4" t="s">
        <v>6</v>
      </c>
      <c r="K6" s="5">
        <v>807</v>
      </c>
      <c r="L6" s="5">
        <v>134</v>
      </c>
      <c r="M6" s="5">
        <v>207</v>
      </c>
      <c r="N6" s="5">
        <v>454</v>
      </c>
      <c r="O6" s="5">
        <v>526</v>
      </c>
      <c r="P6" s="5">
        <v>410</v>
      </c>
      <c r="Q6" s="5">
        <v>682</v>
      </c>
      <c r="R6" s="5" t="s">
        <v>26</v>
      </c>
      <c r="S6" s="5" t="s">
        <v>26</v>
      </c>
      <c r="T6" s="5" t="s">
        <v>26</v>
      </c>
      <c r="U6" s="5">
        <v>313</v>
      </c>
      <c r="V6" s="5">
        <v>170</v>
      </c>
      <c r="W6" s="5" t="s">
        <v>26</v>
      </c>
      <c r="X6" s="5" t="s">
        <v>26</v>
      </c>
      <c r="Y6" s="5">
        <v>172</v>
      </c>
    </row>
    <row r="7" spans="2:25" s="1" customFormat="1" ht="16.8">
      <c r="B7" s="10">
        <v>4</v>
      </c>
      <c r="C7" s="11" t="s">
        <v>32</v>
      </c>
      <c r="D7" s="10">
        <v>8</v>
      </c>
      <c r="E7" s="10">
        <v>10</v>
      </c>
      <c r="F7" s="17">
        <v>5200</v>
      </c>
      <c r="G7" s="7">
        <f t="shared" si="0"/>
        <v>305</v>
      </c>
      <c r="H7" s="6">
        <f t="shared" si="1"/>
        <v>1586000</v>
      </c>
      <c r="J7" s="4" t="s">
        <v>7</v>
      </c>
      <c r="K7" s="5">
        <v>804</v>
      </c>
      <c r="L7" s="5">
        <v>124</v>
      </c>
      <c r="M7" s="5" t="s">
        <v>26</v>
      </c>
      <c r="N7" s="5">
        <v>451</v>
      </c>
      <c r="O7" s="5" t="s">
        <v>26</v>
      </c>
      <c r="P7" s="5">
        <v>406</v>
      </c>
      <c r="Q7" s="5" t="s">
        <v>26</v>
      </c>
      <c r="R7" s="5" t="s">
        <v>26</v>
      </c>
      <c r="S7" s="5">
        <v>298</v>
      </c>
      <c r="T7" s="5">
        <v>543</v>
      </c>
      <c r="U7" s="5">
        <v>280</v>
      </c>
      <c r="V7" s="5">
        <v>155</v>
      </c>
      <c r="W7" s="5">
        <v>420</v>
      </c>
      <c r="X7" s="5">
        <v>251</v>
      </c>
      <c r="Y7" s="5">
        <v>156</v>
      </c>
    </row>
    <row r="8" spans="2:25" s="1" customFormat="1" ht="16.8">
      <c r="B8" s="8">
        <v>5</v>
      </c>
      <c r="C8" s="9" t="s">
        <v>32</v>
      </c>
      <c r="D8" s="8">
        <v>15</v>
      </c>
      <c r="E8" s="8">
        <v>3</v>
      </c>
      <c r="F8" s="16">
        <v>3700</v>
      </c>
      <c r="G8" s="7">
        <f t="shared" si="0"/>
        <v>172</v>
      </c>
      <c r="H8" s="6">
        <f t="shared" si="1"/>
        <v>636400</v>
      </c>
      <c r="J8" s="4" t="s">
        <v>8</v>
      </c>
      <c r="K8" s="5" t="s">
        <v>26</v>
      </c>
      <c r="L8" s="5">
        <v>120</v>
      </c>
      <c r="M8" s="5" t="s">
        <v>26</v>
      </c>
      <c r="N8" s="5">
        <v>442</v>
      </c>
      <c r="O8" s="5" t="s">
        <v>26</v>
      </c>
      <c r="P8" s="5" t="s">
        <v>26</v>
      </c>
      <c r="Q8" s="5" t="s">
        <v>26</v>
      </c>
      <c r="R8" s="5" t="s">
        <v>26</v>
      </c>
      <c r="S8" s="5" t="s">
        <v>26</v>
      </c>
      <c r="T8" s="5">
        <v>559</v>
      </c>
      <c r="U8" s="5">
        <v>312</v>
      </c>
      <c r="V8" s="5">
        <v>163</v>
      </c>
      <c r="W8" s="5">
        <v>412</v>
      </c>
      <c r="X8" s="5">
        <v>249</v>
      </c>
      <c r="Y8" s="5" t="s">
        <v>26</v>
      </c>
    </row>
    <row r="9" spans="2:25" s="1" customFormat="1" ht="16.8">
      <c r="B9" s="10">
        <v>6</v>
      </c>
      <c r="C9" s="11" t="s">
        <v>32</v>
      </c>
      <c r="D9" s="10">
        <v>7</v>
      </c>
      <c r="E9" s="10">
        <v>2</v>
      </c>
      <c r="F9" s="17">
        <v>5300</v>
      </c>
      <c r="G9" s="7">
        <f t="shared" si="0"/>
        <v>678</v>
      </c>
      <c r="H9" s="6">
        <f t="shared" si="1"/>
        <v>3593400</v>
      </c>
      <c r="J9" s="4" t="s">
        <v>9</v>
      </c>
      <c r="K9" s="5">
        <v>797</v>
      </c>
      <c r="L9" s="5" t="s">
        <v>26</v>
      </c>
      <c r="M9" s="5">
        <v>206</v>
      </c>
      <c r="N9" s="5" t="s">
        <v>26</v>
      </c>
      <c r="O9" s="5" t="s">
        <v>26</v>
      </c>
      <c r="P9" s="5">
        <v>397</v>
      </c>
      <c r="Q9" s="5">
        <v>688</v>
      </c>
      <c r="R9" s="5" t="s">
        <v>26</v>
      </c>
      <c r="S9" s="5" t="s">
        <v>26</v>
      </c>
      <c r="T9" s="5">
        <v>527</v>
      </c>
      <c r="U9" s="5" t="s">
        <v>26</v>
      </c>
      <c r="V9" s="5">
        <v>170</v>
      </c>
      <c r="W9" s="5">
        <v>414</v>
      </c>
      <c r="X9" s="5">
        <v>258</v>
      </c>
      <c r="Y9" s="5" t="s">
        <v>26</v>
      </c>
    </row>
    <row r="10" spans="2:25" s="1" customFormat="1" ht="16.8">
      <c r="B10" s="8">
        <v>7</v>
      </c>
      <c r="C10" s="9" t="s">
        <v>32</v>
      </c>
      <c r="D10" s="8">
        <v>3</v>
      </c>
      <c r="E10" s="8">
        <v>2</v>
      </c>
      <c r="F10" s="16">
        <v>4300</v>
      </c>
      <c r="G10" s="7">
        <f t="shared" si="0"/>
        <v>216</v>
      </c>
      <c r="H10" s="6">
        <f t="shared" si="1"/>
        <v>928800</v>
      </c>
      <c r="J10" s="4" t="s">
        <v>10</v>
      </c>
      <c r="K10" s="5" t="s">
        <v>26</v>
      </c>
      <c r="L10" s="5">
        <v>127</v>
      </c>
      <c r="M10" s="5" t="s">
        <v>26</v>
      </c>
      <c r="N10" s="5">
        <v>437</v>
      </c>
      <c r="O10" s="5">
        <v>512</v>
      </c>
      <c r="P10" s="5">
        <v>391</v>
      </c>
      <c r="Q10" s="5">
        <v>685</v>
      </c>
      <c r="R10" s="5" t="s">
        <v>26</v>
      </c>
      <c r="S10" s="5">
        <v>319</v>
      </c>
      <c r="T10" s="5">
        <v>540</v>
      </c>
      <c r="U10" s="5">
        <v>283</v>
      </c>
      <c r="V10" s="5" t="s">
        <v>26</v>
      </c>
      <c r="W10" s="5" t="s">
        <v>26</v>
      </c>
      <c r="X10" s="5" t="s">
        <v>26</v>
      </c>
      <c r="Y10" s="5" t="s">
        <v>26</v>
      </c>
    </row>
    <row r="11" spans="2:25" s="1" customFormat="1" ht="16.8">
      <c r="B11" s="10">
        <v>8</v>
      </c>
      <c r="C11" s="11" t="s">
        <v>32</v>
      </c>
      <c r="D11" s="10">
        <v>9</v>
      </c>
      <c r="E11" s="10">
        <v>9</v>
      </c>
      <c r="F11" s="17">
        <v>4900</v>
      </c>
      <c r="G11" s="7">
        <f t="shared" si="0"/>
        <v>322</v>
      </c>
      <c r="H11" s="6">
        <f t="shared" si="1"/>
        <v>1577800</v>
      </c>
      <c r="J11" s="4" t="s">
        <v>11</v>
      </c>
      <c r="K11" s="5" t="s">
        <v>26</v>
      </c>
      <c r="L11" s="5" t="s">
        <v>26</v>
      </c>
      <c r="M11" s="5" t="s">
        <v>26</v>
      </c>
      <c r="N11" s="5" t="s">
        <v>26</v>
      </c>
      <c r="O11" s="5">
        <v>510</v>
      </c>
      <c r="P11" s="5">
        <v>407</v>
      </c>
      <c r="Q11" s="5">
        <v>693</v>
      </c>
      <c r="R11" s="5">
        <v>309</v>
      </c>
      <c r="S11" s="5" t="s">
        <v>26</v>
      </c>
      <c r="T11" s="5" t="s">
        <v>26</v>
      </c>
      <c r="U11" s="5" t="s">
        <v>26</v>
      </c>
      <c r="V11" s="5" t="s">
        <v>26</v>
      </c>
      <c r="W11" s="5">
        <v>428</v>
      </c>
      <c r="X11" s="5">
        <v>282</v>
      </c>
      <c r="Y11" s="5" t="s">
        <v>26</v>
      </c>
    </row>
    <row r="12" spans="2:25" s="1" customFormat="1" ht="16.8">
      <c r="B12" s="8">
        <v>9</v>
      </c>
      <c r="C12" s="9" t="s">
        <v>32</v>
      </c>
      <c r="D12" s="8">
        <v>14</v>
      </c>
      <c r="E12" s="8">
        <v>4</v>
      </c>
      <c r="F12" s="16">
        <v>6300</v>
      </c>
      <c r="G12" s="7">
        <f t="shared" si="0"/>
        <v>251</v>
      </c>
      <c r="H12" s="6">
        <f t="shared" si="1"/>
        <v>1581300</v>
      </c>
      <c r="J12" s="4" t="s">
        <v>12</v>
      </c>
      <c r="K12" s="5">
        <v>812</v>
      </c>
      <c r="L12" s="5">
        <v>119</v>
      </c>
      <c r="M12" s="5" t="s">
        <v>26</v>
      </c>
      <c r="N12" s="5">
        <v>451</v>
      </c>
      <c r="O12" s="5" t="s">
        <v>26</v>
      </c>
      <c r="P12" s="5" t="s">
        <v>26</v>
      </c>
      <c r="Q12" s="5">
        <v>691</v>
      </c>
      <c r="R12" s="5" t="s">
        <v>26</v>
      </c>
      <c r="S12" s="5">
        <v>322</v>
      </c>
      <c r="T12" s="5" t="s">
        <v>26</v>
      </c>
      <c r="U12" s="5" t="s">
        <v>26</v>
      </c>
      <c r="V12" s="5" t="s">
        <v>26</v>
      </c>
      <c r="W12" s="5" t="s">
        <v>26</v>
      </c>
      <c r="X12" s="5">
        <v>278</v>
      </c>
      <c r="Y12" s="5" t="s">
        <v>26</v>
      </c>
    </row>
    <row r="13" spans="2:25" s="1" customFormat="1" ht="16.8">
      <c r="B13" s="10">
        <v>10</v>
      </c>
      <c r="C13" s="11" t="s">
        <v>32</v>
      </c>
      <c r="D13" s="10">
        <v>5</v>
      </c>
      <c r="E13" s="10">
        <v>7</v>
      </c>
      <c r="F13" s="17">
        <v>4100</v>
      </c>
      <c r="G13" s="7">
        <f t="shared" si="0"/>
        <v>512</v>
      </c>
      <c r="H13" s="6">
        <f t="shared" si="1"/>
        <v>2099200</v>
      </c>
      <c r="J13" s="4" t="s">
        <v>13</v>
      </c>
      <c r="K13" s="5">
        <v>822</v>
      </c>
      <c r="L13" s="5" t="s">
        <v>26</v>
      </c>
      <c r="M13" s="5" t="s">
        <v>26</v>
      </c>
      <c r="N13" s="5">
        <v>446</v>
      </c>
      <c r="O13" s="5" t="s">
        <v>26</v>
      </c>
      <c r="P13" s="5">
        <v>415</v>
      </c>
      <c r="Q13" s="5" t="s">
        <v>26</v>
      </c>
      <c r="R13" s="5">
        <v>305</v>
      </c>
      <c r="S13" s="5" t="s">
        <v>26</v>
      </c>
      <c r="T13" s="5" t="s">
        <v>26</v>
      </c>
      <c r="U13" s="5">
        <v>305</v>
      </c>
      <c r="V13" s="5" t="s">
        <v>26</v>
      </c>
      <c r="W13" s="5" t="s">
        <v>26</v>
      </c>
      <c r="X13" s="5" t="s">
        <v>26</v>
      </c>
      <c r="Y13" s="5">
        <v>154</v>
      </c>
    </row>
    <row r="14" spans="2:25" s="1" customFormat="1" ht="17.399999999999999" thickBot="1">
      <c r="B14" s="8">
        <v>11</v>
      </c>
      <c r="C14" s="9" t="s">
        <v>32</v>
      </c>
      <c r="D14" s="8">
        <v>3</v>
      </c>
      <c r="E14" s="8">
        <v>3</v>
      </c>
      <c r="F14" s="16">
        <v>4600</v>
      </c>
      <c r="G14" s="7">
        <f t="shared" si="0"/>
        <v>207</v>
      </c>
      <c r="H14" s="6">
        <f t="shared" si="1"/>
        <v>952200</v>
      </c>
      <c r="K14" s="20"/>
      <c r="L14" s="21"/>
      <c r="M14" s="21"/>
      <c r="N14" s="21"/>
    </row>
    <row r="15" spans="2:25" s="1" customFormat="1" ht="17.399999999999999" thickBot="1">
      <c r="B15" s="10">
        <v>12</v>
      </c>
      <c r="C15" s="11" t="s">
        <v>32</v>
      </c>
      <c r="D15" s="10">
        <v>5</v>
      </c>
      <c r="E15" s="10">
        <v>7</v>
      </c>
      <c r="F15" s="17">
        <v>5800</v>
      </c>
      <c r="G15" s="7">
        <f t="shared" si="0"/>
        <v>512</v>
      </c>
      <c r="H15" s="6">
        <f t="shared" si="1"/>
        <v>2969600</v>
      </c>
      <c r="K15" s="147" t="s">
        <v>175</v>
      </c>
      <c r="L15" s="148"/>
      <c r="M15" s="148"/>
      <c r="N15" s="149"/>
    </row>
    <row r="16" spans="2:25" s="1" customFormat="1" ht="16.8">
      <c r="B16" s="8">
        <v>13</v>
      </c>
      <c r="C16" s="9" t="s">
        <v>32</v>
      </c>
      <c r="D16" s="8">
        <v>6</v>
      </c>
      <c r="E16" s="8">
        <v>4</v>
      </c>
      <c r="F16" s="16">
        <v>3300</v>
      </c>
      <c r="G16" s="7">
        <f t="shared" si="0"/>
        <v>406</v>
      </c>
      <c r="H16" s="6">
        <f t="shared" si="1"/>
        <v>1339800</v>
      </c>
      <c r="K16" s="135" t="s">
        <v>173</v>
      </c>
      <c r="L16" s="136"/>
      <c r="M16" s="145">
        <v>3</v>
      </c>
      <c r="N16" s="146"/>
    </row>
    <row r="17" spans="2:14" s="1" customFormat="1" ht="17.399999999999999" thickBot="1">
      <c r="B17" s="10">
        <v>14</v>
      </c>
      <c r="C17" s="11" t="s">
        <v>33</v>
      </c>
      <c r="D17" s="10">
        <v>12</v>
      </c>
      <c r="E17" s="10">
        <v>6</v>
      </c>
      <c r="F17" s="17">
        <v>6400</v>
      </c>
      <c r="G17" s="7">
        <f t="shared" si="0"/>
        <v>170</v>
      </c>
      <c r="H17" s="6">
        <f t="shared" si="1"/>
        <v>1088000</v>
      </c>
      <c r="K17" s="137" t="s">
        <v>174</v>
      </c>
      <c r="L17" s="138"/>
      <c r="M17" s="143">
        <v>2</v>
      </c>
      <c r="N17" s="144"/>
    </row>
    <row r="18" spans="2:14" s="1" customFormat="1" ht="17.399999999999999" thickBot="1">
      <c r="B18" s="8">
        <v>15</v>
      </c>
      <c r="C18" s="9" t="s">
        <v>33</v>
      </c>
      <c r="D18" s="8">
        <v>4</v>
      </c>
      <c r="E18" s="8">
        <v>7</v>
      </c>
      <c r="F18" s="16">
        <v>5000</v>
      </c>
      <c r="G18" s="7">
        <f t="shared" si="0"/>
        <v>437</v>
      </c>
      <c r="H18" s="6">
        <f t="shared" si="1"/>
        <v>2185000</v>
      </c>
      <c r="K18" s="139" t="s">
        <v>171</v>
      </c>
      <c r="L18" s="140"/>
      <c r="M18" s="141">
        <f>IF(INDEX(K4:Y13,M16,M17)="-","تأمین نمی کند",INDEX(K4:Y13,M16,M17))</f>
        <v>134</v>
      </c>
      <c r="N18" s="142"/>
    </row>
    <row r="19" spans="2:14" s="1" customFormat="1" ht="16.8">
      <c r="B19" s="10">
        <v>16</v>
      </c>
      <c r="C19" s="11" t="s">
        <v>33</v>
      </c>
      <c r="D19" s="10">
        <v>9</v>
      </c>
      <c r="E19" s="10">
        <v>4</v>
      </c>
      <c r="F19" s="17">
        <v>5800</v>
      </c>
      <c r="G19" s="7">
        <f t="shared" si="0"/>
        <v>298</v>
      </c>
      <c r="H19" s="6">
        <f t="shared" si="1"/>
        <v>1728400</v>
      </c>
    </row>
    <row r="20" spans="2:14" s="1" customFormat="1" ht="16.8">
      <c r="B20" s="8">
        <v>17</v>
      </c>
      <c r="C20" s="9" t="s">
        <v>33</v>
      </c>
      <c r="D20" s="8">
        <v>3</v>
      </c>
      <c r="E20" s="8">
        <v>3</v>
      </c>
      <c r="F20" s="16">
        <v>5700</v>
      </c>
      <c r="G20" s="7">
        <f t="shared" si="0"/>
        <v>207</v>
      </c>
      <c r="H20" s="6">
        <f t="shared" si="1"/>
        <v>1179900</v>
      </c>
    </row>
    <row r="21" spans="2:14" s="1" customFormat="1" ht="16.8">
      <c r="B21" s="10">
        <v>18</v>
      </c>
      <c r="C21" s="11" t="s">
        <v>33</v>
      </c>
      <c r="D21" s="10">
        <v>9</v>
      </c>
      <c r="E21" s="10">
        <v>2</v>
      </c>
      <c r="F21" s="17">
        <v>2300</v>
      </c>
      <c r="G21" s="7">
        <f t="shared" si="0"/>
        <v>329</v>
      </c>
      <c r="H21" s="6">
        <f t="shared" si="1"/>
        <v>756700</v>
      </c>
    </row>
    <row r="22" spans="2:14" s="1" customFormat="1" ht="16.8">
      <c r="B22" s="8">
        <v>19</v>
      </c>
      <c r="C22" s="9" t="s">
        <v>33</v>
      </c>
      <c r="D22" s="8">
        <v>15</v>
      </c>
      <c r="E22" s="8">
        <v>4</v>
      </c>
      <c r="F22" s="16">
        <v>6300</v>
      </c>
      <c r="G22" s="7">
        <f t="shared" si="0"/>
        <v>156</v>
      </c>
      <c r="H22" s="6">
        <f t="shared" si="1"/>
        <v>982800</v>
      </c>
    </row>
    <row r="23" spans="2:14" s="1" customFormat="1" ht="16.8">
      <c r="B23" s="10">
        <v>20</v>
      </c>
      <c r="C23" s="11" t="s">
        <v>33</v>
      </c>
      <c r="D23" s="10">
        <v>1</v>
      </c>
      <c r="E23" s="10">
        <v>4</v>
      </c>
      <c r="F23" s="17">
        <v>2200</v>
      </c>
      <c r="G23" s="7">
        <f t="shared" si="0"/>
        <v>804</v>
      </c>
      <c r="H23" s="6">
        <f t="shared" si="1"/>
        <v>1768800</v>
      </c>
    </row>
    <row r="24" spans="2:14" s="1" customFormat="1" ht="16.8">
      <c r="B24" s="8">
        <v>21</v>
      </c>
      <c r="C24" s="9" t="s">
        <v>34</v>
      </c>
      <c r="D24" s="8">
        <v>7</v>
      </c>
      <c r="E24" s="8">
        <v>6</v>
      </c>
      <c r="F24" s="16">
        <v>5000</v>
      </c>
      <c r="G24" s="7">
        <f t="shared" si="0"/>
        <v>688</v>
      </c>
      <c r="H24" s="6">
        <f t="shared" si="1"/>
        <v>3440000</v>
      </c>
    </row>
    <row r="25" spans="2:14" s="1" customFormat="1" ht="16.8">
      <c r="B25" s="10">
        <v>22</v>
      </c>
      <c r="C25" s="11" t="s">
        <v>34</v>
      </c>
      <c r="D25" s="10">
        <v>6</v>
      </c>
      <c r="E25" s="10">
        <v>4</v>
      </c>
      <c r="F25" s="17">
        <v>3300</v>
      </c>
      <c r="G25" s="7">
        <f t="shared" si="0"/>
        <v>406</v>
      </c>
      <c r="H25" s="6">
        <f t="shared" si="1"/>
        <v>1339800</v>
      </c>
    </row>
    <row r="26" spans="2:14" s="1" customFormat="1" ht="16.8">
      <c r="B26" s="8">
        <v>23</v>
      </c>
      <c r="C26" s="9" t="s">
        <v>34</v>
      </c>
      <c r="D26" s="8">
        <v>3</v>
      </c>
      <c r="E26" s="8">
        <v>2</v>
      </c>
      <c r="F26" s="16">
        <v>4100</v>
      </c>
      <c r="G26" s="7">
        <f t="shared" si="0"/>
        <v>216</v>
      </c>
      <c r="H26" s="6">
        <f t="shared" si="1"/>
        <v>885600</v>
      </c>
    </row>
    <row r="27" spans="2:14" s="1" customFormat="1" ht="16.8">
      <c r="B27" s="10">
        <v>24</v>
      </c>
      <c r="C27" s="11" t="s">
        <v>34</v>
      </c>
      <c r="D27" s="10">
        <v>6</v>
      </c>
      <c r="E27" s="10">
        <v>6</v>
      </c>
      <c r="F27" s="17">
        <v>3500</v>
      </c>
      <c r="G27" s="7">
        <f t="shared" si="0"/>
        <v>397</v>
      </c>
      <c r="H27" s="6">
        <f t="shared" si="1"/>
        <v>1389500</v>
      </c>
    </row>
    <row r="28" spans="2:14" s="1" customFormat="1" ht="16.8">
      <c r="B28" s="8">
        <v>25</v>
      </c>
      <c r="C28" s="9" t="s">
        <v>34</v>
      </c>
      <c r="D28" s="8">
        <v>9</v>
      </c>
      <c r="E28" s="8">
        <v>7</v>
      </c>
      <c r="F28" s="16">
        <v>6100</v>
      </c>
      <c r="G28" s="7">
        <f t="shared" si="0"/>
        <v>319</v>
      </c>
      <c r="H28" s="6">
        <f t="shared" si="1"/>
        <v>1945900</v>
      </c>
    </row>
    <row r="29" spans="2:14" s="1" customFormat="1" ht="16.8">
      <c r="B29" s="10">
        <v>26</v>
      </c>
      <c r="C29" s="11" t="s">
        <v>34</v>
      </c>
      <c r="D29" s="10">
        <v>2</v>
      </c>
      <c r="E29" s="10">
        <v>5</v>
      </c>
      <c r="F29" s="17">
        <v>3000</v>
      </c>
      <c r="G29" s="7">
        <f t="shared" si="0"/>
        <v>120</v>
      </c>
      <c r="H29" s="6">
        <f t="shared" si="1"/>
        <v>360000</v>
      </c>
    </row>
    <row r="30" spans="2:14" s="1" customFormat="1" ht="16.8">
      <c r="B30" s="8">
        <v>27</v>
      </c>
      <c r="C30" s="9" t="s">
        <v>34</v>
      </c>
      <c r="D30" s="8">
        <v>6</v>
      </c>
      <c r="E30" s="8">
        <v>10</v>
      </c>
      <c r="F30" s="16">
        <v>4400</v>
      </c>
      <c r="G30" s="7">
        <f t="shared" si="0"/>
        <v>415</v>
      </c>
      <c r="H30" s="6">
        <f t="shared" si="1"/>
        <v>1826000</v>
      </c>
    </row>
    <row r="31" spans="2:14" s="1" customFormat="1" ht="16.8">
      <c r="B31" s="10">
        <v>28</v>
      </c>
      <c r="C31" s="11" t="s">
        <v>34</v>
      </c>
      <c r="D31" s="10">
        <v>9</v>
      </c>
      <c r="E31" s="10">
        <v>2</v>
      </c>
      <c r="F31" s="17">
        <v>4900</v>
      </c>
      <c r="G31" s="7">
        <f t="shared" si="0"/>
        <v>329</v>
      </c>
      <c r="H31" s="6">
        <f t="shared" si="1"/>
        <v>1612100</v>
      </c>
    </row>
    <row r="32" spans="2:14" s="1" customFormat="1" ht="16.8">
      <c r="B32" s="8">
        <v>29</v>
      </c>
      <c r="C32" s="9" t="s">
        <v>34</v>
      </c>
      <c r="D32" s="8">
        <v>11</v>
      </c>
      <c r="E32" s="8">
        <v>7</v>
      </c>
      <c r="F32" s="16">
        <v>6200</v>
      </c>
      <c r="G32" s="7">
        <f t="shared" si="0"/>
        <v>283</v>
      </c>
      <c r="H32" s="6">
        <f t="shared" si="1"/>
        <v>1754600</v>
      </c>
    </row>
    <row r="33" spans="2:8" s="1" customFormat="1" ht="16.8">
      <c r="B33" s="10">
        <v>30</v>
      </c>
      <c r="C33" s="11" t="s">
        <v>35</v>
      </c>
      <c r="D33" s="10">
        <v>8</v>
      </c>
      <c r="E33" s="10">
        <v>2</v>
      </c>
      <c r="F33" s="17">
        <v>2500</v>
      </c>
      <c r="G33" s="7">
        <f t="shared" si="0"/>
        <v>321</v>
      </c>
      <c r="H33" s="6">
        <f t="shared" si="1"/>
        <v>802500</v>
      </c>
    </row>
    <row r="34" spans="2:8" s="1" customFormat="1" ht="16.8">
      <c r="B34" s="8">
        <v>31</v>
      </c>
      <c r="C34" s="9" t="s">
        <v>36</v>
      </c>
      <c r="D34" s="8">
        <v>11</v>
      </c>
      <c r="E34" s="8">
        <v>5</v>
      </c>
      <c r="F34" s="16">
        <v>2500</v>
      </c>
      <c r="G34" s="7">
        <f t="shared" si="0"/>
        <v>312</v>
      </c>
      <c r="H34" s="6">
        <f t="shared" si="1"/>
        <v>780000</v>
      </c>
    </row>
    <row r="35" spans="2:8" s="1" customFormat="1" ht="16.8">
      <c r="B35" s="10">
        <v>32</v>
      </c>
      <c r="C35" s="11" t="s">
        <v>36</v>
      </c>
      <c r="D35" s="10">
        <v>4</v>
      </c>
      <c r="E35" s="10">
        <v>9</v>
      </c>
      <c r="F35" s="17">
        <v>3400</v>
      </c>
      <c r="G35" s="7">
        <f t="shared" si="0"/>
        <v>451</v>
      </c>
      <c r="H35" s="6">
        <f t="shared" si="1"/>
        <v>1533400</v>
      </c>
    </row>
    <row r="36" spans="2:8" s="1" customFormat="1" ht="16.8">
      <c r="B36" s="8">
        <v>33</v>
      </c>
      <c r="C36" s="9" t="s">
        <v>36</v>
      </c>
      <c r="D36" s="8">
        <v>7</v>
      </c>
      <c r="E36" s="8">
        <v>7</v>
      </c>
      <c r="F36" s="16">
        <v>4400</v>
      </c>
      <c r="G36" s="7">
        <f t="shared" si="0"/>
        <v>685</v>
      </c>
      <c r="H36" s="6">
        <f t="shared" si="1"/>
        <v>3014000</v>
      </c>
    </row>
    <row r="37" spans="2:8" s="1" customFormat="1" ht="16.8">
      <c r="B37" s="10">
        <v>34</v>
      </c>
      <c r="C37" s="11" t="s">
        <v>36</v>
      </c>
      <c r="D37" s="10">
        <v>4</v>
      </c>
      <c r="E37" s="10">
        <v>10</v>
      </c>
      <c r="F37" s="17">
        <v>2500</v>
      </c>
      <c r="G37" s="7">
        <f t="shared" si="0"/>
        <v>446</v>
      </c>
      <c r="H37" s="6">
        <f t="shared" si="1"/>
        <v>1115000</v>
      </c>
    </row>
    <row r="38" spans="2:8" s="1" customFormat="1" ht="16.8">
      <c r="B38" s="8">
        <v>35</v>
      </c>
      <c r="C38" s="9" t="s">
        <v>37</v>
      </c>
      <c r="D38" s="8">
        <v>6</v>
      </c>
      <c r="E38" s="8">
        <v>7</v>
      </c>
      <c r="F38" s="16">
        <v>1900</v>
      </c>
      <c r="G38" s="7">
        <f t="shared" si="0"/>
        <v>391</v>
      </c>
      <c r="H38" s="6">
        <f t="shared" si="1"/>
        <v>742900</v>
      </c>
    </row>
    <row r="39" spans="2:8" s="1" customFormat="1" ht="16.8">
      <c r="B39" s="10">
        <v>36</v>
      </c>
      <c r="C39" s="11" t="s">
        <v>37</v>
      </c>
      <c r="D39" s="10">
        <v>10</v>
      </c>
      <c r="E39" s="10">
        <v>6</v>
      </c>
      <c r="F39" s="17">
        <v>2100</v>
      </c>
      <c r="G39" s="7">
        <f t="shared" si="0"/>
        <v>527</v>
      </c>
      <c r="H39" s="6">
        <f t="shared" si="1"/>
        <v>1106700</v>
      </c>
    </row>
    <row r="40" spans="2:8" s="1" customFormat="1" ht="16.8">
      <c r="B40" s="8">
        <v>37</v>
      </c>
      <c r="C40" s="9" t="s">
        <v>37</v>
      </c>
      <c r="D40" s="8">
        <v>2</v>
      </c>
      <c r="E40" s="8">
        <v>2</v>
      </c>
      <c r="F40" s="16">
        <v>5800</v>
      </c>
      <c r="G40" s="7">
        <f t="shared" si="0"/>
        <v>113</v>
      </c>
      <c r="H40" s="6">
        <f t="shared" si="1"/>
        <v>655400</v>
      </c>
    </row>
    <row r="41" spans="2:8" s="1" customFormat="1" ht="16.8">
      <c r="B41" s="10">
        <v>38</v>
      </c>
      <c r="C41" s="11" t="s">
        <v>37</v>
      </c>
      <c r="D41" s="10">
        <v>9</v>
      </c>
      <c r="E41" s="10">
        <v>9</v>
      </c>
      <c r="F41" s="17">
        <v>1600</v>
      </c>
      <c r="G41" s="7">
        <f t="shared" si="0"/>
        <v>322</v>
      </c>
      <c r="H41" s="6">
        <f t="shared" si="1"/>
        <v>515200</v>
      </c>
    </row>
    <row r="42" spans="2:8" s="1" customFormat="1" ht="16.8">
      <c r="B42" s="8">
        <v>39</v>
      </c>
      <c r="C42" s="9" t="s">
        <v>37</v>
      </c>
      <c r="D42" s="8">
        <v>10</v>
      </c>
      <c r="E42" s="8">
        <v>6</v>
      </c>
      <c r="F42" s="16">
        <v>1600</v>
      </c>
      <c r="G42" s="7">
        <f t="shared" si="0"/>
        <v>527</v>
      </c>
      <c r="H42" s="6">
        <f t="shared" si="1"/>
        <v>843200</v>
      </c>
    </row>
    <row r="43" spans="2:8" s="1" customFormat="1" ht="16.8">
      <c r="B43" s="10">
        <v>40</v>
      </c>
      <c r="C43" s="11" t="s">
        <v>38</v>
      </c>
      <c r="D43" s="10">
        <v>12</v>
      </c>
      <c r="E43" s="10">
        <v>3</v>
      </c>
      <c r="F43" s="17">
        <v>4000</v>
      </c>
      <c r="G43" s="7">
        <f t="shared" si="0"/>
        <v>170</v>
      </c>
      <c r="H43" s="6">
        <f t="shared" si="1"/>
        <v>680000</v>
      </c>
    </row>
    <row r="44" spans="2:8" s="1" customFormat="1" ht="16.8">
      <c r="B44" s="8">
        <v>41</v>
      </c>
      <c r="C44" s="9" t="s">
        <v>38</v>
      </c>
      <c r="D44" s="8">
        <v>13</v>
      </c>
      <c r="E44" s="8">
        <v>8</v>
      </c>
      <c r="F44" s="16">
        <v>3500</v>
      </c>
      <c r="G44" s="7">
        <f t="shared" si="0"/>
        <v>428</v>
      </c>
      <c r="H44" s="6">
        <f t="shared" si="1"/>
        <v>1498000</v>
      </c>
    </row>
    <row r="45" spans="2:8" s="1" customFormat="1" ht="16.8">
      <c r="B45" s="10">
        <v>42</v>
      </c>
      <c r="C45" s="11" t="s">
        <v>38</v>
      </c>
      <c r="D45" s="10">
        <v>6</v>
      </c>
      <c r="E45" s="10">
        <v>4</v>
      </c>
      <c r="F45" s="17">
        <v>1600</v>
      </c>
      <c r="G45" s="7">
        <f t="shared" si="0"/>
        <v>406</v>
      </c>
      <c r="H45" s="6">
        <f t="shared" si="1"/>
        <v>649600</v>
      </c>
    </row>
    <row r="46" spans="2:8" s="1" customFormat="1" ht="16.8">
      <c r="B46" s="8">
        <v>43</v>
      </c>
      <c r="C46" s="9" t="s">
        <v>38</v>
      </c>
      <c r="D46" s="8">
        <v>3</v>
      </c>
      <c r="E46" s="8">
        <v>2</v>
      </c>
      <c r="F46" s="16">
        <v>1500</v>
      </c>
      <c r="G46" s="7">
        <f t="shared" si="0"/>
        <v>216</v>
      </c>
      <c r="H46" s="6">
        <f t="shared" si="1"/>
        <v>324000</v>
      </c>
    </row>
    <row r="47" spans="2:8" s="1" customFormat="1" ht="16.8">
      <c r="B47" s="10">
        <v>44</v>
      </c>
      <c r="C47" s="11" t="s">
        <v>38</v>
      </c>
      <c r="D47" s="10">
        <v>2</v>
      </c>
      <c r="E47" s="10">
        <v>7</v>
      </c>
      <c r="F47" s="17">
        <v>5500</v>
      </c>
      <c r="G47" s="7">
        <f t="shared" si="0"/>
        <v>127</v>
      </c>
      <c r="H47" s="6">
        <f t="shared" si="1"/>
        <v>698500</v>
      </c>
    </row>
    <row r="48" spans="2:8" s="1" customFormat="1" ht="16.8">
      <c r="B48" s="8">
        <v>45</v>
      </c>
      <c r="C48" s="9" t="s">
        <v>38</v>
      </c>
      <c r="D48" s="8">
        <v>13</v>
      </c>
      <c r="E48" s="8">
        <v>2</v>
      </c>
      <c r="F48" s="16">
        <v>2700</v>
      </c>
      <c r="G48" s="7">
        <f t="shared" si="0"/>
        <v>421</v>
      </c>
      <c r="H48" s="6">
        <f t="shared" si="1"/>
        <v>1136700</v>
      </c>
    </row>
    <row r="49" spans="2:8" s="1" customFormat="1" ht="16.8">
      <c r="B49" s="10">
        <v>46</v>
      </c>
      <c r="C49" s="11" t="s">
        <v>39</v>
      </c>
      <c r="D49" s="10">
        <v>9</v>
      </c>
      <c r="E49" s="10">
        <v>4</v>
      </c>
      <c r="F49" s="17">
        <v>1500</v>
      </c>
      <c r="G49" s="7">
        <f t="shared" si="0"/>
        <v>298</v>
      </c>
      <c r="H49" s="6">
        <f t="shared" si="1"/>
        <v>447000</v>
      </c>
    </row>
    <row r="50" spans="2:8" s="1" customFormat="1" ht="16.8">
      <c r="B50" s="8">
        <v>47</v>
      </c>
      <c r="C50" s="9" t="s">
        <v>39</v>
      </c>
      <c r="D50" s="8">
        <v>7</v>
      </c>
      <c r="E50" s="8">
        <v>2</v>
      </c>
      <c r="F50" s="16">
        <v>2500</v>
      </c>
      <c r="G50" s="7">
        <f t="shared" si="0"/>
        <v>678</v>
      </c>
      <c r="H50" s="6">
        <f t="shared" si="1"/>
        <v>1695000</v>
      </c>
    </row>
    <row r="51" spans="2:8" s="1" customFormat="1" ht="16.8">
      <c r="B51" s="10">
        <v>48</v>
      </c>
      <c r="C51" s="11" t="s">
        <v>39</v>
      </c>
      <c r="D51" s="10">
        <v>5</v>
      </c>
      <c r="E51" s="10">
        <v>8</v>
      </c>
      <c r="F51" s="17">
        <v>3300</v>
      </c>
      <c r="G51" s="7">
        <f t="shared" si="0"/>
        <v>510</v>
      </c>
      <c r="H51" s="6">
        <f t="shared" si="1"/>
        <v>1683000</v>
      </c>
    </row>
    <row r="52" spans="2:8" s="1" customFormat="1" ht="16.8">
      <c r="B52" s="8">
        <v>49</v>
      </c>
      <c r="C52" s="9" t="s">
        <v>39</v>
      </c>
      <c r="D52" s="8">
        <v>5</v>
      </c>
      <c r="E52" s="8">
        <v>8</v>
      </c>
      <c r="F52" s="16">
        <v>2000</v>
      </c>
      <c r="G52" s="7">
        <f t="shared" si="0"/>
        <v>510</v>
      </c>
      <c r="H52" s="6">
        <f t="shared" si="1"/>
        <v>1020000</v>
      </c>
    </row>
    <row r="53" spans="2:8" s="1" customFormat="1" ht="16.8">
      <c r="B53" s="10">
        <v>50</v>
      </c>
      <c r="C53" s="11" t="s">
        <v>40</v>
      </c>
      <c r="D53" s="10">
        <v>6</v>
      </c>
      <c r="E53" s="10">
        <v>3</v>
      </c>
      <c r="F53" s="17">
        <v>2700</v>
      </c>
      <c r="G53" s="7">
        <f t="shared" si="0"/>
        <v>410</v>
      </c>
      <c r="H53" s="6">
        <f t="shared" si="1"/>
        <v>1107000</v>
      </c>
    </row>
    <row r="54" spans="2:8" s="1" customFormat="1" ht="16.8">
      <c r="B54" s="8">
        <v>51</v>
      </c>
      <c r="C54" s="9" t="s">
        <v>40</v>
      </c>
      <c r="D54" s="8">
        <v>4</v>
      </c>
      <c r="E54" s="8">
        <v>3</v>
      </c>
      <c r="F54" s="16">
        <v>1500</v>
      </c>
      <c r="G54" s="7">
        <f t="shared" si="0"/>
        <v>454</v>
      </c>
      <c r="H54" s="6">
        <f t="shared" si="1"/>
        <v>681000</v>
      </c>
    </row>
    <row r="55" spans="2:8" s="1" customFormat="1" ht="16.8">
      <c r="B55" s="10">
        <v>52</v>
      </c>
      <c r="C55" s="11" t="s">
        <v>40</v>
      </c>
      <c r="D55" s="10">
        <v>15</v>
      </c>
      <c r="E55" s="10">
        <v>2</v>
      </c>
      <c r="F55" s="17">
        <v>3000</v>
      </c>
      <c r="G55" s="7">
        <f t="shared" si="0"/>
        <v>187</v>
      </c>
      <c r="H55" s="6">
        <f t="shared" si="1"/>
        <v>561000</v>
      </c>
    </row>
    <row r="56" spans="2:8" s="1" customFormat="1" ht="16.8">
      <c r="B56" s="8">
        <v>53</v>
      </c>
      <c r="C56" s="9" t="s">
        <v>40</v>
      </c>
      <c r="D56" s="8">
        <v>12</v>
      </c>
      <c r="E56" s="8">
        <v>2</v>
      </c>
      <c r="F56" s="16">
        <v>4900</v>
      </c>
      <c r="G56" s="7">
        <f t="shared" si="0"/>
        <v>156</v>
      </c>
      <c r="H56" s="6">
        <f t="shared" si="1"/>
        <v>764400</v>
      </c>
    </row>
    <row r="57" spans="2:8" s="1" customFormat="1" ht="16.8">
      <c r="B57" s="10">
        <v>54</v>
      </c>
      <c r="C57" s="11" t="s">
        <v>40</v>
      </c>
      <c r="D57" s="10">
        <v>10</v>
      </c>
      <c r="E57" s="10">
        <v>6</v>
      </c>
      <c r="F57" s="17">
        <v>1900</v>
      </c>
      <c r="G57" s="7">
        <f t="shared" si="0"/>
        <v>527</v>
      </c>
      <c r="H57" s="6">
        <f t="shared" si="1"/>
        <v>1001300</v>
      </c>
    </row>
    <row r="58" spans="2:8" s="1" customFormat="1" ht="16.8">
      <c r="B58" s="8">
        <v>55</v>
      </c>
      <c r="C58" s="9" t="s">
        <v>40</v>
      </c>
      <c r="D58" s="8">
        <v>11</v>
      </c>
      <c r="E58" s="8">
        <v>4</v>
      </c>
      <c r="F58" s="16">
        <v>6500</v>
      </c>
      <c r="G58" s="7">
        <f t="shared" si="0"/>
        <v>280</v>
      </c>
      <c r="H58" s="6">
        <f t="shared" si="1"/>
        <v>1820000</v>
      </c>
    </row>
    <row r="59" spans="2:8" s="1" customFormat="1" ht="16.8">
      <c r="B59" s="10">
        <v>56</v>
      </c>
      <c r="C59" s="11" t="s">
        <v>40</v>
      </c>
      <c r="D59" s="10">
        <v>1</v>
      </c>
      <c r="E59" s="10">
        <v>9</v>
      </c>
      <c r="F59" s="17">
        <v>4100</v>
      </c>
      <c r="G59" s="7">
        <f t="shared" si="0"/>
        <v>812</v>
      </c>
      <c r="H59" s="6">
        <f t="shared" si="1"/>
        <v>3329200</v>
      </c>
    </row>
    <row r="60" spans="2:8" s="1" customFormat="1" ht="16.8">
      <c r="B60" s="8">
        <v>57</v>
      </c>
      <c r="C60" s="9" t="s">
        <v>40</v>
      </c>
      <c r="D60" s="8">
        <v>12</v>
      </c>
      <c r="E60" s="8">
        <v>2</v>
      </c>
      <c r="F60" s="16">
        <v>5300</v>
      </c>
      <c r="G60" s="7">
        <f t="shared" si="0"/>
        <v>156</v>
      </c>
      <c r="H60" s="6">
        <f t="shared" si="1"/>
        <v>826800</v>
      </c>
    </row>
    <row r="61" spans="2:8" s="1" customFormat="1" ht="16.8">
      <c r="B61" s="10">
        <v>58</v>
      </c>
      <c r="C61" s="11" t="s">
        <v>40</v>
      </c>
      <c r="D61" s="10">
        <v>14</v>
      </c>
      <c r="E61" s="10">
        <v>1</v>
      </c>
      <c r="F61" s="17">
        <v>2200</v>
      </c>
      <c r="G61" s="7">
        <f t="shared" si="0"/>
        <v>271</v>
      </c>
      <c r="H61" s="6">
        <f t="shared" si="1"/>
        <v>596200</v>
      </c>
    </row>
    <row r="62" spans="2:8" s="1" customFormat="1" ht="16.8">
      <c r="B62" s="8">
        <v>59</v>
      </c>
      <c r="C62" s="9" t="s">
        <v>41</v>
      </c>
      <c r="D62" s="8">
        <v>5</v>
      </c>
      <c r="E62" s="8">
        <v>3</v>
      </c>
      <c r="F62" s="16">
        <v>1400</v>
      </c>
      <c r="G62" s="7">
        <f t="shared" si="0"/>
        <v>526</v>
      </c>
      <c r="H62" s="6">
        <f t="shared" si="1"/>
        <v>736400</v>
      </c>
    </row>
    <row r="63" spans="2:8" s="1" customFormat="1" ht="16.8">
      <c r="B63" s="10">
        <v>60</v>
      </c>
      <c r="C63" s="11" t="s">
        <v>41</v>
      </c>
      <c r="D63" s="10">
        <v>2</v>
      </c>
      <c r="E63" s="10">
        <v>5</v>
      </c>
      <c r="F63" s="17">
        <v>5300</v>
      </c>
      <c r="G63" s="7">
        <f t="shared" si="0"/>
        <v>120</v>
      </c>
      <c r="H63" s="6">
        <f t="shared" si="1"/>
        <v>636000</v>
      </c>
    </row>
    <row r="64" spans="2:8" s="1" customFormat="1" ht="16.8">
      <c r="B64" s="8">
        <v>61</v>
      </c>
      <c r="C64" s="9" t="s">
        <v>41</v>
      </c>
      <c r="D64" s="8">
        <v>7</v>
      </c>
      <c r="E64" s="8">
        <v>6</v>
      </c>
      <c r="F64" s="16">
        <v>3800</v>
      </c>
      <c r="G64" s="7">
        <f t="shared" si="0"/>
        <v>688</v>
      </c>
      <c r="H64" s="6">
        <f t="shared" si="1"/>
        <v>2614400</v>
      </c>
    </row>
    <row r="65" spans="2:8" s="1" customFormat="1" ht="16.8">
      <c r="B65" s="10">
        <v>62</v>
      </c>
      <c r="C65" s="11" t="s">
        <v>41</v>
      </c>
      <c r="D65" s="10">
        <v>14</v>
      </c>
      <c r="E65" s="10">
        <v>1</v>
      </c>
      <c r="F65" s="17">
        <v>2100</v>
      </c>
      <c r="G65" s="7">
        <f t="shared" si="0"/>
        <v>271</v>
      </c>
      <c r="H65" s="6">
        <f t="shared" si="1"/>
        <v>569100</v>
      </c>
    </row>
    <row r="66" spans="2:8" s="1" customFormat="1" ht="16.8">
      <c r="B66" s="8">
        <v>63</v>
      </c>
      <c r="C66" s="9" t="s">
        <v>41</v>
      </c>
      <c r="D66" s="8">
        <v>2</v>
      </c>
      <c r="E66" s="8">
        <v>9</v>
      </c>
      <c r="F66" s="16">
        <v>5000</v>
      </c>
      <c r="G66" s="7">
        <f t="shared" si="0"/>
        <v>119</v>
      </c>
      <c r="H66" s="6">
        <f t="shared" si="1"/>
        <v>595000</v>
      </c>
    </row>
    <row r="67" spans="2:8" s="1" customFormat="1" ht="16.8">
      <c r="B67" s="10">
        <v>64</v>
      </c>
      <c r="C67" s="11" t="s">
        <v>42</v>
      </c>
      <c r="D67" s="10">
        <v>4</v>
      </c>
      <c r="E67" s="10">
        <v>4</v>
      </c>
      <c r="F67" s="17">
        <v>5000</v>
      </c>
      <c r="G67" s="7">
        <f t="shared" si="0"/>
        <v>451</v>
      </c>
      <c r="H67" s="6">
        <f t="shared" si="1"/>
        <v>2255000</v>
      </c>
    </row>
    <row r="68" spans="2:8" s="1" customFormat="1" ht="16.8">
      <c r="B68" s="8">
        <v>65</v>
      </c>
      <c r="C68" s="9" t="s">
        <v>42</v>
      </c>
      <c r="D68" s="8">
        <v>10</v>
      </c>
      <c r="E68" s="8">
        <v>2</v>
      </c>
      <c r="F68" s="16">
        <v>4500</v>
      </c>
      <c r="G68" s="7">
        <f t="shared" ref="G68:G131" si="2">INDEX($K$4:$Y$13,E68,D68)</f>
        <v>530</v>
      </c>
      <c r="H68" s="6">
        <f t="shared" si="1"/>
        <v>2385000</v>
      </c>
    </row>
    <row r="69" spans="2:8" s="1" customFormat="1" ht="16.8">
      <c r="B69" s="10">
        <v>66</v>
      </c>
      <c r="C69" s="11" t="s">
        <v>42</v>
      </c>
      <c r="D69" s="10">
        <v>3</v>
      </c>
      <c r="E69" s="10">
        <v>6</v>
      </c>
      <c r="F69" s="17">
        <v>2100</v>
      </c>
      <c r="G69" s="7">
        <f t="shared" si="2"/>
        <v>206</v>
      </c>
      <c r="H69" s="6">
        <f t="shared" ref="H69:H132" si="3">G69*F69</f>
        <v>432600</v>
      </c>
    </row>
    <row r="70" spans="2:8" s="1" customFormat="1" ht="16.8">
      <c r="B70" s="8">
        <v>67</v>
      </c>
      <c r="C70" s="9" t="s">
        <v>43</v>
      </c>
      <c r="D70" s="8">
        <v>6</v>
      </c>
      <c r="E70" s="8">
        <v>2</v>
      </c>
      <c r="F70" s="16">
        <v>5600</v>
      </c>
      <c r="G70" s="7">
        <f t="shared" si="2"/>
        <v>420</v>
      </c>
      <c r="H70" s="6">
        <f t="shared" si="3"/>
        <v>2352000</v>
      </c>
    </row>
    <row r="71" spans="2:8" s="1" customFormat="1" ht="16.8">
      <c r="B71" s="10">
        <v>68</v>
      </c>
      <c r="C71" s="11" t="s">
        <v>43</v>
      </c>
      <c r="D71" s="10">
        <v>4</v>
      </c>
      <c r="E71" s="10">
        <v>10</v>
      </c>
      <c r="F71" s="17">
        <v>4200</v>
      </c>
      <c r="G71" s="7">
        <f t="shared" si="2"/>
        <v>446</v>
      </c>
      <c r="H71" s="6">
        <f t="shared" si="3"/>
        <v>1873200</v>
      </c>
    </row>
    <row r="72" spans="2:8" s="1" customFormat="1" ht="16.8">
      <c r="B72" s="8">
        <v>69</v>
      </c>
      <c r="C72" s="9" t="s">
        <v>43</v>
      </c>
      <c r="D72" s="8">
        <v>9</v>
      </c>
      <c r="E72" s="8">
        <v>9</v>
      </c>
      <c r="F72" s="16">
        <v>6100</v>
      </c>
      <c r="G72" s="7">
        <f t="shared" si="2"/>
        <v>322</v>
      </c>
      <c r="H72" s="6">
        <f t="shared" si="3"/>
        <v>1964200</v>
      </c>
    </row>
    <row r="73" spans="2:8" s="1" customFormat="1" ht="16.8">
      <c r="B73" s="10">
        <v>70</v>
      </c>
      <c r="C73" s="11" t="s">
        <v>43</v>
      </c>
      <c r="D73" s="10">
        <v>8</v>
      </c>
      <c r="E73" s="10">
        <v>10</v>
      </c>
      <c r="F73" s="17">
        <v>3200</v>
      </c>
      <c r="G73" s="7">
        <f t="shared" si="2"/>
        <v>305</v>
      </c>
      <c r="H73" s="6">
        <f t="shared" si="3"/>
        <v>976000</v>
      </c>
    </row>
    <row r="74" spans="2:8" s="1" customFormat="1" ht="16.8">
      <c r="B74" s="8">
        <v>71</v>
      </c>
      <c r="C74" s="9" t="s">
        <v>43</v>
      </c>
      <c r="D74" s="8">
        <v>8</v>
      </c>
      <c r="E74" s="8">
        <v>10</v>
      </c>
      <c r="F74" s="16">
        <v>5700</v>
      </c>
      <c r="G74" s="7">
        <f t="shared" si="2"/>
        <v>305</v>
      </c>
      <c r="H74" s="6">
        <f t="shared" si="3"/>
        <v>1738500</v>
      </c>
    </row>
    <row r="75" spans="2:8" s="1" customFormat="1" ht="16.8">
      <c r="B75" s="10">
        <v>72</v>
      </c>
      <c r="C75" s="11" t="s">
        <v>43</v>
      </c>
      <c r="D75" s="10">
        <v>2</v>
      </c>
      <c r="E75" s="10">
        <v>5</v>
      </c>
      <c r="F75" s="17">
        <v>1700</v>
      </c>
      <c r="G75" s="7">
        <f t="shared" si="2"/>
        <v>120</v>
      </c>
      <c r="H75" s="6">
        <f t="shared" si="3"/>
        <v>204000</v>
      </c>
    </row>
    <row r="76" spans="2:8" s="1" customFormat="1" ht="16.8">
      <c r="B76" s="8">
        <v>73</v>
      </c>
      <c r="C76" s="9" t="s">
        <v>43</v>
      </c>
      <c r="D76" s="8">
        <v>5</v>
      </c>
      <c r="E76" s="8">
        <v>3</v>
      </c>
      <c r="F76" s="16">
        <v>3000</v>
      </c>
      <c r="G76" s="7">
        <f t="shared" si="2"/>
        <v>526</v>
      </c>
      <c r="H76" s="6">
        <f t="shared" si="3"/>
        <v>1578000</v>
      </c>
    </row>
    <row r="77" spans="2:8" s="1" customFormat="1" ht="16.8">
      <c r="B77" s="10">
        <v>74</v>
      </c>
      <c r="C77" s="11" t="s">
        <v>43</v>
      </c>
      <c r="D77" s="10">
        <v>4</v>
      </c>
      <c r="E77" s="10">
        <v>4</v>
      </c>
      <c r="F77" s="17">
        <v>5500</v>
      </c>
      <c r="G77" s="7">
        <f t="shared" si="2"/>
        <v>451</v>
      </c>
      <c r="H77" s="6">
        <f t="shared" si="3"/>
        <v>2480500</v>
      </c>
    </row>
    <row r="78" spans="2:8" s="1" customFormat="1" ht="16.8">
      <c r="B78" s="8">
        <v>75</v>
      </c>
      <c r="C78" s="9" t="s">
        <v>43</v>
      </c>
      <c r="D78" s="8">
        <v>7</v>
      </c>
      <c r="E78" s="8">
        <v>3</v>
      </c>
      <c r="F78" s="16">
        <v>2700</v>
      </c>
      <c r="G78" s="7">
        <f t="shared" si="2"/>
        <v>682</v>
      </c>
      <c r="H78" s="6">
        <f t="shared" si="3"/>
        <v>1841400</v>
      </c>
    </row>
    <row r="79" spans="2:8" s="1" customFormat="1" ht="16.8">
      <c r="B79" s="10">
        <v>76</v>
      </c>
      <c r="C79" s="11" t="s">
        <v>43</v>
      </c>
      <c r="D79" s="10">
        <v>3</v>
      </c>
      <c r="E79" s="10">
        <v>2</v>
      </c>
      <c r="F79" s="17">
        <v>4100</v>
      </c>
      <c r="G79" s="7">
        <f t="shared" si="2"/>
        <v>216</v>
      </c>
      <c r="H79" s="6">
        <f t="shared" si="3"/>
        <v>885600</v>
      </c>
    </row>
    <row r="80" spans="2:8" s="1" customFormat="1" ht="16.8">
      <c r="B80" s="8">
        <v>77</v>
      </c>
      <c r="C80" s="9" t="s">
        <v>43</v>
      </c>
      <c r="D80" s="8">
        <v>4</v>
      </c>
      <c r="E80" s="8">
        <v>7</v>
      </c>
      <c r="F80" s="16">
        <v>5100</v>
      </c>
      <c r="G80" s="7">
        <f t="shared" si="2"/>
        <v>437</v>
      </c>
      <c r="H80" s="6">
        <f t="shared" si="3"/>
        <v>2228700</v>
      </c>
    </row>
    <row r="81" spans="2:8" s="1" customFormat="1" ht="16.8">
      <c r="B81" s="10">
        <v>78</v>
      </c>
      <c r="C81" s="11" t="s">
        <v>43</v>
      </c>
      <c r="D81" s="10">
        <v>6</v>
      </c>
      <c r="E81" s="10">
        <v>8</v>
      </c>
      <c r="F81" s="17">
        <v>2600</v>
      </c>
      <c r="G81" s="7">
        <f t="shared" si="2"/>
        <v>407</v>
      </c>
      <c r="H81" s="6">
        <f t="shared" si="3"/>
        <v>1058200</v>
      </c>
    </row>
    <row r="82" spans="2:8" s="1" customFormat="1" ht="16.8">
      <c r="B82" s="8">
        <v>79</v>
      </c>
      <c r="C82" s="9" t="s">
        <v>43</v>
      </c>
      <c r="D82" s="8">
        <v>6</v>
      </c>
      <c r="E82" s="8">
        <v>3</v>
      </c>
      <c r="F82" s="16">
        <v>3100</v>
      </c>
      <c r="G82" s="7">
        <f t="shared" si="2"/>
        <v>410</v>
      </c>
      <c r="H82" s="6">
        <f t="shared" si="3"/>
        <v>1271000</v>
      </c>
    </row>
    <row r="83" spans="2:8" s="1" customFormat="1" ht="16.8">
      <c r="B83" s="10">
        <v>80</v>
      </c>
      <c r="C83" s="11" t="s">
        <v>43</v>
      </c>
      <c r="D83" s="10">
        <v>3</v>
      </c>
      <c r="E83" s="10">
        <v>2</v>
      </c>
      <c r="F83" s="17">
        <v>4800</v>
      </c>
      <c r="G83" s="7">
        <f t="shared" si="2"/>
        <v>216</v>
      </c>
      <c r="H83" s="6">
        <f t="shared" si="3"/>
        <v>1036800</v>
      </c>
    </row>
    <row r="84" spans="2:8" s="1" customFormat="1" ht="16.8">
      <c r="B84" s="8">
        <v>81</v>
      </c>
      <c r="C84" s="9" t="s">
        <v>43</v>
      </c>
      <c r="D84" s="8">
        <v>14</v>
      </c>
      <c r="E84" s="8">
        <v>9</v>
      </c>
      <c r="F84" s="16">
        <v>3900</v>
      </c>
      <c r="G84" s="7">
        <f t="shared" si="2"/>
        <v>278</v>
      </c>
      <c r="H84" s="6">
        <f t="shared" si="3"/>
        <v>1084200</v>
      </c>
    </row>
    <row r="85" spans="2:8" s="1" customFormat="1" ht="16.8">
      <c r="B85" s="10">
        <v>82</v>
      </c>
      <c r="C85" s="11" t="s">
        <v>43</v>
      </c>
      <c r="D85" s="10">
        <v>6</v>
      </c>
      <c r="E85" s="10">
        <v>3</v>
      </c>
      <c r="F85" s="17">
        <v>3000</v>
      </c>
      <c r="G85" s="7">
        <f t="shared" si="2"/>
        <v>410</v>
      </c>
      <c r="H85" s="6">
        <f t="shared" si="3"/>
        <v>1230000</v>
      </c>
    </row>
    <row r="86" spans="2:8" s="1" customFormat="1" ht="16.8">
      <c r="B86" s="8">
        <v>83</v>
      </c>
      <c r="C86" s="9" t="s">
        <v>43</v>
      </c>
      <c r="D86" s="8">
        <v>6</v>
      </c>
      <c r="E86" s="8">
        <v>10</v>
      </c>
      <c r="F86" s="16">
        <v>3500</v>
      </c>
      <c r="G86" s="7">
        <f t="shared" si="2"/>
        <v>415</v>
      </c>
      <c r="H86" s="6">
        <f t="shared" si="3"/>
        <v>1452500</v>
      </c>
    </row>
    <row r="87" spans="2:8" s="1" customFormat="1" ht="16.8">
      <c r="B87" s="10">
        <v>84</v>
      </c>
      <c r="C87" s="11" t="s">
        <v>43</v>
      </c>
      <c r="D87" s="10">
        <v>7</v>
      </c>
      <c r="E87" s="10">
        <v>2</v>
      </c>
      <c r="F87" s="17">
        <v>5900</v>
      </c>
      <c r="G87" s="7">
        <f t="shared" si="2"/>
        <v>678</v>
      </c>
      <c r="H87" s="6">
        <f t="shared" si="3"/>
        <v>4000200</v>
      </c>
    </row>
    <row r="88" spans="2:8" s="1" customFormat="1" ht="16.8">
      <c r="B88" s="8">
        <v>85</v>
      </c>
      <c r="C88" s="9" t="s">
        <v>44</v>
      </c>
      <c r="D88" s="8">
        <v>2</v>
      </c>
      <c r="E88" s="8">
        <v>4</v>
      </c>
      <c r="F88" s="16">
        <v>4800</v>
      </c>
      <c r="G88" s="7">
        <f t="shared" si="2"/>
        <v>124</v>
      </c>
      <c r="H88" s="6">
        <f t="shared" si="3"/>
        <v>595200</v>
      </c>
    </row>
    <row r="89" spans="2:8" s="1" customFormat="1" ht="16.8">
      <c r="B89" s="10">
        <v>86</v>
      </c>
      <c r="C89" s="11" t="s">
        <v>44</v>
      </c>
      <c r="D89" s="10">
        <v>13</v>
      </c>
      <c r="E89" s="10">
        <v>4</v>
      </c>
      <c r="F89" s="17">
        <v>5500</v>
      </c>
      <c r="G89" s="7">
        <f t="shared" si="2"/>
        <v>420</v>
      </c>
      <c r="H89" s="6">
        <f t="shared" si="3"/>
        <v>2310000</v>
      </c>
    </row>
    <row r="90" spans="2:8" s="1" customFormat="1" ht="16.8">
      <c r="B90" s="8">
        <v>87</v>
      </c>
      <c r="C90" s="9" t="s">
        <v>44</v>
      </c>
      <c r="D90" s="8">
        <v>12</v>
      </c>
      <c r="E90" s="8">
        <v>3</v>
      </c>
      <c r="F90" s="16">
        <v>5200</v>
      </c>
      <c r="G90" s="7">
        <f t="shared" si="2"/>
        <v>170</v>
      </c>
      <c r="H90" s="6">
        <f t="shared" si="3"/>
        <v>884000</v>
      </c>
    </row>
    <row r="91" spans="2:8" s="1" customFormat="1" ht="16.8">
      <c r="B91" s="10">
        <v>88</v>
      </c>
      <c r="C91" s="11" t="s">
        <v>45</v>
      </c>
      <c r="D91" s="10">
        <v>1</v>
      </c>
      <c r="E91" s="10">
        <v>1</v>
      </c>
      <c r="F91" s="17">
        <v>3400</v>
      </c>
      <c r="G91" s="7">
        <f t="shared" si="2"/>
        <v>824</v>
      </c>
      <c r="H91" s="6">
        <f t="shared" si="3"/>
        <v>2801600</v>
      </c>
    </row>
    <row r="92" spans="2:8" s="1" customFormat="1" ht="16.8">
      <c r="B92" s="8">
        <v>89</v>
      </c>
      <c r="C92" s="9" t="s">
        <v>45</v>
      </c>
      <c r="D92" s="8">
        <v>6</v>
      </c>
      <c r="E92" s="8">
        <v>8</v>
      </c>
      <c r="F92" s="16">
        <v>3600</v>
      </c>
      <c r="G92" s="7">
        <f t="shared" si="2"/>
        <v>407</v>
      </c>
      <c r="H92" s="6">
        <f t="shared" si="3"/>
        <v>1465200</v>
      </c>
    </row>
    <row r="93" spans="2:8" s="1" customFormat="1" ht="16.8">
      <c r="B93" s="10">
        <v>90</v>
      </c>
      <c r="C93" s="11" t="s">
        <v>45</v>
      </c>
      <c r="D93" s="10">
        <v>7</v>
      </c>
      <c r="E93" s="10">
        <v>3</v>
      </c>
      <c r="F93" s="17">
        <v>4400</v>
      </c>
      <c r="G93" s="7">
        <f t="shared" si="2"/>
        <v>682</v>
      </c>
      <c r="H93" s="6">
        <f t="shared" si="3"/>
        <v>3000800</v>
      </c>
    </row>
    <row r="94" spans="2:8" s="1" customFormat="1" ht="16.8">
      <c r="B94" s="8">
        <v>91</v>
      </c>
      <c r="C94" s="9" t="s">
        <v>45</v>
      </c>
      <c r="D94" s="8">
        <v>14</v>
      </c>
      <c r="E94" s="8">
        <v>9</v>
      </c>
      <c r="F94" s="16">
        <v>5000</v>
      </c>
      <c r="G94" s="7">
        <f t="shared" si="2"/>
        <v>278</v>
      </c>
      <c r="H94" s="6">
        <f t="shared" si="3"/>
        <v>1390000</v>
      </c>
    </row>
    <row r="95" spans="2:8" s="1" customFormat="1" ht="16.8">
      <c r="B95" s="10">
        <v>92</v>
      </c>
      <c r="C95" s="11" t="s">
        <v>45</v>
      </c>
      <c r="D95" s="10">
        <v>3</v>
      </c>
      <c r="E95" s="10">
        <v>6</v>
      </c>
      <c r="F95" s="17">
        <v>3800</v>
      </c>
      <c r="G95" s="7">
        <f t="shared" si="2"/>
        <v>206</v>
      </c>
      <c r="H95" s="6">
        <f t="shared" si="3"/>
        <v>782800</v>
      </c>
    </row>
    <row r="96" spans="2:8" s="1" customFormat="1" ht="16.8">
      <c r="B96" s="8">
        <v>93</v>
      </c>
      <c r="C96" s="9" t="s">
        <v>46</v>
      </c>
      <c r="D96" s="8">
        <v>2</v>
      </c>
      <c r="E96" s="8">
        <v>4</v>
      </c>
      <c r="F96" s="16">
        <v>4200</v>
      </c>
      <c r="G96" s="7">
        <f t="shared" si="2"/>
        <v>124</v>
      </c>
      <c r="H96" s="6">
        <f t="shared" si="3"/>
        <v>520800</v>
      </c>
    </row>
    <row r="97" spans="2:8" s="1" customFormat="1" ht="16.8">
      <c r="B97" s="10">
        <v>94</v>
      </c>
      <c r="C97" s="11" t="s">
        <v>46</v>
      </c>
      <c r="D97" s="10">
        <v>7</v>
      </c>
      <c r="E97" s="10">
        <v>1</v>
      </c>
      <c r="F97" s="17">
        <v>5600</v>
      </c>
      <c r="G97" s="7">
        <f t="shared" si="2"/>
        <v>666</v>
      </c>
      <c r="H97" s="6">
        <f t="shared" si="3"/>
        <v>3729600</v>
      </c>
    </row>
    <row r="98" spans="2:8" s="1" customFormat="1" ht="16.8">
      <c r="B98" s="8">
        <v>95</v>
      </c>
      <c r="C98" s="9" t="s">
        <v>46</v>
      </c>
      <c r="D98" s="8">
        <v>12</v>
      </c>
      <c r="E98" s="8">
        <v>2</v>
      </c>
      <c r="F98" s="16">
        <v>2800</v>
      </c>
      <c r="G98" s="7">
        <f t="shared" si="2"/>
        <v>156</v>
      </c>
      <c r="H98" s="6">
        <f t="shared" si="3"/>
        <v>436800</v>
      </c>
    </row>
    <row r="99" spans="2:8" s="1" customFormat="1" ht="16.8">
      <c r="B99" s="10">
        <v>96</v>
      </c>
      <c r="C99" s="11" t="s">
        <v>46</v>
      </c>
      <c r="D99" s="10">
        <v>13</v>
      </c>
      <c r="E99" s="10">
        <v>5</v>
      </c>
      <c r="F99" s="17">
        <v>5600</v>
      </c>
      <c r="G99" s="7">
        <f t="shared" si="2"/>
        <v>412</v>
      </c>
      <c r="H99" s="6">
        <f t="shared" si="3"/>
        <v>2307200</v>
      </c>
    </row>
    <row r="100" spans="2:8" s="1" customFormat="1" ht="16.8">
      <c r="B100" s="8">
        <v>97</v>
      </c>
      <c r="C100" s="9" t="s">
        <v>46</v>
      </c>
      <c r="D100" s="8">
        <v>10</v>
      </c>
      <c r="E100" s="8">
        <v>7</v>
      </c>
      <c r="F100" s="16">
        <v>1300</v>
      </c>
      <c r="G100" s="7">
        <f t="shared" si="2"/>
        <v>540</v>
      </c>
      <c r="H100" s="6">
        <f t="shared" si="3"/>
        <v>702000</v>
      </c>
    </row>
    <row r="101" spans="2:8" s="1" customFormat="1" ht="16.8">
      <c r="B101" s="10">
        <v>98</v>
      </c>
      <c r="C101" s="11" t="s">
        <v>46</v>
      </c>
      <c r="D101" s="10">
        <v>1</v>
      </c>
      <c r="E101" s="10">
        <v>9</v>
      </c>
      <c r="F101" s="17">
        <v>3700</v>
      </c>
      <c r="G101" s="7">
        <f t="shared" si="2"/>
        <v>812</v>
      </c>
      <c r="H101" s="6">
        <f t="shared" si="3"/>
        <v>3004400</v>
      </c>
    </row>
    <row r="102" spans="2:8" s="1" customFormat="1" ht="16.8">
      <c r="B102" s="8">
        <v>99</v>
      </c>
      <c r="C102" s="9" t="s">
        <v>46</v>
      </c>
      <c r="D102" s="8">
        <v>1</v>
      </c>
      <c r="E102" s="8">
        <v>1</v>
      </c>
      <c r="F102" s="16">
        <v>1700</v>
      </c>
      <c r="G102" s="7">
        <f t="shared" si="2"/>
        <v>824</v>
      </c>
      <c r="H102" s="6">
        <f t="shared" si="3"/>
        <v>1400800</v>
      </c>
    </row>
    <row r="103" spans="2:8" s="1" customFormat="1" ht="16.8">
      <c r="B103" s="10">
        <v>100</v>
      </c>
      <c r="C103" s="11" t="s">
        <v>46</v>
      </c>
      <c r="D103" s="10">
        <v>5</v>
      </c>
      <c r="E103" s="10">
        <v>1</v>
      </c>
      <c r="F103" s="17">
        <v>4400</v>
      </c>
      <c r="G103" s="7">
        <f t="shared" si="2"/>
        <v>503</v>
      </c>
      <c r="H103" s="6">
        <f t="shared" si="3"/>
        <v>2213200</v>
      </c>
    </row>
    <row r="104" spans="2:8" s="1" customFormat="1" ht="16.8">
      <c r="B104" s="8">
        <v>101</v>
      </c>
      <c r="C104" s="9" t="s">
        <v>46</v>
      </c>
      <c r="D104" s="8">
        <v>12</v>
      </c>
      <c r="E104" s="8">
        <v>6</v>
      </c>
      <c r="F104" s="16">
        <v>6200</v>
      </c>
      <c r="G104" s="7">
        <f t="shared" si="2"/>
        <v>170</v>
      </c>
      <c r="H104" s="6">
        <f t="shared" si="3"/>
        <v>1054000</v>
      </c>
    </row>
    <row r="105" spans="2:8" s="1" customFormat="1" ht="16.8">
      <c r="B105" s="10">
        <v>102</v>
      </c>
      <c r="C105" s="11" t="s">
        <v>46</v>
      </c>
      <c r="D105" s="10">
        <v>7</v>
      </c>
      <c r="E105" s="10">
        <v>1</v>
      </c>
      <c r="F105" s="17">
        <v>6000</v>
      </c>
      <c r="G105" s="7">
        <f t="shared" si="2"/>
        <v>666</v>
      </c>
      <c r="H105" s="6">
        <f t="shared" si="3"/>
        <v>3996000</v>
      </c>
    </row>
    <row r="106" spans="2:8" s="1" customFormat="1" ht="16.8">
      <c r="B106" s="8">
        <v>103</v>
      </c>
      <c r="C106" s="9" t="s">
        <v>46</v>
      </c>
      <c r="D106" s="8">
        <v>5</v>
      </c>
      <c r="E106" s="8">
        <v>7</v>
      </c>
      <c r="F106" s="16">
        <v>3200</v>
      </c>
      <c r="G106" s="7">
        <f t="shared" si="2"/>
        <v>512</v>
      </c>
      <c r="H106" s="6">
        <f t="shared" si="3"/>
        <v>1638400</v>
      </c>
    </row>
    <row r="107" spans="2:8" s="1" customFormat="1" ht="16.8">
      <c r="B107" s="10">
        <v>104</v>
      </c>
      <c r="C107" s="11" t="s">
        <v>46</v>
      </c>
      <c r="D107" s="10">
        <v>10</v>
      </c>
      <c r="E107" s="10">
        <v>4</v>
      </c>
      <c r="F107" s="17">
        <v>5300</v>
      </c>
      <c r="G107" s="7">
        <f t="shared" si="2"/>
        <v>543</v>
      </c>
      <c r="H107" s="6">
        <f t="shared" si="3"/>
        <v>2877900</v>
      </c>
    </row>
    <row r="108" spans="2:8" s="1" customFormat="1" ht="16.8">
      <c r="B108" s="8">
        <v>105</v>
      </c>
      <c r="C108" s="9" t="s">
        <v>46</v>
      </c>
      <c r="D108" s="8">
        <v>12</v>
      </c>
      <c r="E108" s="8">
        <v>4</v>
      </c>
      <c r="F108" s="16">
        <v>5800</v>
      </c>
      <c r="G108" s="7">
        <f t="shared" si="2"/>
        <v>155</v>
      </c>
      <c r="H108" s="6">
        <f t="shared" si="3"/>
        <v>899000</v>
      </c>
    </row>
    <row r="109" spans="2:8" s="1" customFormat="1" ht="16.8">
      <c r="B109" s="10">
        <v>106</v>
      </c>
      <c r="C109" s="11" t="s">
        <v>46</v>
      </c>
      <c r="D109" s="10">
        <v>6</v>
      </c>
      <c r="E109" s="10">
        <v>10</v>
      </c>
      <c r="F109" s="17">
        <v>2900</v>
      </c>
      <c r="G109" s="7">
        <f t="shared" si="2"/>
        <v>415</v>
      </c>
      <c r="H109" s="6">
        <f t="shared" si="3"/>
        <v>1203500</v>
      </c>
    </row>
    <row r="110" spans="2:8" s="1" customFormat="1" ht="16.8">
      <c r="B110" s="8">
        <v>107</v>
      </c>
      <c r="C110" s="9" t="s">
        <v>46</v>
      </c>
      <c r="D110" s="8">
        <v>6</v>
      </c>
      <c r="E110" s="8">
        <v>6</v>
      </c>
      <c r="F110" s="16">
        <v>4700</v>
      </c>
      <c r="G110" s="7">
        <f t="shared" si="2"/>
        <v>397</v>
      </c>
      <c r="H110" s="6">
        <f t="shared" si="3"/>
        <v>1865900</v>
      </c>
    </row>
    <row r="111" spans="2:8" s="1" customFormat="1" ht="16.8">
      <c r="B111" s="10">
        <v>108</v>
      </c>
      <c r="C111" s="11" t="s">
        <v>46</v>
      </c>
      <c r="D111" s="10">
        <v>7</v>
      </c>
      <c r="E111" s="10">
        <v>6</v>
      </c>
      <c r="F111" s="17">
        <v>4100</v>
      </c>
      <c r="G111" s="7">
        <f t="shared" si="2"/>
        <v>688</v>
      </c>
      <c r="H111" s="6">
        <f t="shared" si="3"/>
        <v>2820800</v>
      </c>
    </row>
    <row r="112" spans="2:8" s="1" customFormat="1" ht="16.8">
      <c r="B112" s="8">
        <v>109</v>
      </c>
      <c r="C112" s="9" t="s">
        <v>47</v>
      </c>
      <c r="D112" s="8">
        <v>11</v>
      </c>
      <c r="E112" s="8">
        <v>3</v>
      </c>
      <c r="F112" s="16">
        <v>2400</v>
      </c>
      <c r="G112" s="7">
        <f t="shared" si="2"/>
        <v>313</v>
      </c>
      <c r="H112" s="6">
        <f t="shared" si="3"/>
        <v>751200</v>
      </c>
    </row>
    <row r="113" spans="2:8" s="1" customFormat="1" ht="16.8">
      <c r="B113" s="10">
        <v>110</v>
      </c>
      <c r="C113" s="11" t="s">
        <v>47</v>
      </c>
      <c r="D113" s="10">
        <v>2</v>
      </c>
      <c r="E113" s="10">
        <v>4</v>
      </c>
      <c r="F113" s="17">
        <v>3400</v>
      </c>
      <c r="G113" s="7">
        <f t="shared" si="2"/>
        <v>124</v>
      </c>
      <c r="H113" s="6">
        <f t="shared" si="3"/>
        <v>421600</v>
      </c>
    </row>
    <row r="114" spans="2:8" s="1" customFormat="1" ht="16.8">
      <c r="B114" s="8">
        <v>111</v>
      </c>
      <c r="C114" s="9" t="s">
        <v>47</v>
      </c>
      <c r="D114" s="8">
        <v>1</v>
      </c>
      <c r="E114" s="8">
        <v>1</v>
      </c>
      <c r="F114" s="16">
        <v>4400</v>
      </c>
      <c r="G114" s="7">
        <f t="shared" si="2"/>
        <v>824</v>
      </c>
      <c r="H114" s="6">
        <f t="shared" si="3"/>
        <v>3625600</v>
      </c>
    </row>
    <row r="115" spans="2:8" s="1" customFormat="1" ht="16.8">
      <c r="B115" s="10">
        <v>112</v>
      </c>
      <c r="C115" s="11" t="s">
        <v>47</v>
      </c>
      <c r="D115" s="10">
        <v>1</v>
      </c>
      <c r="E115" s="10">
        <v>6</v>
      </c>
      <c r="F115" s="17">
        <v>2500</v>
      </c>
      <c r="G115" s="7">
        <f t="shared" si="2"/>
        <v>797</v>
      </c>
      <c r="H115" s="6">
        <f t="shared" si="3"/>
        <v>1992500</v>
      </c>
    </row>
    <row r="116" spans="2:8" s="1" customFormat="1" ht="16.8">
      <c r="B116" s="8">
        <v>113</v>
      </c>
      <c r="C116" s="9" t="s">
        <v>47</v>
      </c>
      <c r="D116" s="8">
        <v>2</v>
      </c>
      <c r="E116" s="8">
        <v>5</v>
      </c>
      <c r="F116" s="16">
        <v>3800</v>
      </c>
      <c r="G116" s="7">
        <f t="shared" si="2"/>
        <v>120</v>
      </c>
      <c r="H116" s="6">
        <f t="shared" si="3"/>
        <v>456000</v>
      </c>
    </row>
    <row r="117" spans="2:8" s="1" customFormat="1" ht="16.8">
      <c r="B117" s="10">
        <v>114</v>
      </c>
      <c r="C117" s="11" t="s">
        <v>47</v>
      </c>
      <c r="D117" s="10">
        <v>11</v>
      </c>
      <c r="E117" s="10">
        <v>7</v>
      </c>
      <c r="F117" s="17">
        <v>1800</v>
      </c>
      <c r="G117" s="7">
        <f t="shared" si="2"/>
        <v>283</v>
      </c>
      <c r="H117" s="6">
        <f t="shared" si="3"/>
        <v>509400</v>
      </c>
    </row>
    <row r="118" spans="2:8" s="1" customFormat="1" ht="16.8">
      <c r="B118" s="8">
        <v>115</v>
      </c>
      <c r="C118" s="9" t="s">
        <v>47</v>
      </c>
      <c r="D118" s="8">
        <v>13</v>
      </c>
      <c r="E118" s="8">
        <v>8</v>
      </c>
      <c r="F118" s="16">
        <v>4500</v>
      </c>
      <c r="G118" s="7">
        <f t="shared" si="2"/>
        <v>428</v>
      </c>
      <c r="H118" s="6">
        <f t="shared" si="3"/>
        <v>1926000</v>
      </c>
    </row>
    <row r="119" spans="2:8" s="1" customFormat="1" ht="16.8">
      <c r="B119" s="10">
        <v>116</v>
      </c>
      <c r="C119" s="11" t="s">
        <v>47</v>
      </c>
      <c r="D119" s="10">
        <v>9</v>
      </c>
      <c r="E119" s="10">
        <v>1</v>
      </c>
      <c r="F119" s="17">
        <v>1600</v>
      </c>
      <c r="G119" s="7">
        <f t="shared" si="2"/>
        <v>329</v>
      </c>
      <c r="H119" s="6">
        <f t="shared" si="3"/>
        <v>526400</v>
      </c>
    </row>
    <row r="120" spans="2:8" s="1" customFormat="1" ht="16.8">
      <c r="B120" s="8">
        <v>117</v>
      </c>
      <c r="C120" s="9" t="s">
        <v>47</v>
      </c>
      <c r="D120" s="8">
        <v>5</v>
      </c>
      <c r="E120" s="8">
        <v>7</v>
      </c>
      <c r="F120" s="16">
        <v>3200</v>
      </c>
      <c r="G120" s="7">
        <f t="shared" si="2"/>
        <v>512</v>
      </c>
      <c r="H120" s="6">
        <f t="shared" si="3"/>
        <v>1638400</v>
      </c>
    </row>
    <row r="121" spans="2:8" s="1" customFormat="1" ht="16.8">
      <c r="B121" s="10">
        <v>118</v>
      </c>
      <c r="C121" s="11" t="s">
        <v>47</v>
      </c>
      <c r="D121" s="10">
        <v>9</v>
      </c>
      <c r="E121" s="10">
        <v>9</v>
      </c>
      <c r="F121" s="17">
        <v>4900</v>
      </c>
      <c r="G121" s="7">
        <f t="shared" si="2"/>
        <v>322</v>
      </c>
      <c r="H121" s="6">
        <f t="shared" si="3"/>
        <v>1577800</v>
      </c>
    </row>
    <row r="122" spans="2:8" s="1" customFormat="1" ht="16.8">
      <c r="B122" s="8">
        <v>119</v>
      </c>
      <c r="C122" s="9" t="s">
        <v>48</v>
      </c>
      <c r="D122" s="8">
        <v>15</v>
      </c>
      <c r="E122" s="8">
        <v>2</v>
      </c>
      <c r="F122" s="16">
        <v>3200</v>
      </c>
      <c r="G122" s="7">
        <f t="shared" si="2"/>
        <v>187</v>
      </c>
      <c r="H122" s="6">
        <f t="shared" si="3"/>
        <v>598400</v>
      </c>
    </row>
    <row r="123" spans="2:8" s="1" customFormat="1" ht="16.8">
      <c r="B123" s="10">
        <v>120</v>
      </c>
      <c r="C123" s="11" t="s">
        <v>49</v>
      </c>
      <c r="D123" s="10">
        <v>9</v>
      </c>
      <c r="E123" s="10">
        <v>7</v>
      </c>
      <c r="F123" s="17">
        <v>2500</v>
      </c>
      <c r="G123" s="7">
        <f t="shared" si="2"/>
        <v>319</v>
      </c>
      <c r="H123" s="6">
        <f t="shared" si="3"/>
        <v>797500</v>
      </c>
    </row>
    <row r="124" spans="2:8" s="1" customFormat="1" ht="16.8">
      <c r="B124" s="8">
        <v>121</v>
      </c>
      <c r="C124" s="9" t="s">
        <v>49</v>
      </c>
      <c r="D124" s="8">
        <v>10</v>
      </c>
      <c r="E124" s="8">
        <v>7</v>
      </c>
      <c r="F124" s="16">
        <v>5800</v>
      </c>
      <c r="G124" s="7">
        <f t="shared" si="2"/>
        <v>540</v>
      </c>
      <c r="H124" s="6">
        <f t="shared" si="3"/>
        <v>3132000</v>
      </c>
    </row>
    <row r="125" spans="2:8" s="1" customFormat="1" ht="16.8">
      <c r="B125" s="10">
        <v>122</v>
      </c>
      <c r="C125" s="11" t="s">
        <v>49</v>
      </c>
      <c r="D125" s="10">
        <v>9</v>
      </c>
      <c r="E125" s="10">
        <v>7</v>
      </c>
      <c r="F125" s="17">
        <v>2300</v>
      </c>
      <c r="G125" s="7">
        <f t="shared" si="2"/>
        <v>319</v>
      </c>
      <c r="H125" s="6">
        <f t="shared" si="3"/>
        <v>733700</v>
      </c>
    </row>
    <row r="126" spans="2:8" s="1" customFormat="1" ht="16.8">
      <c r="B126" s="8">
        <v>123</v>
      </c>
      <c r="C126" s="9" t="s">
        <v>49</v>
      </c>
      <c r="D126" s="8">
        <v>6</v>
      </c>
      <c r="E126" s="8">
        <v>10</v>
      </c>
      <c r="F126" s="16">
        <v>3000</v>
      </c>
      <c r="G126" s="7">
        <f t="shared" si="2"/>
        <v>415</v>
      </c>
      <c r="H126" s="6">
        <f t="shared" si="3"/>
        <v>1245000</v>
      </c>
    </row>
    <row r="127" spans="2:8" s="1" customFormat="1" ht="16.8">
      <c r="B127" s="10">
        <v>124</v>
      </c>
      <c r="C127" s="11" t="s">
        <v>49</v>
      </c>
      <c r="D127" s="10">
        <v>11</v>
      </c>
      <c r="E127" s="10">
        <v>10</v>
      </c>
      <c r="F127" s="17">
        <v>6000</v>
      </c>
      <c r="G127" s="7">
        <f t="shared" si="2"/>
        <v>305</v>
      </c>
      <c r="H127" s="6">
        <f t="shared" si="3"/>
        <v>1830000</v>
      </c>
    </row>
    <row r="128" spans="2:8" s="1" customFormat="1" ht="16.8">
      <c r="B128" s="8">
        <v>125</v>
      </c>
      <c r="C128" s="9" t="s">
        <v>49</v>
      </c>
      <c r="D128" s="8">
        <v>15</v>
      </c>
      <c r="E128" s="8">
        <v>10</v>
      </c>
      <c r="F128" s="16">
        <v>5800</v>
      </c>
      <c r="G128" s="7">
        <f t="shared" si="2"/>
        <v>154</v>
      </c>
      <c r="H128" s="6">
        <f t="shared" si="3"/>
        <v>893200</v>
      </c>
    </row>
    <row r="129" spans="2:8" s="1" customFormat="1" ht="16.8">
      <c r="B129" s="10">
        <v>126</v>
      </c>
      <c r="C129" s="11" t="s">
        <v>49</v>
      </c>
      <c r="D129" s="10">
        <v>1</v>
      </c>
      <c r="E129" s="10">
        <v>9</v>
      </c>
      <c r="F129" s="17">
        <v>1300</v>
      </c>
      <c r="G129" s="7">
        <f t="shared" si="2"/>
        <v>812</v>
      </c>
      <c r="H129" s="6">
        <f t="shared" si="3"/>
        <v>1055600</v>
      </c>
    </row>
    <row r="130" spans="2:8" s="1" customFormat="1" ht="16.8">
      <c r="B130" s="8">
        <v>127</v>
      </c>
      <c r="C130" s="9" t="s">
        <v>49</v>
      </c>
      <c r="D130" s="8">
        <v>7</v>
      </c>
      <c r="E130" s="8">
        <v>6</v>
      </c>
      <c r="F130" s="16">
        <v>1500</v>
      </c>
      <c r="G130" s="7">
        <f t="shared" si="2"/>
        <v>688</v>
      </c>
      <c r="H130" s="6">
        <f t="shared" si="3"/>
        <v>1032000</v>
      </c>
    </row>
    <row r="131" spans="2:8" s="1" customFormat="1" ht="16.8">
      <c r="B131" s="10">
        <v>128</v>
      </c>
      <c r="C131" s="11" t="s">
        <v>49</v>
      </c>
      <c r="D131" s="10">
        <v>14</v>
      </c>
      <c r="E131" s="10">
        <v>4</v>
      </c>
      <c r="F131" s="17">
        <v>4900</v>
      </c>
      <c r="G131" s="7">
        <f t="shared" si="2"/>
        <v>251</v>
      </c>
      <c r="H131" s="6">
        <f t="shared" si="3"/>
        <v>1229900</v>
      </c>
    </row>
    <row r="132" spans="2:8" s="1" customFormat="1" ht="16.8">
      <c r="B132" s="8">
        <v>129</v>
      </c>
      <c r="C132" s="9" t="s">
        <v>50</v>
      </c>
      <c r="D132" s="8">
        <v>5</v>
      </c>
      <c r="E132" s="8">
        <v>7</v>
      </c>
      <c r="F132" s="16">
        <v>2100</v>
      </c>
      <c r="G132" s="7">
        <f t="shared" ref="G132:G195" si="4">INDEX($K$4:$Y$13,E132,D132)</f>
        <v>512</v>
      </c>
      <c r="H132" s="6">
        <f t="shared" si="3"/>
        <v>1075200</v>
      </c>
    </row>
    <row r="133" spans="2:8" s="1" customFormat="1" ht="16.8">
      <c r="B133" s="10">
        <v>130</v>
      </c>
      <c r="C133" s="11" t="s">
        <v>50</v>
      </c>
      <c r="D133" s="10">
        <v>7</v>
      </c>
      <c r="E133" s="10">
        <v>6</v>
      </c>
      <c r="F133" s="17">
        <v>1500</v>
      </c>
      <c r="G133" s="7">
        <f t="shared" si="4"/>
        <v>688</v>
      </c>
      <c r="H133" s="6">
        <f t="shared" ref="H133:H196" si="5">G133*F133</f>
        <v>1032000</v>
      </c>
    </row>
    <row r="134" spans="2:8" s="1" customFormat="1" ht="16.8">
      <c r="B134" s="8">
        <v>131</v>
      </c>
      <c r="C134" s="9" t="s">
        <v>50</v>
      </c>
      <c r="D134" s="8">
        <v>5</v>
      </c>
      <c r="E134" s="8">
        <v>7</v>
      </c>
      <c r="F134" s="16">
        <v>6400</v>
      </c>
      <c r="G134" s="7">
        <f t="shared" si="4"/>
        <v>512</v>
      </c>
      <c r="H134" s="6">
        <f t="shared" si="5"/>
        <v>3276800</v>
      </c>
    </row>
    <row r="135" spans="2:8" s="1" customFormat="1" ht="16.8">
      <c r="B135" s="10">
        <v>132</v>
      </c>
      <c r="C135" s="11" t="s">
        <v>50</v>
      </c>
      <c r="D135" s="10">
        <v>10</v>
      </c>
      <c r="E135" s="10">
        <v>6</v>
      </c>
      <c r="F135" s="17">
        <v>1900</v>
      </c>
      <c r="G135" s="7">
        <f t="shared" si="4"/>
        <v>527</v>
      </c>
      <c r="H135" s="6">
        <f t="shared" si="5"/>
        <v>1001300</v>
      </c>
    </row>
    <row r="136" spans="2:8" s="1" customFormat="1" ht="16.8">
      <c r="B136" s="8">
        <v>133</v>
      </c>
      <c r="C136" s="9" t="s">
        <v>50</v>
      </c>
      <c r="D136" s="8">
        <v>2</v>
      </c>
      <c r="E136" s="8">
        <v>3</v>
      </c>
      <c r="F136" s="16">
        <v>1300</v>
      </c>
      <c r="G136" s="7">
        <f t="shared" si="4"/>
        <v>134</v>
      </c>
      <c r="H136" s="6">
        <f t="shared" si="5"/>
        <v>174200</v>
      </c>
    </row>
    <row r="137" spans="2:8" s="1" customFormat="1" ht="16.8">
      <c r="B137" s="10">
        <v>134</v>
      </c>
      <c r="C137" s="11" t="s">
        <v>50</v>
      </c>
      <c r="D137" s="10">
        <v>7</v>
      </c>
      <c r="E137" s="10">
        <v>6</v>
      </c>
      <c r="F137" s="17">
        <v>6100</v>
      </c>
      <c r="G137" s="7">
        <f t="shared" si="4"/>
        <v>688</v>
      </c>
      <c r="H137" s="6">
        <f t="shared" si="5"/>
        <v>4196800</v>
      </c>
    </row>
    <row r="138" spans="2:8" s="1" customFormat="1" ht="16.8">
      <c r="B138" s="8">
        <v>135</v>
      </c>
      <c r="C138" s="9" t="s">
        <v>50</v>
      </c>
      <c r="D138" s="8">
        <v>7</v>
      </c>
      <c r="E138" s="8">
        <v>7</v>
      </c>
      <c r="F138" s="16">
        <v>1700</v>
      </c>
      <c r="G138" s="7">
        <f t="shared" si="4"/>
        <v>685</v>
      </c>
      <c r="H138" s="6">
        <f t="shared" si="5"/>
        <v>1164500</v>
      </c>
    </row>
    <row r="139" spans="2:8" s="1" customFormat="1" ht="16.8">
      <c r="B139" s="10">
        <v>136</v>
      </c>
      <c r="C139" s="11" t="s">
        <v>51</v>
      </c>
      <c r="D139" s="10">
        <v>2</v>
      </c>
      <c r="E139" s="10">
        <v>2</v>
      </c>
      <c r="F139" s="17">
        <v>6300</v>
      </c>
      <c r="G139" s="7">
        <f t="shared" si="4"/>
        <v>113</v>
      </c>
      <c r="H139" s="6">
        <f t="shared" si="5"/>
        <v>711900</v>
      </c>
    </row>
    <row r="140" spans="2:8" s="1" customFormat="1" ht="16.8">
      <c r="B140" s="8">
        <v>137</v>
      </c>
      <c r="C140" s="9" t="s">
        <v>51</v>
      </c>
      <c r="D140" s="8">
        <v>10</v>
      </c>
      <c r="E140" s="8">
        <v>4</v>
      </c>
      <c r="F140" s="16">
        <v>2700</v>
      </c>
      <c r="G140" s="7">
        <f t="shared" si="4"/>
        <v>543</v>
      </c>
      <c r="H140" s="6">
        <f t="shared" si="5"/>
        <v>1466100</v>
      </c>
    </row>
    <row r="141" spans="2:8" s="1" customFormat="1" ht="16.8">
      <c r="B141" s="10">
        <v>138</v>
      </c>
      <c r="C141" s="11" t="s">
        <v>51</v>
      </c>
      <c r="D141" s="10">
        <v>11</v>
      </c>
      <c r="E141" s="10">
        <v>10</v>
      </c>
      <c r="F141" s="17">
        <v>3300</v>
      </c>
      <c r="G141" s="7">
        <f t="shared" si="4"/>
        <v>305</v>
      </c>
      <c r="H141" s="6">
        <f t="shared" si="5"/>
        <v>1006500</v>
      </c>
    </row>
    <row r="142" spans="2:8" s="1" customFormat="1" ht="16.8">
      <c r="B142" s="8">
        <v>139</v>
      </c>
      <c r="C142" s="9" t="s">
        <v>51</v>
      </c>
      <c r="D142" s="8">
        <v>4</v>
      </c>
      <c r="E142" s="8">
        <v>4</v>
      </c>
      <c r="F142" s="16">
        <v>2100</v>
      </c>
      <c r="G142" s="7">
        <f t="shared" si="4"/>
        <v>451</v>
      </c>
      <c r="H142" s="6">
        <f t="shared" si="5"/>
        <v>947100</v>
      </c>
    </row>
    <row r="143" spans="2:8" s="1" customFormat="1" ht="16.8">
      <c r="B143" s="10">
        <v>140</v>
      </c>
      <c r="C143" s="11" t="s">
        <v>51</v>
      </c>
      <c r="D143" s="10">
        <v>9</v>
      </c>
      <c r="E143" s="10">
        <v>2</v>
      </c>
      <c r="F143" s="17">
        <v>6100</v>
      </c>
      <c r="G143" s="7">
        <f t="shared" si="4"/>
        <v>329</v>
      </c>
      <c r="H143" s="6">
        <f t="shared" si="5"/>
        <v>2006900</v>
      </c>
    </row>
    <row r="144" spans="2:8" s="1" customFormat="1" ht="16.8">
      <c r="B144" s="8">
        <v>141</v>
      </c>
      <c r="C144" s="9" t="s">
        <v>51</v>
      </c>
      <c r="D144" s="8">
        <v>11</v>
      </c>
      <c r="E144" s="8">
        <v>4</v>
      </c>
      <c r="F144" s="16">
        <v>5600</v>
      </c>
      <c r="G144" s="7">
        <f t="shared" si="4"/>
        <v>280</v>
      </c>
      <c r="H144" s="6">
        <f t="shared" si="5"/>
        <v>1568000</v>
      </c>
    </row>
    <row r="145" spans="2:8" s="1" customFormat="1" ht="16.8">
      <c r="B145" s="10">
        <v>142</v>
      </c>
      <c r="C145" s="11" t="s">
        <v>51</v>
      </c>
      <c r="D145" s="10">
        <v>2</v>
      </c>
      <c r="E145" s="10">
        <v>9</v>
      </c>
      <c r="F145" s="17">
        <v>5100</v>
      </c>
      <c r="G145" s="7">
        <f t="shared" si="4"/>
        <v>119</v>
      </c>
      <c r="H145" s="6">
        <f t="shared" si="5"/>
        <v>606900</v>
      </c>
    </row>
    <row r="146" spans="2:8" s="1" customFormat="1" ht="16.8">
      <c r="B146" s="8">
        <v>143</v>
      </c>
      <c r="C146" s="9" t="s">
        <v>51</v>
      </c>
      <c r="D146" s="8">
        <v>7</v>
      </c>
      <c r="E146" s="8">
        <v>8</v>
      </c>
      <c r="F146" s="16">
        <v>1300</v>
      </c>
      <c r="G146" s="7">
        <f t="shared" si="4"/>
        <v>693</v>
      </c>
      <c r="H146" s="6">
        <f t="shared" si="5"/>
        <v>900900</v>
      </c>
    </row>
    <row r="147" spans="2:8" s="1" customFormat="1" ht="16.8">
      <c r="B147" s="10">
        <v>144</v>
      </c>
      <c r="C147" s="11" t="s">
        <v>51</v>
      </c>
      <c r="D147" s="10">
        <v>3</v>
      </c>
      <c r="E147" s="10">
        <v>6</v>
      </c>
      <c r="F147" s="17">
        <v>3700</v>
      </c>
      <c r="G147" s="7">
        <f t="shared" si="4"/>
        <v>206</v>
      </c>
      <c r="H147" s="6">
        <f t="shared" si="5"/>
        <v>762200</v>
      </c>
    </row>
    <row r="148" spans="2:8" s="1" customFormat="1" ht="16.8">
      <c r="B148" s="8">
        <v>145</v>
      </c>
      <c r="C148" s="9" t="s">
        <v>51</v>
      </c>
      <c r="D148" s="8">
        <v>2</v>
      </c>
      <c r="E148" s="8">
        <v>9</v>
      </c>
      <c r="F148" s="16">
        <v>6200</v>
      </c>
      <c r="G148" s="7">
        <f t="shared" si="4"/>
        <v>119</v>
      </c>
      <c r="H148" s="6">
        <f t="shared" si="5"/>
        <v>737800</v>
      </c>
    </row>
    <row r="149" spans="2:8" s="1" customFormat="1" ht="16.8">
      <c r="B149" s="10">
        <v>146</v>
      </c>
      <c r="C149" s="11" t="s">
        <v>52</v>
      </c>
      <c r="D149" s="10">
        <v>12</v>
      </c>
      <c r="E149" s="10">
        <v>2</v>
      </c>
      <c r="F149" s="17">
        <v>6300</v>
      </c>
      <c r="G149" s="7">
        <f t="shared" si="4"/>
        <v>156</v>
      </c>
      <c r="H149" s="6">
        <f t="shared" si="5"/>
        <v>982800</v>
      </c>
    </row>
    <row r="150" spans="2:8" s="1" customFormat="1" ht="16.8">
      <c r="B150" s="8">
        <v>147</v>
      </c>
      <c r="C150" s="9" t="s">
        <v>52</v>
      </c>
      <c r="D150" s="8">
        <v>2</v>
      </c>
      <c r="E150" s="8">
        <v>3</v>
      </c>
      <c r="F150" s="16">
        <v>5500</v>
      </c>
      <c r="G150" s="7">
        <f t="shared" si="4"/>
        <v>134</v>
      </c>
      <c r="H150" s="6">
        <f t="shared" si="5"/>
        <v>737000</v>
      </c>
    </row>
    <row r="151" spans="2:8" s="1" customFormat="1" ht="16.8">
      <c r="B151" s="10">
        <v>148</v>
      </c>
      <c r="C151" s="11" t="s">
        <v>52</v>
      </c>
      <c r="D151" s="10">
        <v>6</v>
      </c>
      <c r="E151" s="10">
        <v>10</v>
      </c>
      <c r="F151" s="17">
        <v>5900</v>
      </c>
      <c r="G151" s="7">
        <f t="shared" si="4"/>
        <v>415</v>
      </c>
      <c r="H151" s="6">
        <f t="shared" si="5"/>
        <v>2448500</v>
      </c>
    </row>
    <row r="152" spans="2:8" s="1" customFormat="1" ht="16.8">
      <c r="B152" s="8">
        <v>149</v>
      </c>
      <c r="C152" s="9" t="s">
        <v>52</v>
      </c>
      <c r="D152" s="8">
        <v>12</v>
      </c>
      <c r="E152" s="8">
        <v>6</v>
      </c>
      <c r="F152" s="16">
        <v>6000</v>
      </c>
      <c r="G152" s="7">
        <f t="shared" si="4"/>
        <v>170</v>
      </c>
      <c r="H152" s="6">
        <f t="shared" si="5"/>
        <v>1020000</v>
      </c>
    </row>
    <row r="153" spans="2:8" s="1" customFormat="1" ht="16.8">
      <c r="B153" s="10">
        <v>150</v>
      </c>
      <c r="C153" s="11" t="s">
        <v>52</v>
      </c>
      <c r="D153" s="10">
        <v>7</v>
      </c>
      <c r="E153" s="10">
        <v>7</v>
      </c>
      <c r="F153" s="17">
        <v>4900</v>
      </c>
      <c r="G153" s="7">
        <f t="shared" si="4"/>
        <v>685</v>
      </c>
      <c r="H153" s="6">
        <f t="shared" si="5"/>
        <v>3356500</v>
      </c>
    </row>
    <row r="154" spans="2:8" s="1" customFormat="1" ht="16.8">
      <c r="B154" s="8">
        <v>151</v>
      </c>
      <c r="C154" s="9" t="s">
        <v>52</v>
      </c>
      <c r="D154" s="8">
        <v>6</v>
      </c>
      <c r="E154" s="8">
        <v>7</v>
      </c>
      <c r="F154" s="16">
        <v>1600</v>
      </c>
      <c r="G154" s="7">
        <f t="shared" si="4"/>
        <v>391</v>
      </c>
      <c r="H154" s="6">
        <f t="shared" si="5"/>
        <v>625600</v>
      </c>
    </row>
    <row r="155" spans="2:8" s="1" customFormat="1" ht="16.8">
      <c r="B155" s="10">
        <v>152</v>
      </c>
      <c r="C155" s="11" t="s">
        <v>53</v>
      </c>
      <c r="D155" s="10">
        <v>9</v>
      </c>
      <c r="E155" s="10">
        <v>4</v>
      </c>
      <c r="F155" s="17">
        <v>4600</v>
      </c>
      <c r="G155" s="7">
        <f t="shared" si="4"/>
        <v>298</v>
      </c>
      <c r="H155" s="6">
        <f t="shared" si="5"/>
        <v>1370800</v>
      </c>
    </row>
    <row r="156" spans="2:8" s="1" customFormat="1" ht="16.8">
      <c r="B156" s="8">
        <v>153</v>
      </c>
      <c r="C156" s="9" t="s">
        <v>53</v>
      </c>
      <c r="D156" s="8">
        <v>10</v>
      </c>
      <c r="E156" s="8">
        <v>7</v>
      </c>
      <c r="F156" s="16">
        <v>2600</v>
      </c>
      <c r="G156" s="7">
        <f t="shared" si="4"/>
        <v>540</v>
      </c>
      <c r="H156" s="6">
        <f t="shared" si="5"/>
        <v>1404000</v>
      </c>
    </row>
    <row r="157" spans="2:8" s="1" customFormat="1" ht="16.8">
      <c r="B157" s="10">
        <v>154</v>
      </c>
      <c r="C157" s="11" t="s">
        <v>53</v>
      </c>
      <c r="D157" s="10">
        <v>7</v>
      </c>
      <c r="E157" s="10">
        <v>8</v>
      </c>
      <c r="F157" s="17">
        <v>4600</v>
      </c>
      <c r="G157" s="7">
        <f t="shared" si="4"/>
        <v>693</v>
      </c>
      <c r="H157" s="6">
        <f t="shared" si="5"/>
        <v>3187800</v>
      </c>
    </row>
    <row r="158" spans="2:8" s="1" customFormat="1" ht="16.8">
      <c r="B158" s="8">
        <v>155</v>
      </c>
      <c r="C158" s="9" t="s">
        <v>53</v>
      </c>
      <c r="D158" s="8">
        <v>6</v>
      </c>
      <c r="E158" s="8">
        <v>3</v>
      </c>
      <c r="F158" s="16">
        <v>2400</v>
      </c>
      <c r="G158" s="7">
        <f t="shared" si="4"/>
        <v>410</v>
      </c>
      <c r="H158" s="6">
        <f t="shared" si="5"/>
        <v>984000</v>
      </c>
    </row>
    <row r="159" spans="2:8" s="1" customFormat="1" ht="16.8">
      <c r="B159" s="10">
        <v>156</v>
      </c>
      <c r="C159" s="11" t="s">
        <v>53</v>
      </c>
      <c r="D159" s="10">
        <v>3</v>
      </c>
      <c r="E159" s="10">
        <v>3</v>
      </c>
      <c r="F159" s="17">
        <v>2100</v>
      </c>
      <c r="G159" s="7">
        <f t="shared" si="4"/>
        <v>207</v>
      </c>
      <c r="H159" s="6">
        <f t="shared" si="5"/>
        <v>434700</v>
      </c>
    </row>
    <row r="160" spans="2:8" s="1" customFormat="1" ht="16.8">
      <c r="B160" s="8">
        <v>157</v>
      </c>
      <c r="C160" s="9" t="s">
        <v>53</v>
      </c>
      <c r="D160" s="8">
        <v>10</v>
      </c>
      <c r="E160" s="8">
        <v>6</v>
      </c>
      <c r="F160" s="16">
        <v>3600</v>
      </c>
      <c r="G160" s="7">
        <f t="shared" si="4"/>
        <v>527</v>
      </c>
      <c r="H160" s="6">
        <f t="shared" si="5"/>
        <v>1897200</v>
      </c>
    </row>
    <row r="161" spans="2:8" s="1" customFormat="1" ht="16.8">
      <c r="B161" s="10">
        <v>158</v>
      </c>
      <c r="C161" s="11" t="s">
        <v>53</v>
      </c>
      <c r="D161" s="10">
        <v>3</v>
      </c>
      <c r="E161" s="10">
        <v>6</v>
      </c>
      <c r="F161" s="17">
        <v>4800</v>
      </c>
      <c r="G161" s="7">
        <f t="shared" si="4"/>
        <v>206</v>
      </c>
      <c r="H161" s="6">
        <f t="shared" si="5"/>
        <v>988800</v>
      </c>
    </row>
    <row r="162" spans="2:8" s="1" customFormat="1" ht="16.8">
      <c r="B162" s="8">
        <v>159</v>
      </c>
      <c r="C162" s="9" t="s">
        <v>53</v>
      </c>
      <c r="D162" s="8">
        <v>6</v>
      </c>
      <c r="E162" s="8">
        <v>8</v>
      </c>
      <c r="F162" s="16">
        <v>6100</v>
      </c>
      <c r="G162" s="7">
        <f t="shared" si="4"/>
        <v>407</v>
      </c>
      <c r="H162" s="6">
        <f t="shared" si="5"/>
        <v>2482700</v>
      </c>
    </row>
    <row r="163" spans="2:8" s="1" customFormat="1" ht="16.8">
      <c r="B163" s="10">
        <v>160</v>
      </c>
      <c r="C163" s="11" t="s">
        <v>53</v>
      </c>
      <c r="D163" s="10">
        <v>10</v>
      </c>
      <c r="E163" s="10">
        <v>4</v>
      </c>
      <c r="F163" s="17">
        <v>2800</v>
      </c>
      <c r="G163" s="7">
        <f t="shared" si="4"/>
        <v>543</v>
      </c>
      <c r="H163" s="6">
        <f t="shared" si="5"/>
        <v>1520400</v>
      </c>
    </row>
    <row r="164" spans="2:8" s="1" customFormat="1" ht="16.8">
      <c r="B164" s="8">
        <v>161</v>
      </c>
      <c r="C164" s="9" t="s">
        <v>53</v>
      </c>
      <c r="D164" s="8">
        <v>12</v>
      </c>
      <c r="E164" s="8">
        <v>2</v>
      </c>
      <c r="F164" s="16">
        <v>2000</v>
      </c>
      <c r="G164" s="7">
        <f t="shared" si="4"/>
        <v>156</v>
      </c>
      <c r="H164" s="6">
        <f t="shared" si="5"/>
        <v>312000</v>
      </c>
    </row>
    <row r="165" spans="2:8" s="1" customFormat="1" ht="16.8">
      <c r="B165" s="10">
        <v>162</v>
      </c>
      <c r="C165" s="11" t="s">
        <v>53</v>
      </c>
      <c r="D165" s="10">
        <v>4</v>
      </c>
      <c r="E165" s="10">
        <v>10</v>
      </c>
      <c r="F165" s="17">
        <v>6300</v>
      </c>
      <c r="G165" s="7">
        <f t="shared" si="4"/>
        <v>446</v>
      </c>
      <c r="H165" s="6">
        <f t="shared" si="5"/>
        <v>2809800</v>
      </c>
    </row>
    <row r="166" spans="2:8" s="1" customFormat="1" ht="16.8">
      <c r="B166" s="8">
        <v>163</v>
      </c>
      <c r="C166" s="9" t="s">
        <v>53</v>
      </c>
      <c r="D166" s="8">
        <v>2</v>
      </c>
      <c r="E166" s="8">
        <v>5</v>
      </c>
      <c r="F166" s="16">
        <v>2300</v>
      </c>
      <c r="G166" s="7">
        <f t="shared" si="4"/>
        <v>120</v>
      </c>
      <c r="H166" s="6">
        <f t="shared" si="5"/>
        <v>276000</v>
      </c>
    </row>
    <row r="167" spans="2:8" s="1" customFormat="1" ht="16.8">
      <c r="B167" s="10">
        <v>164</v>
      </c>
      <c r="C167" s="11" t="s">
        <v>53</v>
      </c>
      <c r="D167" s="10">
        <v>9</v>
      </c>
      <c r="E167" s="10">
        <v>7</v>
      </c>
      <c r="F167" s="17">
        <v>2800</v>
      </c>
      <c r="G167" s="7">
        <f t="shared" si="4"/>
        <v>319</v>
      </c>
      <c r="H167" s="6">
        <f t="shared" si="5"/>
        <v>893200</v>
      </c>
    </row>
    <row r="168" spans="2:8" s="1" customFormat="1" ht="16.8">
      <c r="B168" s="8">
        <v>165</v>
      </c>
      <c r="C168" s="9" t="s">
        <v>54</v>
      </c>
      <c r="D168" s="8">
        <v>14</v>
      </c>
      <c r="E168" s="8">
        <v>6</v>
      </c>
      <c r="F168" s="16">
        <v>4700</v>
      </c>
      <c r="G168" s="7">
        <f t="shared" si="4"/>
        <v>258</v>
      </c>
      <c r="H168" s="6">
        <f t="shared" si="5"/>
        <v>1212600</v>
      </c>
    </row>
    <row r="169" spans="2:8" s="1" customFormat="1" ht="16.8">
      <c r="B169" s="10">
        <v>166</v>
      </c>
      <c r="C169" s="11" t="s">
        <v>55</v>
      </c>
      <c r="D169" s="10">
        <v>7</v>
      </c>
      <c r="E169" s="10">
        <v>7</v>
      </c>
      <c r="F169" s="17">
        <v>3200</v>
      </c>
      <c r="G169" s="7">
        <f t="shared" si="4"/>
        <v>685</v>
      </c>
      <c r="H169" s="6">
        <f t="shared" si="5"/>
        <v>2192000</v>
      </c>
    </row>
    <row r="170" spans="2:8" s="1" customFormat="1" ht="16.8">
      <c r="B170" s="8">
        <v>167</v>
      </c>
      <c r="C170" s="9" t="s">
        <v>55</v>
      </c>
      <c r="D170" s="8">
        <v>15</v>
      </c>
      <c r="E170" s="8">
        <v>3</v>
      </c>
      <c r="F170" s="16">
        <v>3800</v>
      </c>
      <c r="G170" s="7">
        <f t="shared" si="4"/>
        <v>172</v>
      </c>
      <c r="H170" s="6">
        <f t="shared" si="5"/>
        <v>653600</v>
      </c>
    </row>
    <row r="171" spans="2:8" s="1" customFormat="1" ht="16.8">
      <c r="B171" s="10">
        <v>168</v>
      </c>
      <c r="C171" s="11" t="s">
        <v>56</v>
      </c>
      <c r="D171" s="10">
        <v>14</v>
      </c>
      <c r="E171" s="10">
        <v>5</v>
      </c>
      <c r="F171" s="17">
        <v>6200</v>
      </c>
      <c r="G171" s="7">
        <f t="shared" si="4"/>
        <v>249</v>
      </c>
      <c r="H171" s="6">
        <f t="shared" si="5"/>
        <v>1543800</v>
      </c>
    </row>
    <row r="172" spans="2:8" s="1" customFormat="1" ht="16.8">
      <c r="B172" s="8">
        <v>169</v>
      </c>
      <c r="C172" s="9" t="s">
        <v>57</v>
      </c>
      <c r="D172" s="8">
        <v>6</v>
      </c>
      <c r="E172" s="8">
        <v>7</v>
      </c>
      <c r="F172" s="16">
        <v>5200</v>
      </c>
      <c r="G172" s="7">
        <f t="shared" si="4"/>
        <v>391</v>
      </c>
      <c r="H172" s="6">
        <f t="shared" si="5"/>
        <v>2033200</v>
      </c>
    </row>
    <row r="173" spans="2:8" s="1" customFormat="1" ht="16.8">
      <c r="B173" s="10">
        <v>170</v>
      </c>
      <c r="C173" s="11" t="s">
        <v>57</v>
      </c>
      <c r="D173" s="10">
        <v>14</v>
      </c>
      <c r="E173" s="10">
        <v>5</v>
      </c>
      <c r="F173" s="17">
        <v>4300</v>
      </c>
      <c r="G173" s="7">
        <f t="shared" si="4"/>
        <v>249</v>
      </c>
      <c r="H173" s="6">
        <f t="shared" si="5"/>
        <v>1070700</v>
      </c>
    </row>
    <row r="174" spans="2:8" s="1" customFormat="1" ht="16.8">
      <c r="B174" s="8">
        <v>171</v>
      </c>
      <c r="C174" s="9" t="s">
        <v>57</v>
      </c>
      <c r="D174" s="8">
        <v>14</v>
      </c>
      <c r="E174" s="8">
        <v>1</v>
      </c>
      <c r="F174" s="16">
        <v>4200</v>
      </c>
      <c r="G174" s="7">
        <f t="shared" si="4"/>
        <v>271</v>
      </c>
      <c r="H174" s="6">
        <f t="shared" si="5"/>
        <v>1138200</v>
      </c>
    </row>
    <row r="175" spans="2:8" s="1" customFormat="1" ht="16.8">
      <c r="B175" s="10">
        <v>172</v>
      </c>
      <c r="C175" s="11" t="s">
        <v>57</v>
      </c>
      <c r="D175" s="10">
        <v>13</v>
      </c>
      <c r="E175" s="10">
        <v>2</v>
      </c>
      <c r="F175" s="17">
        <v>2800</v>
      </c>
      <c r="G175" s="7">
        <f t="shared" si="4"/>
        <v>421</v>
      </c>
      <c r="H175" s="6">
        <f t="shared" si="5"/>
        <v>1178800</v>
      </c>
    </row>
    <row r="176" spans="2:8" s="1" customFormat="1" ht="16.8">
      <c r="B176" s="8">
        <v>173</v>
      </c>
      <c r="C176" s="9" t="s">
        <v>57</v>
      </c>
      <c r="D176" s="8">
        <v>13</v>
      </c>
      <c r="E176" s="8">
        <v>8</v>
      </c>
      <c r="F176" s="16">
        <v>1700</v>
      </c>
      <c r="G176" s="7">
        <f t="shared" si="4"/>
        <v>428</v>
      </c>
      <c r="H176" s="6">
        <f t="shared" si="5"/>
        <v>727600</v>
      </c>
    </row>
    <row r="177" spans="2:8" s="1" customFormat="1" ht="16.8">
      <c r="B177" s="10">
        <v>174</v>
      </c>
      <c r="C177" s="11" t="s">
        <v>57</v>
      </c>
      <c r="D177" s="10">
        <v>4</v>
      </c>
      <c r="E177" s="10">
        <v>9</v>
      </c>
      <c r="F177" s="17">
        <v>2000</v>
      </c>
      <c r="G177" s="7">
        <f t="shared" si="4"/>
        <v>451</v>
      </c>
      <c r="H177" s="6">
        <f t="shared" si="5"/>
        <v>902000</v>
      </c>
    </row>
    <row r="178" spans="2:8" s="1" customFormat="1" ht="16.8">
      <c r="B178" s="8">
        <v>175</v>
      </c>
      <c r="C178" s="9" t="s">
        <v>57</v>
      </c>
      <c r="D178" s="8">
        <v>9</v>
      </c>
      <c r="E178" s="8">
        <v>1</v>
      </c>
      <c r="F178" s="16">
        <v>1300</v>
      </c>
      <c r="G178" s="7">
        <f t="shared" si="4"/>
        <v>329</v>
      </c>
      <c r="H178" s="6">
        <f t="shared" si="5"/>
        <v>427700</v>
      </c>
    </row>
    <row r="179" spans="2:8" s="1" customFormat="1" ht="16.8">
      <c r="B179" s="10">
        <v>176</v>
      </c>
      <c r="C179" s="11" t="s">
        <v>58</v>
      </c>
      <c r="D179" s="10">
        <v>3</v>
      </c>
      <c r="E179" s="10">
        <v>2</v>
      </c>
      <c r="F179" s="17">
        <v>6000</v>
      </c>
      <c r="G179" s="7">
        <f t="shared" si="4"/>
        <v>216</v>
      </c>
      <c r="H179" s="6">
        <f t="shared" si="5"/>
        <v>1296000</v>
      </c>
    </row>
    <row r="180" spans="2:8" s="1" customFormat="1" ht="16.8">
      <c r="B180" s="8">
        <v>177</v>
      </c>
      <c r="C180" s="9" t="s">
        <v>58</v>
      </c>
      <c r="D180" s="8">
        <v>6</v>
      </c>
      <c r="E180" s="8">
        <v>2</v>
      </c>
      <c r="F180" s="16">
        <v>5400</v>
      </c>
      <c r="G180" s="7">
        <f t="shared" si="4"/>
        <v>420</v>
      </c>
      <c r="H180" s="6">
        <f t="shared" si="5"/>
        <v>2268000</v>
      </c>
    </row>
    <row r="181" spans="2:8" s="1" customFormat="1" ht="16.8">
      <c r="B181" s="10">
        <v>178</v>
      </c>
      <c r="C181" s="11" t="s">
        <v>58</v>
      </c>
      <c r="D181" s="10">
        <v>6</v>
      </c>
      <c r="E181" s="10">
        <v>3</v>
      </c>
      <c r="F181" s="17">
        <v>4600</v>
      </c>
      <c r="G181" s="7">
        <f t="shared" si="4"/>
        <v>410</v>
      </c>
      <c r="H181" s="6">
        <f t="shared" si="5"/>
        <v>1886000</v>
      </c>
    </row>
    <row r="182" spans="2:8" s="1" customFormat="1" ht="16.8">
      <c r="B182" s="8">
        <v>179</v>
      </c>
      <c r="C182" s="9" t="s">
        <v>58</v>
      </c>
      <c r="D182" s="8">
        <v>1</v>
      </c>
      <c r="E182" s="8">
        <v>10</v>
      </c>
      <c r="F182" s="16">
        <v>2700</v>
      </c>
      <c r="G182" s="7">
        <f t="shared" si="4"/>
        <v>822</v>
      </c>
      <c r="H182" s="6">
        <f t="shared" si="5"/>
        <v>2219400</v>
      </c>
    </row>
    <row r="183" spans="2:8" s="1" customFormat="1" ht="16.8">
      <c r="B183" s="10">
        <v>180</v>
      </c>
      <c r="C183" s="11" t="s">
        <v>58</v>
      </c>
      <c r="D183" s="10">
        <v>8</v>
      </c>
      <c r="E183" s="10">
        <v>1</v>
      </c>
      <c r="F183" s="17">
        <v>2800</v>
      </c>
      <c r="G183" s="7">
        <f t="shared" si="4"/>
        <v>313</v>
      </c>
      <c r="H183" s="6">
        <f t="shared" si="5"/>
        <v>876400</v>
      </c>
    </row>
    <row r="184" spans="2:8" s="1" customFormat="1" ht="16.8">
      <c r="B184" s="8">
        <v>181</v>
      </c>
      <c r="C184" s="9" t="s">
        <v>58</v>
      </c>
      <c r="D184" s="8">
        <v>6</v>
      </c>
      <c r="E184" s="8">
        <v>3</v>
      </c>
      <c r="F184" s="16">
        <v>2600</v>
      </c>
      <c r="G184" s="7">
        <f t="shared" si="4"/>
        <v>410</v>
      </c>
      <c r="H184" s="6">
        <f t="shared" si="5"/>
        <v>1066000</v>
      </c>
    </row>
    <row r="185" spans="2:8" s="1" customFormat="1" ht="16.8">
      <c r="B185" s="10">
        <v>182</v>
      </c>
      <c r="C185" s="11" t="s">
        <v>58</v>
      </c>
      <c r="D185" s="10">
        <v>4</v>
      </c>
      <c r="E185" s="10">
        <v>10</v>
      </c>
      <c r="F185" s="17">
        <v>4700</v>
      </c>
      <c r="G185" s="7">
        <f t="shared" si="4"/>
        <v>446</v>
      </c>
      <c r="H185" s="6">
        <f t="shared" si="5"/>
        <v>2096200</v>
      </c>
    </row>
    <row r="186" spans="2:8" s="1" customFormat="1" ht="16.8">
      <c r="B186" s="8">
        <v>183</v>
      </c>
      <c r="C186" s="9" t="s">
        <v>58</v>
      </c>
      <c r="D186" s="8">
        <v>7</v>
      </c>
      <c r="E186" s="8">
        <v>8</v>
      </c>
      <c r="F186" s="16">
        <v>5000</v>
      </c>
      <c r="G186" s="7">
        <f t="shared" si="4"/>
        <v>693</v>
      </c>
      <c r="H186" s="6">
        <f t="shared" si="5"/>
        <v>3465000</v>
      </c>
    </row>
    <row r="187" spans="2:8" s="1" customFormat="1" ht="16.8">
      <c r="B187" s="10">
        <v>184</v>
      </c>
      <c r="C187" s="11" t="s">
        <v>58</v>
      </c>
      <c r="D187" s="10">
        <v>8</v>
      </c>
      <c r="E187" s="10">
        <v>1</v>
      </c>
      <c r="F187" s="17">
        <v>2400</v>
      </c>
      <c r="G187" s="7">
        <f t="shared" si="4"/>
        <v>313</v>
      </c>
      <c r="H187" s="6">
        <f t="shared" si="5"/>
        <v>751200</v>
      </c>
    </row>
    <row r="188" spans="2:8" s="1" customFormat="1" ht="16.8">
      <c r="B188" s="8">
        <v>185</v>
      </c>
      <c r="C188" s="9" t="s">
        <v>59</v>
      </c>
      <c r="D188" s="8">
        <v>12</v>
      </c>
      <c r="E188" s="8">
        <v>3</v>
      </c>
      <c r="F188" s="16">
        <v>5600</v>
      </c>
      <c r="G188" s="7">
        <f t="shared" si="4"/>
        <v>170</v>
      </c>
      <c r="H188" s="6">
        <f t="shared" si="5"/>
        <v>952000</v>
      </c>
    </row>
    <row r="189" spans="2:8" s="1" customFormat="1" ht="16.8">
      <c r="B189" s="10">
        <v>186</v>
      </c>
      <c r="C189" s="11" t="s">
        <v>59</v>
      </c>
      <c r="D189" s="10">
        <v>3</v>
      </c>
      <c r="E189" s="10">
        <v>2</v>
      </c>
      <c r="F189" s="17">
        <v>3400</v>
      </c>
      <c r="G189" s="7">
        <f t="shared" si="4"/>
        <v>216</v>
      </c>
      <c r="H189" s="6">
        <f t="shared" si="5"/>
        <v>734400</v>
      </c>
    </row>
    <row r="190" spans="2:8" s="1" customFormat="1" ht="16.8">
      <c r="B190" s="8">
        <v>187</v>
      </c>
      <c r="C190" s="9" t="s">
        <v>59</v>
      </c>
      <c r="D190" s="8">
        <v>14</v>
      </c>
      <c r="E190" s="8">
        <v>1</v>
      </c>
      <c r="F190" s="16">
        <v>1700</v>
      </c>
      <c r="G190" s="7">
        <f t="shared" si="4"/>
        <v>271</v>
      </c>
      <c r="H190" s="6">
        <f t="shared" si="5"/>
        <v>460700</v>
      </c>
    </row>
    <row r="191" spans="2:8" s="1" customFormat="1" ht="16.8">
      <c r="B191" s="10">
        <v>188</v>
      </c>
      <c r="C191" s="11" t="s">
        <v>59</v>
      </c>
      <c r="D191" s="10">
        <v>10</v>
      </c>
      <c r="E191" s="10">
        <v>6</v>
      </c>
      <c r="F191" s="17">
        <v>4100</v>
      </c>
      <c r="G191" s="7">
        <f t="shared" si="4"/>
        <v>527</v>
      </c>
      <c r="H191" s="6">
        <f t="shared" si="5"/>
        <v>2160700</v>
      </c>
    </row>
    <row r="192" spans="2:8" s="1" customFormat="1" ht="16.8">
      <c r="B192" s="8">
        <v>189</v>
      </c>
      <c r="C192" s="9" t="s">
        <v>59</v>
      </c>
      <c r="D192" s="8">
        <v>1</v>
      </c>
      <c r="E192" s="8">
        <v>4</v>
      </c>
      <c r="F192" s="16">
        <v>1400</v>
      </c>
      <c r="G192" s="7">
        <f t="shared" si="4"/>
        <v>804</v>
      </c>
      <c r="H192" s="6">
        <f t="shared" si="5"/>
        <v>1125600</v>
      </c>
    </row>
    <row r="193" spans="2:8" s="1" customFormat="1" ht="16.8">
      <c r="B193" s="10">
        <v>190</v>
      </c>
      <c r="C193" s="11" t="s">
        <v>59</v>
      </c>
      <c r="D193" s="10">
        <v>1</v>
      </c>
      <c r="E193" s="10">
        <v>4</v>
      </c>
      <c r="F193" s="17">
        <v>2300</v>
      </c>
      <c r="G193" s="7">
        <f t="shared" si="4"/>
        <v>804</v>
      </c>
      <c r="H193" s="6">
        <f t="shared" si="5"/>
        <v>1849200</v>
      </c>
    </row>
    <row r="194" spans="2:8" s="1" customFormat="1" ht="16.8">
      <c r="B194" s="8">
        <v>191</v>
      </c>
      <c r="C194" s="9" t="s">
        <v>59</v>
      </c>
      <c r="D194" s="8">
        <v>7</v>
      </c>
      <c r="E194" s="8">
        <v>6</v>
      </c>
      <c r="F194" s="16">
        <v>5200</v>
      </c>
      <c r="G194" s="7">
        <f t="shared" si="4"/>
        <v>688</v>
      </c>
      <c r="H194" s="6">
        <f t="shared" si="5"/>
        <v>3577600</v>
      </c>
    </row>
    <row r="195" spans="2:8" s="1" customFormat="1" ht="16.8">
      <c r="B195" s="10">
        <v>192</v>
      </c>
      <c r="C195" s="11" t="s">
        <v>59</v>
      </c>
      <c r="D195" s="10">
        <v>10</v>
      </c>
      <c r="E195" s="10">
        <v>2</v>
      </c>
      <c r="F195" s="17">
        <v>2700</v>
      </c>
      <c r="G195" s="7">
        <f t="shared" si="4"/>
        <v>530</v>
      </c>
      <c r="H195" s="6">
        <f t="shared" si="5"/>
        <v>1431000</v>
      </c>
    </row>
    <row r="196" spans="2:8" s="1" customFormat="1" ht="16.8">
      <c r="B196" s="8">
        <v>193</v>
      </c>
      <c r="C196" s="9" t="s">
        <v>59</v>
      </c>
      <c r="D196" s="8">
        <v>13</v>
      </c>
      <c r="E196" s="8">
        <v>8</v>
      </c>
      <c r="F196" s="16">
        <v>1500</v>
      </c>
      <c r="G196" s="7">
        <f t="shared" ref="G196:G259" si="6">INDEX($K$4:$Y$13,E196,D196)</f>
        <v>428</v>
      </c>
      <c r="H196" s="6">
        <f t="shared" si="5"/>
        <v>642000</v>
      </c>
    </row>
    <row r="197" spans="2:8" s="1" customFormat="1" ht="16.8">
      <c r="B197" s="10">
        <v>194</v>
      </c>
      <c r="C197" s="11" t="s">
        <v>59</v>
      </c>
      <c r="D197" s="10">
        <v>14</v>
      </c>
      <c r="E197" s="10">
        <v>9</v>
      </c>
      <c r="F197" s="17">
        <v>2100</v>
      </c>
      <c r="G197" s="7">
        <f t="shared" si="6"/>
        <v>278</v>
      </c>
      <c r="H197" s="6">
        <f t="shared" ref="H197:H260" si="7">G197*F197</f>
        <v>583800</v>
      </c>
    </row>
    <row r="198" spans="2:8" s="1" customFormat="1" ht="16.8">
      <c r="B198" s="8">
        <v>195</v>
      </c>
      <c r="C198" s="9" t="s">
        <v>60</v>
      </c>
      <c r="D198" s="8">
        <v>12</v>
      </c>
      <c r="E198" s="8">
        <v>4</v>
      </c>
      <c r="F198" s="16">
        <v>5400</v>
      </c>
      <c r="G198" s="7">
        <f t="shared" si="6"/>
        <v>155</v>
      </c>
      <c r="H198" s="6">
        <f t="shared" si="7"/>
        <v>837000</v>
      </c>
    </row>
    <row r="199" spans="2:8" s="1" customFormat="1" ht="16.8">
      <c r="B199" s="10">
        <v>196</v>
      </c>
      <c r="C199" s="11" t="s">
        <v>60</v>
      </c>
      <c r="D199" s="10">
        <v>5</v>
      </c>
      <c r="E199" s="10">
        <v>8</v>
      </c>
      <c r="F199" s="17">
        <v>5400</v>
      </c>
      <c r="G199" s="7">
        <f t="shared" si="6"/>
        <v>510</v>
      </c>
      <c r="H199" s="6">
        <f t="shared" si="7"/>
        <v>2754000</v>
      </c>
    </row>
    <row r="200" spans="2:8" s="1" customFormat="1" ht="16.8">
      <c r="B200" s="8">
        <v>197</v>
      </c>
      <c r="C200" s="9" t="s">
        <v>61</v>
      </c>
      <c r="D200" s="8">
        <v>6</v>
      </c>
      <c r="E200" s="8">
        <v>3</v>
      </c>
      <c r="F200" s="16">
        <v>2600</v>
      </c>
      <c r="G200" s="7">
        <f t="shared" si="6"/>
        <v>410</v>
      </c>
      <c r="H200" s="6">
        <f t="shared" si="7"/>
        <v>1066000</v>
      </c>
    </row>
    <row r="201" spans="2:8" s="1" customFormat="1" ht="16.8">
      <c r="B201" s="10">
        <v>198</v>
      </c>
      <c r="C201" s="11" t="s">
        <v>61</v>
      </c>
      <c r="D201" s="10">
        <v>15</v>
      </c>
      <c r="E201" s="10">
        <v>4</v>
      </c>
      <c r="F201" s="17">
        <v>5300</v>
      </c>
      <c r="G201" s="7">
        <f t="shared" si="6"/>
        <v>156</v>
      </c>
      <c r="H201" s="6">
        <f t="shared" si="7"/>
        <v>826800</v>
      </c>
    </row>
    <row r="202" spans="2:8" s="1" customFormat="1" ht="16.8">
      <c r="B202" s="8">
        <v>199</v>
      </c>
      <c r="C202" s="9" t="s">
        <v>61</v>
      </c>
      <c r="D202" s="8">
        <v>6</v>
      </c>
      <c r="E202" s="8">
        <v>3</v>
      </c>
      <c r="F202" s="16">
        <v>5500</v>
      </c>
      <c r="G202" s="7">
        <f t="shared" si="6"/>
        <v>410</v>
      </c>
      <c r="H202" s="6">
        <f t="shared" si="7"/>
        <v>2255000</v>
      </c>
    </row>
    <row r="203" spans="2:8" s="1" customFormat="1" ht="16.8">
      <c r="B203" s="10">
        <v>200</v>
      </c>
      <c r="C203" s="11" t="s">
        <v>61</v>
      </c>
      <c r="D203" s="10">
        <v>12</v>
      </c>
      <c r="E203" s="10">
        <v>3</v>
      </c>
      <c r="F203" s="17">
        <v>2000</v>
      </c>
      <c r="G203" s="7">
        <f t="shared" si="6"/>
        <v>170</v>
      </c>
      <c r="H203" s="6">
        <f t="shared" si="7"/>
        <v>340000</v>
      </c>
    </row>
    <row r="204" spans="2:8" s="1" customFormat="1" ht="16.8">
      <c r="B204" s="8">
        <v>201</v>
      </c>
      <c r="C204" s="9" t="s">
        <v>61</v>
      </c>
      <c r="D204" s="8">
        <v>13</v>
      </c>
      <c r="E204" s="8">
        <v>6</v>
      </c>
      <c r="F204" s="16">
        <v>4300</v>
      </c>
      <c r="G204" s="7">
        <f t="shared" si="6"/>
        <v>414</v>
      </c>
      <c r="H204" s="6">
        <f t="shared" si="7"/>
        <v>1780200</v>
      </c>
    </row>
    <row r="205" spans="2:8" s="1" customFormat="1" ht="16.8">
      <c r="B205" s="10">
        <v>202</v>
      </c>
      <c r="C205" s="11" t="s">
        <v>62</v>
      </c>
      <c r="D205" s="10">
        <v>12</v>
      </c>
      <c r="E205" s="10">
        <v>2</v>
      </c>
      <c r="F205" s="17">
        <v>1700</v>
      </c>
      <c r="G205" s="7">
        <f t="shared" si="6"/>
        <v>156</v>
      </c>
      <c r="H205" s="6">
        <f t="shared" si="7"/>
        <v>265200</v>
      </c>
    </row>
    <row r="206" spans="2:8" s="1" customFormat="1" ht="16.8">
      <c r="B206" s="8">
        <v>203</v>
      </c>
      <c r="C206" s="9" t="s">
        <v>62</v>
      </c>
      <c r="D206" s="8">
        <v>3</v>
      </c>
      <c r="E206" s="8">
        <v>2</v>
      </c>
      <c r="F206" s="16">
        <v>5900</v>
      </c>
      <c r="G206" s="7">
        <f t="shared" si="6"/>
        <v>216</v>
      </c>
      <c r="H206" s="6">
        <f t="shared" si="7"/>
        <v>1274400</v>
      </c>
    </row>
    <row r="207" spans="2:8" s="1" customFormat="1" ht="16.8">
      <c r="B207" s="10">
        <v>204</v>
      </c>
      <c r="C207" s="11" t="s">
        <v>62</v>
      </c>
      <c r="D207" s="10">
        <v>11</v>
      </c>
      <c r="E207" s="10">
        <v>3</v>
      </c>
      <c r="F207" s="17">
        <v>1500</v>
      </c>
      <c r="G207" s="7">
        <f t="shared" si="6"/>
        <v>313</v>
      </c>
      <c r="H207" s="6">
        <f t="shared" si="7"/>
        <v>469500</v>
      </c>
    </row>
    <row r="208" spans="2:8" s="1" customFormat="1" ht="16.8">
      <c r="B208" s="8">
        <v>205</v>
      </c>
      <c r="C208" s="9" t="s">
        <v>62</v>
      </c>
      <c r="D208" s="8">
        <v>13</v>
      </c>
      <c r="E208" s="8">
        <v>2</v>
      </c>
      <c r="F208" s="16">
        <v>2300</v>
      </c>
      <c r="G208" s="7">
        <f t="shared" si="6"/>
        <v>421</v>
      </c>
      <c r="H208" s="6">
        <f t="shared" si="7"/>
        <v>968300</v>
      </c>
    </row>
    <row r="209" spans="2:8" s="1" customFormat="1" ht="16.8">
      <c r="B209" s="10">
        <v>206</v>
      </c>
      <c r="C209" s="11" t="s">
        <v>62</v>
      </c>
      <c r="D209" s="10">
        <v>6</v>
      </c>
      <c r="E209" s="10">
        <v>10</v>
      </c>
      <c r="F209" s="17">
        <v>3400</v>
      </c>
      <c r="G209" s="7">
        <f t="shared" si="6"/>
        <v>415</v>
      </c>
      <c r="H209" s="6">
        <f t="shared" si="7"/>
        <v>1411000</v>
      </c>
    </row>
    <row r="210" spans="2:8" s="1" customFormat="1" ht="16.8">
      <c r="B210" s="8">
        <v>207</v>
      </c>
      <c r="C210" s="9" t="s">
        <v>62</v>
      </c>
      <c r="D210" s="8">
        <v>10</v>
      </c>
      <c r="E210" s="8">
        <v>5</v>
      </c>
      <c r="F210" s="16">
        <v>5400</v>
      </c>
      <c r="G210" s="7">
        <f t="shared" si="6"/>
        <v>559</v>
      </c>
      <c r="H210" s="6">
        <f t="shared" si="7"/>
        <v>3018600</v>
      </c>
    </row>
    <row r="211" spans="2:8" s="1" customFormat="1" ht="16.8">
      <c r="B211" s="10">
        <v>208</v>
      </c>
      <c r="C211" s="11" t="s">
        <v>62</v>
      </c>
      <c r="D211" s="10">
        <v>6</v>
      </c>
      <c r="E211" s="10">
        <v>6</v>
      </c>
      <c r="F211" s="17">
        <v>1600</v>
      </c>
      <c r="G211" s="7">
        <f t="shared" si="6"/>
        <v>397</v>
      </c>
      <c r="H211" s="6">
        <f t="shared" si="7"/>
        <v>635200</v>
      </c>
    </row>
    <row r="212" spans="2:8" s="1" customFormat="1" ht="16.8">
      <c r="B212" s="8">
        <v>209</v>
      </c>
      <c r="C212" s="9" t="s">
        <v>62</v>
      </c>
      <c r="D212" s="8">
        <v>4</v>
      </c>
      <c r="E212" s="8">
        <v>9</v>
      </c>
      <c r="F212" s="16">
        <v>1600</v>
      </c>
      <c r="G212" s="7">
        <f t="shared" si="6"/>
        <v>451</v>
      </c>
      <c r="H212" s="6">
        <f t="shared" si="7"/>
        <v>721600</v>
      </c>
    </row>
    <row r="213" spans="2:8" s="1" customFormat="1" ht="16.8">
      <c r="B213" s="10">
        <v>210</v>
      </c>
      <c r="C213" s="11" t="s">
        <v>63</v>
      </c>
      <c r="D213" s="10">
        <v>14</v>
      </c>
      <c r="E213" s="10">
        <v>4</v>
      </c>
      <c r="F213" s="17">
        <v>5100</v>
      </c>
      <c r="G213" s="7">
        <f t="shared" si="6"/>
        <v>251</v>
      </c>
      <c r="H213" s="6">
        <f t="shared" si="7"/>
        <v>1280100</v>
      </c>
    </row>
    <row r="214" spans="2:8" s="1" customFormat="1" ht="16.8">
      <c r="B214" s="8">
        <v>211</v>
      </c>
      <c r="C214" s="9" t="s">
        <v>63</v>
      </c>
      <c r="D214" s="8">
        <v>5</v>
      </c>
      <c r="E214" s="8">
        <v>1</v>
      </c>
      <c r="F214" s="16">
        <v>5900</v>
      </c>
      <c r="G214" s="7">
        <f t="shared" si="6"/>
        <v>503</v>
      </c>
      <c r="H214" s="6">
        <f t="shared" si="7"/>
        <v>2967700</v>
      </c>
    </row>
    <row r="215" spans="2:8" s="1" customFormat="1" ht="16.8">
      <c r="B215" s="10">
        <v>212</v>
      </c>
      <c r="C215" s="11" t="s">
        <v>63</v>
      </c>
      <c r="D215" s="10">
        <v>7</v>
      </c>
      <c r="E215" s="10">
        <v>1</v>
      </c>
      <c r="F215" s="17">
        <v>4100</v>
      </c>
      <c r="G215" s="7">
        <f t="shared" si="6"/>
        <v>666</v>
      </c>
      <c r="H215" s="6">
        <f t="shared" si="7"/>
        <v>2730600</v>
      </c>
    </row>
    <row r="216" spans="2:8" s="1" customFormat="1" ht="16.8">
      <c r="B216" s="8">
        <v>213</v>
      </c>
      <c r="C216" s="9" t="s">
        <v>64</v>
      </c>
      <c r="D216" s="8">
        <v>12</v>
      </c>
      <c r="E216" s="8">
        <v>5</v>
      </c>
      <c r="F216" s="16">
        <v>5700</v>
      </c>
      <c r="G216" s="7">
        <f t="shared" si="6"/>
        <v>163</v>
      </c>
      <c r="H216" s="6">
        <f t="shared" si="7"/>
        <v>929100</v>
      </c>
    </row>
    <row r="217" spans="2:8" s="1" customFormat="1" ht="16.8">
      <c r="B217" s="10">
        <v>214</v>
      </c>
      <c r="C217" s="11" t="s">
        <v>64</v>
      </c>
      <c r="D217" s="10">
        <v>7</v>
      </c>
      <c r="E217" s="10">
        <v>3</v>
      </c>
      <c r="F217" s="17">
        <v>5000</v>
      </c>
      <c r="G217" s="7">
        <f t="shared" si="6"/>
        <v>682</v>
      </c>
      <c r="H217" s="6">
        <f t="shared" si="7"/>
        <v>3410000</v>
      </c>
    </row>
    <row r="218" spans="2:8" s="1" customFormat="1" ht="16.8">
      <c r="B218" s="8">
        <v>215</v>
      </c>
      <c r="C218" s="9" t="s">
        <v>64</v>
      </c>
      <c r="D218" s="8">
        <v>4</v>
      </c>
      <c r="E218" s="8">
        <v>4</v>
      </c>
      <c r="F218" s="16">
        <v>5400</v>
      </c>
      <c r="G218" s="7">
        <f t="shared" si="6"/>
        <v>451</v>
      </c>
      <c r="H218" s="6">
        <f t="shared" si="7"/>
        <v>2435400</v>
      </c>
    </row>
    <row r="219" spans="2:8" s="1" customFormat="1" ht="16.8">
      <c r="B219" s="10">
        <v>216</v>
      </c>
      <c r="C219" s="11" t="s">
        <v>64</v>
      </c>
      <c r="D219" s="10">
        <v>13</v>
      </c>
      <c r="E219" s="10">
        <v>2</v>
      </c>
      <c r="F219" s="17">
        <v>3800</v>
      </c>
      <c r="G219" s="7">
        <f t="shared" si="6"/>
        <v>421</v>
      </c>
      <c r="H219" s="6">
        <f t="shared" si="7"/>
        <v>1599800</v>
      </c>
    </row>
    <row r="220" spans="2:8" s="1" customFormat="1" ht="16.8">
      <c r="B220" s="8">
        <v>217</v>
      </c>
      <c r="C220" s="9" t="s">
        <v>64</v>
      </c>
      <c r="D220" s="8">
        <v>7</v>
      </c>
      <c r="E220" s="8">
        <v>1</v>
      </c>
      <c r="F220" s="16">
        <v>1200</v>
      </c>
      <c r="G220" s="7">
        <f t="shared" si="6"/>
        <v>666</v>
      </c>
      <c r="H220" s="6">
        <f t="shared" si="7"/>
        <v>799200</v>
      </c>
    </row>
    <row r="221" spans="2:8" s="1" customFormat="1" ht="16.8">
      <c r="B221" s="10">
        <v>218</v>
      </c>
      <c r="C221" s="11" t="s">
        <v>64</v>
      </c>
      <c r="D221" s="10">
        <v>7</v>
      </c>
      <c r="E221" s="10">
        <v>3</v>
      </c>
      <c r="F221" s="17">
        <v>5200</v>
      </c>
      <c r="G221" s="7">
        <f t="shared" si="6"/>
        <v>682</v>
      </c>
      <c r="H221" s="6">
        <f t="shared" si="7"/>
        <v>3546400</v>
      </c>
    </row>
    <row r="222" spans="2:8" s="1" customFormat="1" ht="16.8">
      <c r="B222" s="8">
        <v>219</v>
      </c>
      <c r="C222" s="9" t="s">
        <v>64</v>
      </c>
      <c r="D222" s="8">
        <v>6</v>
      </c>
      <c r="E222" s="8">
        <v>4</v>
      </c>
      <c r="F222" s="16">
        <v>2500</v>
      </c>
      <c r="G222" s="7">
        <f t="shared" si="6"/>
        <v>406</v>
      </c>
      <c r="H222" s="6">
        <f t="shared" si="7"/>
        <v>1015000</v>
      </c>
    </row>
    <row r="223" spans="2:8" s="1" customFormat="1" ht="16.8">
      <c r="B223" s="10">
        <v>220</v>
      </c>
      <c r="C223" s="11" t="s">
        <v>65</v>
      </c>
      <c r="D223" s="10">
        <v>15</v>
      </c>
      <c r="E223" s="10">
        <v>10</v>
      </c>
      <c r="F223" s="17">
        <v>3200</v>
      </c>
      <c r="G223" s="7">
        <f t="shared" si="6"/>
        <v>154</v>
      </c>
      <c r="H223" s="6">
        <f t="shared" si="7"/>
        <v>492800</v>
      </c>
    </row>
    <row r="224" spans="2:8" s="1" customFormat="1" ht="16.8">
      <c r="B224" s="8">
        <v>221</v>
      </c>
      <c r="C224" s="9" t="s">
        <v>65</v>
      </c>
      <c r="D224" s="8">
        <v>11</v>
      </c>
      <c r="E224" s="8">
        <v>5</v>
      </c>
      <c r="F224" s="16">
        <v>3800</v>
      </c>
      <c r="G224" s="7">
        <f t="shared" si="6"/>
        <v>312</v>
      </c>
      <c r="H224" s="6">
        <f t="shared" si="7"/>
        <v>1185600</v>
      </c>
    </row>
    <row r="225" spans="2:8" s="1" customFormat="1" ht="16.8">
      <c r="B225" s="10">
        <v>222</v>
      </c>
      <c r="C225" s="11" t="s">
        <v>65</v>
      </c>
      <c r="D225" s="10">
        <v>8</v>
      </c>
      <c r="E225" s="10">
        <v>2</v>
      </c>
      <c r="F225" s="17">
        <v>4400</v>
      </c>
      <c r="G225" s="7">
        <f t="shared" si="6"/>
        <v>321</v>
      </c>
      <c r="H225" s="6">
        <f t="shared" si="7"/>
        <v>1412400</v>
      </c>
    </row>
    <row r="226" spans="2:8" s="1" customFormat="1" ht="16.8">
      <c r="B226" s="8">
        <v>223</v>
      </c>
      <c r="C226" s="9" t="s">
        <v>65</v>
      </c>
      <c r="D226" s="8">
        <v>1</v>
      </c>
      <c r="E226" s="8">
        <v>9</v>
      </c>
      <c r="F226" s="16">
        <v>6300</v>
      </c>
      <c r="G226" s="7">
        <f t="shared" si="6"/>
        <v>812</v>
      </c>
      <c r="H226" s="6">
        <f t="shared" si="7"/>
        <v>5115600</v>
      </c>
    </row>
    <row r="227" spans="2:8" s="1" customFormat="1" ht="16.8">
      <c r="B227" s="10">
        <v>224</v>
      </c>
      <c r="C227" s="11" t="s">
        <v>65</v>
      </c>
      <c r="D227" s="10">
        <v>7</v>
      </c>
      <c r="E227" s="10">
        <v>1</v>
      </c>
      <c r="F227" s="17">
        <v>3000</v>
      </c>
      <c r="G227" s="7">
        <f t="shared" si="6"/>
        <v>666</v>
      </c>
      <c r="H227" s="6">
        <f t="shared" si="7"/>
        <v>1998000</v>
      </c>
    </row>
    <row r="228" spans="2:8" s="1" customFormat="1" ht="16.8">
      <c r="B228" s="8">
        <v>225</v>
      </c>
      <c r="C228" s="9" t="s">
        <v>65</v>
      </c>
      <c r="D228" s="8">
        <v>13</v>
      </c>
      <c r="E228" s="8">
        <v>6</v>
      </c>
      <c r="F228" s="16">
        <v>5800</v>
      </c>
      <c r="G228" s="7">
        <f t="shared" si="6"/>
        <v>414</v>
      </c>
      <c r="H228" s="6">
        <f t="shared" si="7"/>
        <v>2401200</v>
      </c>
    </row>
    <row r="229" spans="2:8" s="1" customFormat="1" ht="16.8">
      <c r="B229" s="10">
        <v>226</v>
      </c>
      <c r="C229" s="11" t="s">
        <v>65</v>
      </c>
      <c r="D229" s="10">
        <v>12</v>
      </c>
      <c r="E229" s="10">
        <v>2</v>
      </c>
      <c r="F229" s="17">
        <v>2900</v>
      </c>
      <c r="G229" s="7">
        <f t="shared" si="6"/>
        <v>156</v>
      </c>
      <c r="H229" s="6">
        <f t="shared" si="7"/>
        <v>452400</v>
      </c>
    </row>
    <row r="230" spans="2:8" s="1" customFormat="1" ht="16.8">
      <c r="B230" s="8">
        <v>227</v>
      </c>
      <c r="C230" s="9" t="s">
        <v>65</v>
      </c>
      <c r="D230" s="8">
        <v>4</v>
      </c>
      <c r="E230" s="8">
        <v>9</v>
      </c>
      <c r="F230" s="16">
        <v>1300</v>
      </c>
      <c r="G230" s="7">
        <f t="shared" si="6"/>
        <v>451</v>
      </c>
      <c r="H230" s="6">
        <f t="shared" si="7"/>
        <v>586300</v>
      </c>
    </row>
    <row r="231" spans="2:8" s="1" customFormat="1" ht="16.8">
      <c r="B231" s="10">
        <v>228</v>
      </c>
      <c r="C231" s="11" t="s">
        <v>65</v>
      </c>
      <c r="D231" s="10">
        <v>7</v>
      </c>
      <c r="E231" s="10">
        <v>3</v>
      </c>
      <c r="F231" s="17">
        <v>5800</v>
      </c>
      <c r="G231" s="7">
        <f t="shared" si="6"/>
        <v>682</v>
      </c>
      <c r="H231" s="6">
        <f t="shared" si="7"/>
        <v>3955600</v>
      </c>
    </row>
    <row r="232" spans="2:8" s="1" customFormat="1" ht="16.8">
      <c r="B232" s="8">
        <v>229</v>
      </c>
      <c r="C232" s="9" t="s">
        <v>66</v>
      </c>
      <c r="D232" s="8">
        <v>15</v>
      </c>
      <c r="E232" s="8">
        <v>3</v>
      </c>
      <c r="F232" s="16">
        <v>5200</v>
      </c>
      <c r="G232" s="7">
        <f t="shared" si="6"/>
        <v>172</v>
      </c>
      <c r="H232" s="6">
        <f t="shared" si="7"/>
        <v>894400</v>
      </c>
    </row>
    <row r="233" spans="2:8" s="1" customFormat="1" ht="16.8">
      <c r="B233" s="10">
        <v>230</v>
      </c>
      <c r="C233" s="11" t="s">
        <v>67</v>
      </c>
      <c r="D233" s="10">
        <v>7</v>
      </c>
      <c r="E233" s="10">
        <v>3</v>
      </c>
      <c r="F233" s="17">
        <v>4500</v>
      </c>
      <c r="G233" s="7">
        <f t="shared" si="6"/>
        <v>682</v>
      </c>
      <c r="H233" s="6">
        <f t="shared" si="7"/>
        <v>3069000</v>
      </c>
    </row>
    <row r="234" spans="2:8" s="1" customFormat="1" ht="16.8">
      <c r="B234" s="8">
        <v>231</v>
      </c>
      <c r="C234" s="9" t="s">
        <v>67</v>
      </c>
      <c r="D234" s="8">
        <v>14</v>
      </c>
      <c r="E234" s="8">
        <v>9</v>
      </c>
      <c r="F234" s="16">
        <v>2500</v>
      </c>
      <c r="G234" s="7">
        <f t="shared" si="6"/>
        <v>278</v>
      </c>
      <c r="H234" s="6">
        <f t="shared" si="7"/>
        <v>695000</v>
      </c>
    </row>
    <row r="235" spans="2:8" s="1" customFormat="1" ht="16.8">
      <c r="B235" s="10">
        <v>232</v>
      </c>
      <c r="C235" s="11" t="s">
        <v>67</v>
      </c>
      <c r="D235" s="10">
        <v>1</v>
      </c>
      <c r="E235" s="10">
        <v>4</v>
      </c>
      <c r="F235" s="17">
        <v>6400</v>
      </c>
      <c r="G235" s="7">
        <f t="shared" si="6"/>
        <v>804</v>
      </c>
      <c r="H235" s="6">
        <f t="shared" si="7"/>
        <v>5145600</v>
      </c>
    </row>
    <row r="236" spans="2:8" s="1" customFormat="1" ht="16.8">
      <c r="B236" s="8">
        <v>233</v>
      </c>
      <c r="C236" s="9" t="s">
        <v>67</v>
      </c>
      <c r="D236" s="8">
        <v>12</v>
      </c>
      <c r="E236" s="8">
        <v>4</v>
      </c>
      <c r="F236" s="16">
        <v>3200</v>
      </c>
      <c r="G236" s="7">
        <f t="shared" si="6"/>
        <v>155</v>
      </c>
      <c r="H236" s="6">
        <f t="shared" si="7"/>
        <v>496000</v>
      </c>
    </row>
    <row r="237" spans="2:8" s="1" customFormat="1" ht="16.8">
      <c r="B237" s="10">
        <v>234</v>
      </c>
      <c r="C237" s="11" t="s">
        <v>67</v>
      </c>
      <c r="D237" s="10">
        <v>1</v>
      </c>
      <c r="E237" s="10">
        <v>9</v>
      </c>
      <c r="F237" s="17">
        <v>4400</v>
      </c>
      <c r="G237" s="7">
        <f t="shared" si="6"/>
        <v>812</v>
      </c>
      <c r="H237" s="6">
        <f t="shared" si="7"/>
        <v>3572800</v>
      </c>
    </row>
    <row r="238" spans="2:8" s="1" customFormat="1" ht="16.8">
      <c r="B238" s="8">
        <v>235</v>
      </c>
      <c r="C238" s="9" t="s">
        <v>68</v>
      </c>
      <c r="D238" s="8">
        <v>12</v>
      </c>
      <c r="E238" s="8">
        <v>3</v>
      </c>
      <c r="F238" s="16">
        <v>5800</v>
      </c>
      <c r="G238" s="7">
        <f t="shared" si="6"/>
        <v>170</v>
      </c>
      <c r="H238" s="6">
        <f t="shared" si="7"/>
        <v>986000</v>
      </c>
    </row>
    <row r="239" spans="2:8" s="1" customFormat="1" ht="16.8">
      <c r="B239" s="10">
        <v>236</v>
      </c>
      <c r="C239" s="11" t="s">
        <v>68</v>
      </c>
      <c r="D239" s="10">
        <v>4</v>
      </c>
      <c r="E239" s="10">
        <v>7</v>
      </c>
      <c r="F239" s="17">
        <v>6000</v>
      </c>
      <c r="G239" s="7">
        <f t="shared" si="6"/>
        <v>437</v>
      </c>
      <c r="H239" s="6">
        <f t="shared" si="7"/>
        <v>2622000</v>
      </c>
    </row>
    <row r="240" spans="2:8" s="1" customFormat="1" ht="16.8">
      <c r="B240" s="8">
        <v>237</v>
      </c>
      <c r="C240" s="9" t="s">
        <v>68</v>
      </c>
      <c r="D240" s="8">
        <v>14</v>
      </c>
      <c r="E240" s="8">
        <v>5</v>
      </c>
      <c r="F240" s="16">
        <v>4900</v>
      </c>
      <c r="G240" s="7">
        <f t="shared" si="6"/>
        <v>249</v>
      </c>
      <c r="H240" s="6">
        <f t="shared" si="7"/>
        <v>1220100</v>
      </c>
    </row>
    <row r="241" spans="2:8" s="1" customFormat="1" ht="16.8">
      <c r="B241" s="10">
        <v>238</v>
      </c>
      <c r="C241" s="11" t="s">
        <v>68</v>
      </c>
      <c r="D241" s="10">
        <v>6</v>
      </c>
      <c r="E241" s="10">
        <v>6</v>
      </c>
      <c r="F241" s="17">
        <v>5700</v>
      </c>
      <c r="G241" s="7">
        <f t="shared" si="6"/>
        <v>397</v>
      </c>
      <c r="H241" s="6">
        <f t="shared" si="7"/>
        <v>2262900</v>
      </c>
    </row>
    <row r="242" spans="2:8" s="1" customFormat="1" ht="16.8">
      <c r="B242" s="8">
        <v>239</v>
      </c>
      <c r="C242" s="9" t="s">
        <v>68</v>
      </c>
      <c r="D242" s="8">
        <v>13</v>
      </c>
      <c r="E242" s="8">
        <v>2</v>
      </c>
      <c r="F242" s="16">
        <v>6000</v>
      </c>
      <c r="G242" s="7">
        <f t="shared" si="6"/>
        <v>421</v>
      </c>
      <c r="H242" s="6">
        <f t="shared" si="7"/>
        <v>2526000</v>
      </c>
    </row>
    <row r="243" spans="2:8" s="1" customFormat="1" ht="16.8">
      <c r="B243" s="10">
        <v>240</v>
      </c>
      <c r="C243" s="11" t="s">
        <v>68</v>
      </c>
      <c r="D243" s="10">
        <v>8</v>
      </c>
      <c r="E243" s="10">
        <v>2</v>
      </c>
      <c r="F243" s="17">
        <v>3600</v>
      </c>
      <c r="G243" s="7">
        <f t="shared" si="6"/>
        <v>321</v>
      </c>
      <c r="H243" s="6">
        <f t="shared" si="7"/>
        <v>1155600</v>
      </c>
    </row>
    <row r="244" spans="2:8" s="1" customFormat="1" ht="16.8">
      <c r="B244" s="8">
        <v>241</v>
      </c>
      <c r="C244" s="9" t="s">
        <v>68</v>
      </c>
      <c r="D244" s="8">
        <v>10</v>
      </c>
      <c r="E244" s="8">
        <v>2</v>
      </c>
      <c r="F244" s="16">
        <v>5100</v>
      </c>
      <c r="G244" s="7">
        <f t="shared" si="6"/>
        <v>530</v>
      </c>
      <c r="H244" s="6">
        <f t="shared" si="7"/>
        <v>2703000</v>
      </c>
    </row>
    <row r="245" spans="2:8" s="1" customFormat="1" ht="16.8">
      <c r="B245" s="10">
        <v>242</v>
      </c>
      <c r="C245" s="11" t="s">
        <v>69</v>
      </c>
      <c r="D245" s="10">
        <v>14</v>
      </c>
      <c r="E245" s="10">
        <v>1</v>
      </c>
      <c r="F245" s="17">
        <v>4300</v>
      </c>
      <c r="G245" s="7">
        <f t="shared" si="6"/>
        <v>271</v>
      </c>
      <c r="H245" s="6">
        <f t="shared" si="7"/>
        <v>1165300</v>
      </c>
    </row>
    <row r="246" spans="2:8" s="1" customFormat="1" ht="16.8">
      <c r="B246" s="8">
        <v>243</v>
      </c>
      <c r="C246" s="9" t="s">
        <v>69</v>
      </c>
      <c r="D246" s="8">
        <v>9</v>
      </c>
      <c r="E246" s="8">
        <v>2</v>
      </c>
      <c r="F246" s="16">
        <v>2500</v>
      </c>
      <c r="G246" s="7">
        <f t="shared" si="6"/>
        <v>329</v>
      </c>
      <c r="H246" s="6">
        <f t="shared" si="7"/>
        <v>822500</v>
      </c>
    </row>
    <row r="247" spans="2:8" s="1" customFormat="1" ht="16.8">
      <c r="B247" s="10">
        <v>244</v>
      </c>
      <c r="C247" s="11" t="s">
        <v>69</v>
      </c>
      <c r="D247" s="10">
        <v>15</v>
      </c>
      <c r="E247" s="10">
        <v>10</v>
      </c>
      <c r="F247" s="17">
        <v>1400</v>
      </c>
      <c r="G247" s="7">
        <f t="shared" si="6"/>
        <v>154</v>
      </c>
      <c r="H247" s="6">
        <f t="shared" si="7"/>
        <v>215600</v>
      </c>
    </row>
    <row r="248" spans="2:8" s="1" customFormat="1" ht="16.8">
      <c r="B248" s="8">
        <v>245</v>
      </c>
      <c r="C248" s="9" t="s">
        <v>69</v>
      </c>
      <c r="D248" s="8">
        <v>3</v>
      </c>
      <c r="E248" s="8">
        <v>1</v>
      </c>
      <c r="F248" s="16">
        <v>1700</v>
      </c>
      <c r="G248" s="7">
        <f t="shared" si="6"/>
        <v>214</v>
      </c>
      <c r="H248" s="6">
        <f t="shared" si="7"/>
        <v>363800</v>
      </c>
    </row>
    <row r="249" spans="2:8" s="1" customFormat="1" ht="16.8">
      <c r="B249" s="10">
        <v>246</v>
      </c>
      <c r="C249" s="11" t="s">
        <v>69</v>
      </c>
      <c r="D249" s="10">
        <v>6</v>
      </c>
      <c r="E249" s="10">
        <v>10</v>
      </c>
      <c r="F249" s="17">
        <v>4800</v>
      </c>
      <c r="G249" s="7">
        <f t="shared" si="6"/>
        <v>415</v>
      </c>
      <c r="H249" s="6">
        <f t="shared" si="7"/>
        <v>1992000</v>
      </c>
    </row>
    <row r="250" spans="2:8" s="1" customFormat="1" ht="16.8">
      <c r="B250" s="8">
        <v>247</v>
      </c>
      <c r="C250" s="9" t="s">
        <v>69</v>
      </c>
      <c r="D250" s="8">
        <v>6</v>
      </c>
      <c r="E250" s="8">
        <v>6</v>
      </c>
      <c r="F250" s="16">
        <v>3500</v>
      </c>
      <c r="G250" s="7">
        <f t="shared" si="6"/>
        <v>397</v>
      </c>
      <c r="H250" s="6">
        <f t="shared" si="7"/>
        <v>1389500</v>
      </c>
    </row>
    <row r="251" spans="2:8" s="1" customFormat="1" ht="16.8">
      <c r="B251" s="10">
        <v>248</v>
      </c>
      <c r="C251" s="11" t="s">
        <v>69</v>
      </c>
      <c r="D251" s="10">
        <v>10</v>
      </c>
      <c r="E251" s="10">
        <v>2</v>
      </c>
      <c r="F251" s="17">
        <v>1700</v>
      </c>
      <c r="G251" s="7">
        <f t="shared" si="6"/>
        <v>530</v>
      </c>
      <c r="H251" s="6">
        <f t="shared" si="7"/>
        <v>901000</v>
      </c>
    </row>
    <row r="252" spans="2:8" s="1" customFormat="1" ht="16.8">
      <c r="B252" s="8">
        <v>249</v>
      </c>
      <c r="C252" s="9" t="s">
        <v>69</v>
      </c>
      <c r="D252" s="8">
        <v>15</v>
      </c>
      <c r="E252" s="8">
        <v>4</v>
      </c>
      <c r="F252" s="16">
        <v>5900</v>
      </c>
      <c r="G252" s="7">
        <f t="shared" si="6"/>
        <v>156</v>
      </c>
      <c r="H252" s="6">
        <f t="shared" si="7"/>
        <v>920400</v>
      </c>
    </row>
    <row r="253" spans="2:8" s="1" customFormat="1" ht="16.8">
      <c r="B253" s="10">
        <v>250</v>
      </c>
      <c r="C253" s="11" t="s">
        <v>69</v>
      </c>
      <c r="D253" s="10">
        <v>4</v>
      </c>
      <c r="E253" s="10">
        <v>4</v>
      </c>
      <c r="F253" s="17">
        <v>4400</v>
      </c>
      <c r="G253" s="7">
        <f t="shared" si="6"/>
        <v>451</v>
      </c>
      <c r="H253" s="6">
        <f t="shared" si="7"/>
        <v>1984400</v>
      </c>
    </row>
    <row r="254" spans="2:8" s="1" customFormat="1" ht="16.8">
      <c r="B254" s="8">
        <v>251</v>
      </c>
      <c r="C254" s="9" t="s">
        <v>69</v>
      </c>
      <c r="D254" s="8">
        <v>3</v>
      </c>
      <c r="E254" s="8">
        <v>1</v>
      </c>
      <c r="F254" s="16">
        <v>5700</v>
      </c>
      <c r="G254" s="7">
        <f t="shared" si="6"/>
        <v>214</v>
      </c>
      <c r="H254" s="6">
        <f t="shared" si="7"/>
        <v>1219800</v>
      </c>
    </row>
    <row r="255" spans="2:8" s="1" customFormat="1" ht="16.8">
      <c r="B255" s="10">
        <v>252</v>
      </c>
      <c r="C255" s="11" t="s">
        <v>69</v>
      </c>
      <c r="D255" s="10">
        <v>2</v>
      </c>
      <c r="E255" s="10">
        <v>5</v>
      </c>
      <c r="F255" s="17">
        <v>3900</v>
      </c>
      <c r="G255" s="7">
        <f t="shared" si="6"/>
        <v>120</v>
      </c>
      <c r="H255" s="6">
        <f t="shared" si="7"/>
        <v>468000</v>
      </c>
    </row>
    <row r="256" spans="2:8" s="1" customFormat="1" ht="16.8">
      <c r="B256" s="8">
        <v>253</v>
      </c>
      <c r="C256" s="9" t="s">
        <v>69</v>
      </c>
      <c r="D256" s="8">
        <v>7</v>
      </c>
      <c r="E256" s="8">
        <v>2</v>
      </c>
      <c r="F256" s="16">
        <v>4200</v>
      </c>
      <c r="G256" s="7">
        <f t="shared" si="6"/>
        <v>678</v>
      </c>
      <c r="H256" s="6">
        <f t="shared" si="7"/>
        <v>2847600</v>
      </c>
    </row>
    <row r="257" spans="2:8" s="1" customFormat="1" ht="16.8">
      <c r="B257" s="10">
        <v>254</v>
      </c>
      <c r="C257" s="11" t="s">
        <v>69</v>
      </c>
      <c r="D257" s="10">
        <v>1</v>
      </c>
      <c r="E257" s="10">
        <v>10</v>
      </c>
      <c r="F257" s="17">
        <v>3100</v>
      </c>
      <c r="G257" s="7">
        <f t="shared" si="6"/>
        <v>822</v>
      </c>
      <c r="H257" s="6">
        <f t="shared" si="7"/>
        <v>2548200</v>
      </c>
    </row>
    <row r="258" spans="2:8" s="1" customFormat="1" ht="16.8">
      <c r="B258" s="8">
        <v>255</v>
      </c>
      <c r="C258" s="9" t="s">
        <v>69</v>
      </c>
      <c r="D258" s="8">
        <v>1</v>
      </c>
      <c r="E258" s="8">
        <v>6</v>
      </c>
      <c r="F258" s="16">
        <v>2600</v>
      </c>
      <c r="G258" s="7">
        <f t="shared" si="6"/>
        <v>797</v>
      </c>
      <c r="H258" s="6">
        <f t="shared" si="7"/>
        <v>2072200</v>
      </c>
    </row>
    <row r="259" spans="2:8" s="1" customFormat="1" ht="16.8">
      <c r="B259" s="10">
        <v>256</v>
      </c>
      <c r="C259" s="11" t="s">
        <v>70</v>
      </c>
      <c r="D259" s="10">
        <v>5</v>
      </c>
      <c r="E259" s="10">
        <v>3</v>
      </c>
      <c r="F259" s="17">
        <v>6300</v>
      </c>
      <c r="G259" s="7">
        <f t="shared" si="6"/>
        <v>526</v>
      </c>
      <c r="H259" s="6">
        <f t="shared" si="7"/>
        <v>3313800</v>
      </c>
    </row>
    <row r="260" spans="2:8" s="1" customFormat="1" ht="16.8">
      <c r="B260" s="8">
        <v>257</v>
      </c>
      <c r="C260" s="9" t="s">
        <v>70</v>
      </c>
      <c r="D260" s="8">
        <v>7</v>
      </c>
      <c r="E260" s="8">
        <v>7</v>
      </c>
      <c r="F260" s="16">
        <v>4700</v>
      </c>
      <c r="G260" s="7">
        <f t="shared" ref="G260:G323" si="8">INDEX($K$4:$Y$13,E260,D260)</f>
        <v>685</v>
      </c>
      <c r="H260" s="6">
        <f t="shared" si="7"/>
        <v>3219500</v>
      </c>
    </row>
    <row r="261" spans="2:8" s="1" customFormat="1" ht="16.8">
      <c r="B261" s="10">
        <v>258</v>
      </c>
      <c r="C261" s="11" t="s">
        <v>70</v>
      </c>
      <c r="D261" s="10">
        <v>7</v>
      </c>
      <c r="E261" s="10">
        <v>7</v>
      </c>
      <c r="F261" s="17">
        <v>2400</v>
      </c>
      <c r="G261" s="7">
        <f t="shared" si="8"/>
        <v>685</v>
      </c>
      <c r="H261" s="6">
        <f t="shared" ref="H261:H324" si="9">G261*F261</f>
        <v>1644000</v>
      </c>
    </row>
    <row r="262" spans="2:8" s="1" customFormat="1" ht="16.8">
      <c r="B262" s="8">
        <v>259</v>
      </c>
      <c r="C262" s="9" t="s">
        <v>70</v>
      </c>
      <c r="D262" s="8">
        <v>9</v>
      </c>
      <c r="E262" s="8">
        <v>7</v>
      </c>
      <c r="F262" s="16">
        <v>4200</v>
      </c>
      <c r="G262" s="7">
        <f t="shared" si="8"/>
        <v>319</v>
      </c>
      <c r="H262" s="6">
        <f t="shared" si="9"/>
        <v>1339800</v>
      </c>
    </row>
    <row r="263" spans="2:8" s="1" customFormat="1" ht="16.8">
      <c r="B263" s="10">
        <v>260</v>
      </c>
      <c r="C263" s="11" t="s">
        <v>71</v>
      </c>
      <c r="D263" s="10">
        <v>2</v>
      </c>
      <c r="E263" s="10">
        <v>3</v>
      </c>
      <c r="F263" s="17">
        <v>2000</v>
      </c>
      <c r="G263" s="7">
        <f t="shared" si="8"/>
        <v>134</v>
      </c>
      <c r="H263" s="6">
        <f t="shared" si="9"/>
        <v>268000</v>
      </c>
    </row>
    <row r="264" spans="2:8" s="1" customFormat="1" ht="16.8">
      <c r="B264" s="8">
        <v>261</v>
      </c>
      <c r="C264" s="9" t="s">
        <v>71</v>
      </c>
      <c r="D264" s="8">
        <v>14</v>
      </c>
      <c r="E264" s="8">
        <v>5</v>
      </c>
      <c r="F264" s="16">
        <v>4300</v>
      </c>
      <c r="G264" s="7">
        <f t="shared" si="8"/>
        <v>249</v>
      </c>
      <c r="H264" s="6">
        <f t="shared" si="9"/>
        <v>1070700</v>
      </c>
    </row>
    <row r="265" spans="2:8" s="1" customFormat="1" ht="16.8">
      <c r="B265" s="10">
        <v>262</v>
      </c>
      <c r="C265" s="11" t="s">
        <v>71</v>
      </c>
      <c r="D265" s="10">
        <v>2</v>
      </c>
      <c r="E265" s="10">
        <v>3</v>
      </c>
      <c r="F265" s="17">
        <v>1300</v>
      </c>
      <c r="G265" s="7">
        <f t="shared" si="8"/>
        <v>134</v>
      </c>
      <c r="H265" s="6">
        <f t="shared" si="9"/>
        <v>174200</v>
      </c>
    </row>
    <row r="266" spans="2:8" s="1" customFormat="1" ht="16.8">
      <c r="B266" s="8">
        <v>263</v>
      </c>
      <c r="C266" s="9" t="s">
        <v>71</v>
      </c>
      <c r="D266" s="8">
        <v>2</v>
      </c>
      <c r="E266" s="8">
        <v>3</v>
      </c>
      <c r="F266" s="16">
        <v>1400</v>
      </c>
      <c r="G266" s="7">
        <f t="shared" si="8"/>
        <v>134</v>
      </c>
      <c r="H266" s="6">
        <f t="shared" si="9"/>
        <v>187600</v>
      </c>
    </row>
    <row r="267" spans="2:8" s="1" customFormat="1" ht="16.8">
      <c r="B267" s="10">
        <v>264</v>
      </c>
      <c r="C267" s="11" t="s">
        <v>71</v>
      </c>
      <c r="D267" s="10">
        <v>4</v>
      </c>
      <c r="E267" s="10">
        <v>10</v>
      </c>
      <c r="F267" s="17">
        <v>3700</v>
      </c>
      <c r="G267" s="7">
        <f t="shared" si="8"/>
        <v>446</v>
      </c>
      <c r="H267" s="6">
        <f t="shared" si="9"/>
        <v>1650200</v>
      </c>
    </row>
    <row r="268" spans="2:8" s="1" customFormat="1" ht="16.8">
      <c r="B268" s="8">
        <v>265</v>
      </c>
      <c r="C268" s="9" t="s">
        <v>71</v>
      </c>
      <c r="D268" s="8">
        <v>4</v>
      </c>
      <c r="E268" s="8">
        <v>9</v>
      </c>
      <c r="F268" s="16">
        <v>2600</v>
      </c>
      <c r="G268" s="7">
        <f t="shared" si="8"/>
        <v>451</v>
      </c>
      <c r="H268" s="6">
        <f t="shared" si="9"/>
        <v>1172600</v>
      </c>
    </row>
    <row r="269" spans="2:8" s="1" customFormat="1" ht="16.8">
      <c r="B269" s="10">
        <v>266</v>
      </c>
      <c r="C269" s="11" t="s">
        <v>72</v>
      </c>
      <c r="D269" s="10">
        <v>4</v>
      </c>
      <c r="E269" s="10">
        <v>5</v>
      </c>
      <c r="F269" s="17">
        <v>1300</v>
      </c>
      <c r="G269" s="7">
        <f t="shared" si="8"/>
        <v>442</v>
      </c>
      <c r="H269" s="6">
        <f t="shared" si="9"/>
        <v>574600</v>
      </c>
    </row>
    <row r="270" spans="2:8" s="1" customFormat="1" ht="16.8">
      <c r="B270" s="8">
        <v>267</v>
      </c>
      <c r="C270" s="9" t="s">
        <v>72</v>
      </c>
      <c r="D270" s="8">
        <v>7</v>
      </c>
      <c r="E270" s="8">
        <v>1</v>
      </c>
      <c r="F270" s="16">
        <v>2800</v>
      </c>
      <c r="G270" s="7">
        <f t="shared" si="8"/>
        <v>666</v>
      </c>
      <c r="H270" s="6">
        <f t="shared" si="9"/>
        <v>1864800</v>
      </c>
    </row>
    <row r="271" spans="2:8" s="1" customFormat="1" ht="16.8">
      <c r="B271" s="10">
        <v>268</v>
      </c>
      <c r="C271" s="11" t="s">
        <v>72</v>
      </c>
      <c r="D271" s="10">
        <v>2</v>
      </c>
      <c r="E271" s="10">
        <v>5</v>
      </c>
      <c r="F271" s="17">
        <v>4300</v>
      </c>
      <c r="G271" s="7">
        <f t="shared" si="8"/>
        <v>120</v>
      </c>
      <c r="H271" s="6">
        <f t="shared" si="9"/>
        <v>516000</v>
      </c>
    </row>
    <row r="272" spans="2:8" s="1" customFormat="1" ht="16.8">
      <c r="B272" s="8">
        <v>269</v>
      </c>
      <c r="C272" s="9" t="s">
        <v>73</v>
      </c>
      <c r="D272" s="8">
        <v>2</v>
      </c>
      <c r="E272" s="8">
        <v>4</v>
      </c>
      <c r="F272" s="16">
        <v>5100</v>
      </c>
      <c r="G272" s="7">
        <f t="shared" si="8"/>
        <v>124</v>
      </c>
      <c r="H272" s="6">
        <f t="shared" si="9"/>
        <v>632400</v>
      </c>
    </row>
    <row r="273" spans="2:8" s="1" customFormat="1" ht="16.8">
      <c r="B273" s="10">
        <v>270</v>
      </c>
      <c r="C273" s="11" t="s">
        <v>73</v>
      </c>
      <c r="D273" s="10">
        <v>15</v>
      </c>
      <c r="E273" s="10">
        <v>10</v>
      </c>
      <c r="F273" s="17">
        <v>2700</v>
      </c>
      <c r="G273" s="7">
        <f t="shared" si="8"/>
        <v>154</v>
      </c>
      <c r="H273" s="6">
        <f t="shared" si="9"/>
        <v>415800</v>
      </c>
    </row>
    <row r="274" spans="2:8" s="1" customFormat="1" ht="16.8">
      <c r="B274" s="8">
        <v>271</v>
      </c>
      <c r="C274" s="9" t="s">
        <v>73</v>
      </c>
      <c r="D274" s="8">
        <v>11</v>
      </c>
      <c r="E274" s="8">
        <v>4</v>
      </c>
      <c r="F274" s="16">
        <v>5600</v>
      </c>
      <c r="G274" s="7">
        <f t="shared" si="8"/>
        <v>280</v>
      </c>
      <c r="H274" s="6">
        <f t="shared" si="9"/>
        <v>1568000</v>
      </c>
    </row>
    <row r="275" spans="2:8" s="1" customFormat="1" ht="16.8">
      <c r="B275" s="10">
        <v>272</v>
      </c>
      <c r="C275" s="11" t="s">
        <v>74</v>
      </c>
      <c r="D275" s="10">
        <v>9</v>
      </c>
      <c r="E275" s="10">
        <v>4</v>
      </c>
      <c r="F275" s="17">
        <v>1900</v>
      </c>
      <c r="G275" s="7">
        <f t="shared" si="8"/>
        <v>298</v>
      </c>
      <c r="H275" s="6">
        <f t="shared" si="9"/>
        <v>566200</v>
      </c>
    </row>
    <row r="276" spans="2:8" s="1" customFormat="1" ht="16.8">
      <c r="B276" s="8">
        <v>273</v>
      </c>
      <c r="C276" s="9" t="s">
        <v>74</v>
      </c>
      <c r="D276" s="8">
        <v>4</v>
      </c>
      <c r="E276" s="8">
        <v>4</v>
      </c>
      <c r="F276" s="16">
        <v>4500</v>
      </c>
      <c r="G276" s="7">
        <f t="shared" si="8"/>
        <v>451</v>
      </c>
      <c r="H276" s="6">
        <f t="shared" si="9"/>
        <v>2029500</v>
      </c>
    </row>
    <row r="277" spans="2:8" s="1" customFormat="1" ht="16.8">
      <c r="B277" s="10">
        <v>274</v>
      </c>
      <c r="C277" s="11" t="s">
        <v>74</v>
      </c>
      <c r="D277" s="10">
        <v>15</v>
      </c>
      <c r="E277" s="10">
        <v>10</v>
      </c>
      <c r="F277" s="17">
        <v>3700</v>
      </c>
      <c r="G277" s="7">
        <f t="shared" si="8"/>
        <v>154</v>
      </c>
      <c r="H277" s="6">
        <f t="shared" si="9"/>
        <v>569800</v>
      </c>
    </row>
    <row r="278" spans="2:8" s="1" customFormat="1" ht="16.8">
      <c r="B278" s="8">
        <v>275</v>
      </c>
      <c r="C278" s="9" t="s">
        <v>74</v>
      </c>
      <c r="D278" s="8">
        <v>15</v>
      </c>
      <c r="E278" s="8">
        <v>3</v>
      </c>
      <c r="F278" s="16">
        <v>4600</v>
      </c>
      <c r="G278" s="7">
        <f t="shared" si="8"/>
        <v>172</v>
      </c>
      <c r="H278" s="6">
        <f t="shared" si="9"/>
        <v>791200</v>
      </c>
    </row>
    <row r="279" spans="2:8" s="1" customFormat="1" ht="16.8">
      <c r="B279" s="10">
        <v>276</v>
      </c>
      <c r="C279" s="11" t="s">
        <v>74</v>
      </c>
      <c r="D279" s="10">
        <v>2</v>
      </c>
      <c r="E279" s="10">
        <v>7</v>
      </c>
      <c r="F279" s="17">
        <v>4300</v>
      </c>
      <c r="G279" s="7">
        <f t="shared" si="8"/>
        <v>127</v>
      </c>
      <c r="H279" s="6">
        <f t="shared" si="9"/>
        <v>546100</v>
      </c>
    </row>
    <row r="280" spans="2:8" s="1" customFormat="1" ht="16.8">
      <c r="B280" s="8">
        <v>277</v>
      </c>
      <c r="C280" s="9" t="s">
        <v>75</v>
      </c>
      <c r="D280" s="8">
        <v>15</v>
      </c>
      <c r="E280" s="8">
        <v>10</v>
      </c>
      <c r="F280" s="16">
        <v>5500</v>
      </c>
      <c r="G280" s="7">
        <f t="shared" si="8"/>
        <v>154</v>
      </c>
      <c r="H280" s="6">
        <f t="shared" si="9"/>
        <v>847000</v>
      </c>
    </row>
    <row r="281" spans="2:8" s="1" customFormat="1" ht="16.8">
      <c r="B281" s="10">
        <v>278</v>
      </c>
      <c r="C281" s="11" t="s">
        <v>75</v>
      </c>
      <c r="D281" s="10">
        <v>3</v>
      </c>
      <c r="E281" s="10">
        <v>6</v>
      </c>
      <c r="F281" s="17">
        <v>6100</v>
      </c>
      <c r="G281" s="7">
        <f t="shared" si="8"/>
        <v>206</v>
      </c>
      <c r="H281" s="6">
        <f t="shared" si="9"/>
        <v>1256600</v>
      </c>
    </row>
    <row r="282" spans="2:8" s="1" customFormat="1" ht="16.8">
      <c r="B282" s="8">
        <v>279</v>
      </c>
      <c r="C282" s="9" t="s">
        <v>75</v>
      </c>
      <c r="D282" s="8">
        <v>15</v>
      </c>
      <c r="E282" s="8">
        <v>3</v>
      </c>
      <c r="F282" s="16">
        <v>6500</v>
      </c>
      <c r="G282" s="7">
        <f t="shared" si="8"/>
        <v>172</v>
      </c>
      <c r="H282" s="6">
        <f t="shared" si="9"/>
        <v>1118000</v>
      </c>
    </row>
    <row r="283" spans="2:8" s="1" customFormat="1" ht="16.8">
      <c r="B283" s="10">
        <v>280</v>
      </c>
      <c r="C283" s="11" t="s">
        <v>76</v>
      </c>
      <c r="D283" s="10">
        <v>7</v>
      </c>
      <c r="E283" s="10">
        <v>3</v>
      </c>
      <c r="F283" s="17">
        <v>3100</v>
      </c>
      <c r="G283" s="7">
        <f t="shared" si="8"/>
        <v>682</v>
      </c>
      <c r="H283" s="6">
        <f t="shared" si="9"/>
        <v>2114200</v>
      </c>
    </row>
    <row r="284" spans="2:8" s="1" customFormat="1" ht="16.8">
      <c r="B284" s="8">
        <v>281</v>
      </c>
      <c r="C284" s="9" t="s">
        <v>76</v>
      </c>
      <c r="D284" s="8">
        <v>15</v>
      </c>
      <c r="E284" s="8">
        <v>4</v>
      </c>
      <c r="F284" s="16">
        <v>4700</v>
      </c>
      <c r="G284" s="7">
        <f t="shared" si="8"/>
        <v>156</v>
      </c>
      <c r="H284" s="6">
        <f t="shared" si="9"/>
        <v>733200</v>
      </c>
    </row>
    <row r="285" spans="2:8" s="1" customFormat="1" ht="16.8">
      <c r="B285" s="10">
        <v>282</v>
      </c>
      <c r="C285" s="11" t="s">
        <v>76</v>
      </c>
      <c r="D285" s="10">
        <v>10</v>
      </c>
      <c r="E285" s="10">
        <v>2</v>
      </c>
      <c r="F285" s="17">
        <v>5700</v>
      </c>
      <c r="G285" s="7">
        <f t="shared" si="8"/>
        <v>530</v>
      </c>
      <c r="H285" s="6">
        <f t="shared" si="9"/>
        <v>3021000</v>
      </c>
    </row>
    <row r="286" spans="2:8" s="1" customFormat="1" ht="16.8">
      <c r="B286" s="8">
        <v>283</v>
      </c>
      <c r="C286" s="9" t="s">
        <v>76</v>
      </c>
      <c r="D286" s="8">
        <v>2</v>
      </c>
      <c r="E286" s="8">
        <v>5</v>
      </c>
      <c r="F286" s="16">
        <v>2400</v>
      </c>
      <c r="G286" s="7">
        <f t="shared" si="8"/>
        <v>120</v>
      </c>
      <c r="H286" s="6">
        <f t="shared" si="9"/>
        <v>288000</v>
      </c>
    </row>
    <row r="287" spans="2:8" s="1" customFormat="1" ht="16.8">
      <c r="B287" s="10">
        <v>284</v>
      </c>
      <c r="C287" s="11" t="s">
        <v>76</v>
      </c>
      <c r="D287" s="10">
        <v>12</v>
      </c>
      <c r="E287" s="10">
        <v>5</v>
      </c>
      <c r="F287" s="17">
        <v>6100</v>
      </c>
      <c r="G287" s="7">
        <f t="shared" si="8"/>
        <v>163</v>
      </c>
      <c r="H287" s="6">
        <f t="shared" si="9"/>
        <v>994300</v>
      </c>
    </row>
    <row r="288" spans="2:8" s="1" customFormat="1" ht="16.8">
      <c r="B288" s="8">
        <v>285</v>
      </c>
      <c r="C288" s="9" t="s">
        <v>76</v>
      </c>
      <c r="D288" s="8">
        <v>3</v>
      </c>
      <c r="E288" s="8">
        <v>1</v>
      </c>
      <c r="F288" s="16">
        <v>3400</v>
      </c>
      <c r="G288" s="7">
        <f t="shared" si="8"/>
        <v>214</v>
      </c>
      <c r="H288" s="6">
        <f t="shared" si="9"/>
        <v>727600</v>
      </c>
    </row>
    <row r="289" spans="2:8" s="1" customFormat="1" ht="16.8">
      <c r="B289" s="10">
        <v>286</v>
      </c>
      <c r="C289" s="11" t="s">
        <v>77</v>
      </c>
      <c r="D289" s="10">
        <v>2</v>
      </c>
      <c r="E289" s="10">
        <v>3</v>
      </c>
      <c r="F289" s="17">
        <v>3900</v>
      </c>
      <c r="G289" s="7">
        <f t="shared" si="8"/>
        <v>134</v>
      </c>
      <c r="H289" s="6">
        <f t="shared" si="9"/>
        <v>522600</v>
      </c>
    </row>
    <row r="290" spans="2:8" s="1" customFormat="1" ht="16.8">
      <c r="B290" s="8">
        <v>287</v>
      </c>
      <c r="C290" s="9" t="s">
        <v>78</v>
      </c>
      <c r="D290" s="8">
        <v>14</v>
      </c>
      <c r="E290" s="8">
        <v>1</v>
      </c>
      <c r="F290" s="16">
        <v>5700</v>
      </c>
      <c r="G290" s="7">
        <f t="shared" si="8"/>
        <v>271</v>
      </c>
      <c r="H290" s="6">
        <f t="shared" si="9"/>
        <v>1544700</v>
      </c>
    </row>
    <row r="291" spans="2:8" s="1" customFormat="1" ht="16.8">
      <c r="B291" s="10">
        <v>288</v>
      </c>
      <c r="C291" s="11" t="s">
        <v>78</v>
      </c>
      <c r="D291" s="10">
        <v>15</v>
      </c>
      <c r="E291" s="10">
        <v>2</v>
      </c>
      <c r="F291" s="17">
        <v>2300</v>
      </c>
      <c r="G291" s="7">
        <f t="shared" si="8"/>
        <v>187</v>
      </c>
      <c r="H291" s="6">
        <f t="shared" si="9"/>
        <v>430100</v>
      </c>
    </row>
    <row r="292" spans="2:8" s="1" customFormat="1" ht="16.8">
      <c r="B292" s="8">
        <v>289</v>
      </c>
      <c r="C292" s="9" t="s">
        <v>79</v>
      </c>
      <c r="D292" s="8">
        <v>8</v>
      </c>
      <c r="E292" s="8">
        <v>2</v>
      </c>
      <c r="F292" s="16">
        <v>4400</v>
      </c>
      <c r="G292" s="7">
        <f t="shared" si="8"/>
        <v>321</v>
      </c>
      <c r="H292" s="6">
        <f t="shared" si="9"/>
        <v>1412400</v>
      </c>
    </row>
    <row r="293" spans="2:8" s="1" customFormat="1" ht="16.8">
      <c r="B293" s="10">
        <v>290</v>
      </c>
      <c r="C293" s="11" t="s">
        <v>79</v>
      </c>
      <c r="D293" s="10">
        <v>9</v>
      </c>
      <c r="E293" s="10">
        <v>4</v>
      </c>
      <c r="F293" s="17">
        <v>5800</v>
      </c>
      <c r="G293" s="7">
        <f t="shared" si="8"/>
        <v>298</v>
      </c>
      <c r="H293" s="6">
        <f t="shared" si="9"/>
        <v>1728400</v>
      </c>
    </row>
    <row r="294" spans="2:8" s="1" customFormat="1" ht="16.8">
      <c r="B294" s="8">
        <v>291</v>
      </c>
      <c r="C294" s="9" t="s">
        <v>79</v>
      </c>
      <c r="D294" s="8">
        <v>1</v>
      </c>
      <c r="E294" s="8">
        <v>9</v>
      </c>
      <c r="F294" s="16">
        <v>5600</v>
      </c>
      <c r="G294" s="7">
        <f t="shared" si="8"/>
        <v>812</v>
      </c>
      <c r="H294" s="6">
        <f t="shared" si="9"/>
        <v>4547200</v>
      </c>
    </row>
    <row r="295" spans="2:8" s="1" customFormat="1" ht="16.8">
      <c r="B295" s="10">
        <v>292</v>
      </c>
      <c r="C295" s="11" t="s">
        <v>80</v>
      </c>
      <c r="D295" s="10">
        <v>14</v>
      </c>
      <c r="E295" s="10">
        <v>8</v>
      </c>
      <c r="F295" s="17">
        <v>6500</v>
      </c>
      <c r="G295" s="7">
        <f t="shared" si="8"/>
        <v>282</v>
      </c>
      <c r="H295" s="6">
        <f t="shared" si="9"/>
        <v>1833000</v>
      </c>
    </row>
    <row r="296" spans="2:8" s="1" customFormat="1" ht="16.8">
      <c r="B296" s="8">
        <v>293</v>
      </c>
      <c r="C296" s="9" t="s">
        <v>80</v>
      </c>
      <c r="D296" s="8">
        <v>3</v>
      </c>
      <c r="E296" s="8">
        <v>6</v>
      </c>
      <c r="F296" s="16">
        <v>5600</v>
      </c>
      <c r="G296" s="7">
        <f t="shared" si="8"/>
        <v>206</v>
      </c>
      <c r="H296" s="6">
        <f t="shared" si="9"/>
        <v>1153600</v>
      </c>
    </row>
    <row r="297" spans="2:8" s="1" customFormat="1" ht="16.8">
      <c r="B297" s="10">
        <v>294</v>
      </c>
      <c r="C297" s="11" t="s">
        <v>80</v>
      </c>
      <c r="D297" s="10">
        <v>2</v>
      </c>
      <c r="E297" s="10">
        <v>2</v>
      </c>
      <c r="F297" s="17">
        <v>4900</v>
      </c>
      <c r="G297" s="7">
        <f t="shared" si="8"/>
        <v>113</v>
      </c>
      <c r="H297" s="6">
        <f t="shared" si="9"/>
        <v>553700</v>
      </c>
    </row>
    <row r="298" spans="2:8" s="1" customFormat="1" ht="16.8">
      <c r="B298" s="8">
        <v>295</v>
      </c>
      <c r="C298" s="9" t="s">
        <v>80</v>
      </c>
      <c r="D298" s="8">
        <v>5</v>
      </c>
      <c r="E298" s="8">
        <v>8</v>
      </c>
      <c r="F298" s="16">
        <v>3900</v>
      </c>
      <c r="G298" s="7">
        <f t="shared" si="8"/>
        <v>510</v>
      </c>
      <c r="H298" s="6">
        <f t="shared" si="9"/>
        <v>1989000</v>
      </c>
    </row>
    <row r="299" spans="2:8" s="1" customFormat="1" ht="16.8">
      <c r="B299" s="10">
        <v>296</v>
      </c>
      <c r="C299" s="11" t="s">
        <v>80</v>
      </c>
      <c r="D299" s="10">
        <v>7</v>
      </c>
      <c r="E299" s="10">
        <v>3</v>
      </c>
      <c r="F299" s="17">
        <v>2800</v>
      </c>
      <c r="G299" s="7">
        <f t="shared" si="8"/>
        <v>682</v>
      </c>
      <c r="H299" s="6">
        <f t="shared" si="9"/>
        <v>1909600</v>
      </c>
    </row>
    <row r="300" spans="2:8" s="1" customFormat="1" ht="16.8">
      <c r="B300" s="8">
        <v>297</v>
      </c>
      <c r="C300" s="9" t="s">
        <v>80</v>
      </c>
      <c r="D300" s="8">
        <v>4</v>
      </c>
      <c r="E300" s="8">
        <v>9</v>
      </c>
      <c r="F300" s="16">
        <v>3900</v>
      </c>
      <c r="G300" s="7">
        <f t="shared" si="8"/>
        <v>451</v>
      </c>
      <c r="H300" s="6">
        <f t="shared" si="9"/>
        <v>1758900</v>
      </c>
    </row>
    <row r="301" spans="2:8" s="1" customFormat="1" ht="16.8">
      <c r="B301" s="10">
        <v>298</v>
      </c>
      <c r="C301" s="11" t="s">
        <v>80</v>
      </c>
      <c r="D301" s="10">
        <v>12</v>
      </c>
      <c r="E301" s="10">
        <v>4</v>
      </c>
      <c r="F301" s="17">
        <v>2600</v>
      </c>
      <c r="G301" s="7">
        <f t="shared" si="8"/>
        <v>155</v>
      </c>
      <c r="H301" s="6">
        <f t="shared" si="9"/>
        <v>403000</v>
      </c>
    </row>
    <row r="302" spans="2:8" s="1" customFormat="1" ht="16.8">
      <c r="B302" s="8">
        <v>299</v>
      </c>
      <c r="C302" s="9" t="s">
        <v>80</v>
      </c>
      <c r="D302" s="8">
        <v>12</v>
      </c>
      <c r="E302" s="8">
        <v>2</v>
      </c>
      <c r="F302" s="16">
        <v>2600</v>
      </c>
      <c r="G302" s="7">
        <f t="shared" si="8"/>
        <v>156</v>
      </c>
      <c r="H302" s="6">
        <f t="shared" si="9"/>
        <v>405600</v>
      </c>
    </row>
    <row r="303" spans="2:8" s="1" customFormat="1" ht="16.8">
      <c r="B303" s="10">
        <v>300</v>
      </c>
      <c r="C303" s="11" t="s">
        <v>80</v>
      </c>
      <c r="D303" s="10">
        <v>15</v>
      </c>
      <c r="E303" s="10">
        <v>3</v>
      </c>
      <c r="F303" s="17">
        <v>4300</v>
      </c>
      <c r="G303" s="7">
        <f t="shared" si="8"/>
        <v>172</v>
      </c>
      <c r="H303" s="6">
        <f t="shared" si="9"/>
        <v>739600</v>
      </c>
    </row>
    <row r="304" spans="2:8" s="1" customFormat="1" ht="16.8">
      <c r="B304" s="8">
        <v>301</v>
      </c>
      <c r="C304" s="9" t="s">
        <v>81</v>
      </c>
      <c r="D304" s="8">
        <v>2</v>
      </c>
      <c r="E304" s="8">
        <v>9</v>
      </c>
      <c r="F304" s="16">
        <v>3000</v>
      </c>
      <c r="G304" s="7">
        <f t="shared" si="8"/>
        <v>119</v>
      </c>
      <c r="H304" s="6">
        <f t="shared" si="9"/>
        <v>357000</v>
      </c>
    </row>
    <row r="305" spans="2:8" s="1" customFormat="1" ht="16.8">
      <c r="B305" s="10">
        <v>302</v>
      </c>
      <c r="C305" s="11" t="s">
        <v>81</v>
      </c>
      <c r="D305" s="10">
        <v>6</v>
      </c>
      <c r="E305" s="10">
        <v>3</v>
      </c>
      <c r="F305" s="17">
        <v>6400</v>
      </c>
      <c r="G305" s="7">
        <f t="shared" si="8"/>
        <v>410</v>
      </c>
      <c r="H305" s="6">
        <f t="shared" si="9"/>
        <v>2624000</v>
      </c>
    </row>
    <row r="306" spans="2:8" s="1" customFormat="1" ht="16.8">
      <c r="B306" s="8">
        <v>303</v>
      </c>
      <c r="C306" s="9" t="s">
        <v>81</v>
      </c>
      <c r="D306" s="8">
        <v>11</v>
      </c>
      <c r="E306" s="8">
        <v>5</v>
      </c>
      <c r="F306" s="16">
        <v>1500</v>
      </c>
      <c r="G306" s="7">
        <f t="shared" si="8"/>
        <v>312</v>
      </c>
      <c r="H306" s="6">
        <f t="shared" si="9"/>
        <v>468000</v>
      </c>
    </row>
    <row r="307" spans="2:8" s="1" customFormat="1" ht="16.8">
      <c r="B307" s="10">
        <v>304</v>
      </c>
      <c r="C307" s="11" t="s">
        <v>81</v>
      </c>
      <c r="D307" s="10">
        <v>7</v>
      </c>
      <c r="E307" s="10">
        <v>8</v>
      </c>
      <c r="F307" s="17">
        <v>5200</v>
      </c>
      <c r="G307" s="7">
        <f t="shared" si="8"/>
        <v>693</v>
      </c>
      <c r="H307" s="6">
        <f t="shared" si="9"/>
        <v>3603600</v>
      </c>
    </row>
    <row r="308" spans="2:8" s="1" customFormat="1" ht="16.8">
      <c r="B308" s="8">
        <v>305</v>
      </c>
      <c r="C308" s="9" t="s">
        <v>81</v>
      </c>
      <c r="D308" s="8">
        <v>2</v>
      </c>
      <c r="E308" s="8">
        <v>7</v>
      </c>
      <c r="F308" s="16">
        <v>3600</v>
      </c>
      <c r="G308" s="7">
        <f t="shared" si="8"/>
        <v>127</v>
      </c>
      <c r="H308" s="6">
        <f t="shared" si="9"/>
        <v>457200</v>
      </c>
    </row>
    <row r="309" spans="2:8" s="1" customFormat="1" ht="16.8">
      <c r="B309" s="10">
        <v>306</v>
      </c>
      <c r="C309" s="11" t="s">
        <v>81</v>
      </c>
      <c r="D309" s="10">
        <v>12</v>
      </c>
      <c r="E309" s="10">
        <v>3</v>
      </c>
      <c r="F309" s="17">
        <v>2300</v>
      </c>
      <c r="G309" s="7">
        <f t="shared" si="8"/>
        <v>170</v>
      </c>
      <c r="H309" s="6">
        <f t="shared" si="9"/>
        <v>391000</v>
      </c>
    </row>
    <row r="310" spans="2:8" s="1" customFormat="1" ht="16.8">
      <c r="B310" s="8">
        <v>307</v>
      </c>
      <c r="C310" s="9" t="s">
        <v>82</v>
      </c>
      <c r="D310" s="8">
        <v>10</v>
      </c>
      <c r="E310" s="8">
        <v>4</v>
      </c>
      <c r="F310" s="16">
        <v>4800</v>
      </c>
      <c r="G310" s="7">
        <f t="shared" si="8"/>
        <v>543</v>
      </c>
      <c r="H310" s="6">
        <f t="shared" si="9"/>
        <v>2606400</v>
      </c>
    </row>
    <row r="311" spans="2:8" s="1" customFormat="1" ht="16.8">
      <c r="B311" s="10">
        <v>308</v>
      </c>
      <c r="C311" s="11" t="s">
        <v>82</v>
      </c>
      <c r="D311" s="10">
        <v>12</v>
      </c>
      <c r="E311" s="10">
        <v>5</v>
      </c>
      <c r="F311" s="17">
        <v>4300</v>
      </c>
      <c r="G311" s="7">
        <f t="shared" si="8"/>
        <v>163</v>
      </c>
      <c r="H311" s="6">
        <f t="shared" si="9"/>
        <v>700900</v>
      </c>
    </row>
    <row r="312" spans="2:8" s="1" customFormat="1" ht="16.8">
      <c r="B312" s="8">
        <v>309</v>
      </c>
      <c r="C312" s="9" t="s">
        <v>82</v>
      </c>
      <c r="D312" s="8">
        <v>3</v>
      </c>
      <c r="E312" s="8">
        <v>6</v>
      </c>
      <c r="F312" s="16">
        <v>4900</v>
      </c>
      <c r="G312" s="7">
        <f t="shared" si="8"/>
        <v>206</v>
      </c>
      <c r="H312" s="6">
        <f t="shared" si="9"/>
        <v>1009400</v>
      </c>
    </row>
    <row r="313" spans="2:8" s="1" customFormat="1" ht="16.8">
      <c r="B313" s="10">
        <v>310</v>
      </c>
      <c r="C313" s="11" t="s">
        <v>82</v>
      </c>
      <c r="D313" s="10">
        <v>12</v>
      </c>
      <c r="E313" s="10">
        <v>6</v>
      </c>
      <c r="F313" s="17">
        <v>5500</v>
      </c>
      <c r="G313" s="7">
        <f t="shared" si="8"/>
        <v>170</v>
      </c>
      <c r="H313" s="6">
        <f t="shared" si="9"/>
        <v>935000</v>
      </c>
    </row>
    <row r="314" spans="2:8" s="1" customFormat="1" ht="16.8">
      <c r="B314" s="8">
        <v>311</v>
      </c>
      <c r="C314" s="9" t="s">
        <v>83</v>
      </c>
      <c r="D314" s="8">
        <v>12</v>
      </c>
      <c r="E314" s="8">
        <v>2</v>
      </c>
      <c r="F314" s="16">
        <v>1600</v>
      </c>
      <c r="G314" s="7">
        <f t="shared" si="8"/>
        <v>156</v>
      </c>
      <c r="H314" s="6">
        <f t="shared" si="9"/>
        <v>249600</v>
      </c>
    </row>
    <row r="315" spans="2:8" s="1" customFormat="1" ht="16.8">
      <c r="B315" s="10">
        <v>312</v>
      </c>
      <c r="C315" s="11" t="s">
        <v>83</v>
      </c>
      <c r="D315" s="10">
        <v>5</v>
      </c>
      <c r="E315" s="10">
        <v>8</v>
      </c>
      <c r="F315" s="17">
        <v>3100</v>
      </c>
      <c r="G315" s="7">
        <f t="shared" si="8"/>
        <v>510</v>
      </c>
      <c r="H315" s="6">
        <f t="shared" si="9"/>
        <v>1581000</v>
      </c>
    </row>
    <row r="316" spans="2:8" s="1" customFormat="1" ht="16.8">
      <c r="B316" s="8">
        <v>313</v>
      </c>
      <c r="C316" s="9" t="s">
        <v>83</v>
      </c>
      <c r="D316" s="8">
        <v>6</v>
      </c>
      <c r="E316" s="8">
        <v>2</v>
      </c>
      <c r="F316" s="16">
        <v>1400</v>
      </c>
      <c r="G316" s="7">
        <f t="shared" si="8"/>
        <v>420</v>
      </c>
      <c r="H316" s="6">
        <f t="shared" si="9"/>
        <v>588000</v>
      </c>
    </row>
    <row r="317" spans="2:8" s="1" customFormat="1" ht="16.8">
      <c r="B317" s="10">
        <v>314</v>
      </c>
      <c r="C317" s="11" t="s">
        <v>83</v>
      </c>
      <c r="D317" s="10">
        <v>2</v>
      </c>
      <c r="E317" s="10">
        <v>5</v>
      </c>
      <c r="F317" s="17">
        <v>5800</v>
      </c>
      <c r="G317" s="7">
        <f t="shared" si="8"/>
        <v>120</v>
      </c>
      <c r="H317" s="6">
        <f t="shared" si="9"/>
        <v>696000</v>
      </c>
    </row>
    <row r="318" spans="2:8" s="1" customFormat="1" ht="16.8">
      <c r="B318" s="8">
        <v>315</v>
      </c>
      <c r="C318" s="9" t="s">
        <v>83</v>
      </c>
      <c r="D318" s="8">
        <v>2</v>
      </c>
      <c r="E318" s="8">
        <v>5</v>
      </c>
      <c r="F318" s="16">
        <v>6500</v>
      </c>
      <c r="G318" s="7">
        <f t="shared" si="8"/>
        <v>120</v>
      </c>
      <c r="H318" s="6">
        <f t="shared" si="9"/>
        <v>780000</v>
      </c>
    </row>
    <row r="319" spans="2:8" s="1" customFormat="1" ht="16.8">
      <c r="B319" s="10">
        <v>316</v>
      </c>
      <c r="C319" s="11" t="s">
        <v>83</v>
      </c>
      <c r="D319" s="10">
        <v>11</v>
      </c>
      <c r="E319" s="10">
        <v>4</v>
      </c>
      <c r="F319" s="17">
        <v>4600</v>
      </c>
      <c r="G319" s="7">
        <f t="shared" si="8"/>
        <v>280</v>
      </c>
      <c r="H319" s="6">
        <f t="shared" si="9"/>
        <v>1288000</v>
      </c>
    </row>
    <row r="320" spans="2:8" s="1" customFormat="1" ht="16.8">
      <c r="B320" s="8">
        <v>317</v>
      </c>
      <c r="C320" s="9" t="s">
        <v>83</v>
      </c>
      <c r="D320" s="8">
        <v>4</v>
      </c>
      <c r="E320" s="8">
        <v>5</v>
      </c>
      <c r="F320" s="16">
        <v>2400</v>
      </c>
      <c r="G320" s="7">
        <f t="shared" si="8"/>
        <v>442</v>
      </c>
      <c r="H320" s="6">
        <f t="shared" si="9"/>
        <v>1060800</v>
      </c>
    </row>
    <row r="321" spans="2:8" s="1" customFormat="1" ht="16.8">
      <c r="B321" s="10">
        <v>318</v>
      </c>
      <c r="C321" s="11" t="s">
        <v>83</v>
      </c>
      <c r="D321" s="10">
        <v>11</v>
      </c>
      <c r="E321" s="10">
        <v>5</v>
      </c>
      <c r="F321" s="17">
        <v>4800</v>
      </c>
      <c r="G321" s="7">
        <f t="shared" si="8"/>
        <v>312</v>
      </c>
      <c r="H321" s="6">
        <f t="shared" si="9"/>
        <v>1497600</v>
      </c>
    </row>
    <row r="322" spans="2:8" s="1" customFormat="1" ht="16.8">
      <c r="B322" s="8">
        <v>319</v>
      </c>
      <c r="C322" s="9" t="s">
        <v>83</v>
      </c>
      <c r="D322" s="8">
        <v>12</v>
      </c>
      <c r="E322" s="8">
        <v>3</v>
      </c>
      <c r="F322" s="16">
        <v>4300</v>
      </c>
      <c r="G322" s="7">
        <f t="shared" si="8"/>
        <v>170</v>
      </c>
      <c r="H322" s="6">
        <f t="shared" si="9"/>
        <v>731000</v>
      </c>
    </row>
    <row r="323" spans="2:8" s="1" customFormat="1" ht="16.8">
      <c r="B323" s="10">
        <v>320</v>
      </c>
      <c r="C323" s="11" t="s">
        <v>83</v>
      </c>
      <c r="D323" s="10">
        <v>5</v>
      </c>
      <c r="E323" s="10">
        <v>3</v>
      </c>
      <c r="F323" s="17">
        <v>5900</v>
      </c>
      <c r="G323" s="7">
        <f t="shared" si="8"/>
        <v>526</v>
      </c>
      <c r="H323" s="6">
        <f t="shared" si="9"/>
        <v>3103400</v>
      </c>
    </row>
    <row r="324" spans="2:8" s="1" customFormat="1" ht="16.8">
      <c r="B324" s="8">
        <v>321</v>
      </c>
      <c r="C324" s="9" t="s">
        <v>83</v>
      </c>
      <c r="D324" s="8">
        <v>12</v>
      </c>
      <c r="E324" s="8">
        <v>3</v>
      </c>
      <c r="F324" s="16">
        <v>6400</v>
      </c>
      <c r="G324" s="7">
        <f t="shared" ref="G324:G387" si="10">INDEX($K$4:$Y$13,E324,D324)</f>
        <v>170</v>
      </c>
      <c r="H324" s="6">
        <f t="shared" si="9"/>
        <v>1088000</v>
      </c>
    </row>
    <row r="325" spans="2:8" s="1" customFormat="1" ht="16.8">
      <c r="B325" s="10">
        <v>322</v>
      </c>
      <c r="C325" s="11" t="s">
        <v>83</v>
      </c>
      <c r="D325" s="10">
        <v>11</v>
      </c>
      <c r="E325" s="10">
        <v>7</v>
      </c>
      <c r="F325" s="17">
        <v>3600</v>
      </c>
      <c r="G325" s="7">
        <f t="shared" si="10"/>
        <v>283</v>
      </c>
      <c r="H325" s="6">
        <f t="shared" ref="H325:H388" si="11">G325*F325</f>
        <v>1018800</v>
      </c>
    </row>
    <row r="326" spans="2:8" s="1" customFormat="1" ht="16.8">
      <c r="B326" s="8">
        <v>323</v>
      </c>
      <c r="C326" s="9" t="s">
        <v>84</v>
      </c>
      <c r="D326" s="8">
        <v>1</v>
      </c>
      <c r="E326" s="8">
        <v>10</v>
      </c>
      <c r="F326" s="16">
        <v>3900</v>
      </c>
      <c r="G326" s="7">
        <f t="shared" si="10"/>
        <v>822</v>
      </c>
      <c r="H326" s="6">
        <f t="shared" si="11"/>
        <v>3205800</v>
      </c>
    </row>
    <row r="327" spans="2:8" s="1" customFormat="1" ht="16.8">
      <c r="B327" s="10">
        <v>324</v>
      </c>
      <c r="C327" s="11" t="s">
        <v>84</v>
      </c>
      <c r="D327" s="10">
        <v>1</v>
      </c>
      <c r="E327" s="10">
        <v>3</v>
      </c>
      <c r="F327" s="17">
        <v>3700</v>
      </c>
      <c r="G327" s="7">
        <f t="shared" si="10"/>
        <v>807</v>
      </c>
      <c r="H327" s="6">
        <f t="shared" si="11"/>
        <v>2985900</v>
      </c>
    </row>
    <row r="328" spans="2:8" s="1" customFormat="1" ht="16.8">
      <c r="B328" s="8">
        <v>325</v>
      </c>
      <c r="C328" s="9" t="s">
        <v>84</v>
      </c>
      <c r="D328" s="8">
        <v>12</v>
      </c>
      <c r="E328" s="8">
        <v>6</v>
      </c>
      <c r="F328" s="16">
        <v>2800</v>
      </c>
      <c r="G328" s="7">
        <f t="shared" si="10"/>
        <v>170</v>
      </c>
      <c r="H328" s="6">
        <f t="shared" si="11"/>
        <v>476000</v>
      </c>
    </row>
    <row r="329" spans="2:8" s="1" customFormat="1" ht="16.8">
      <c r="B329" s="10">
        <v>326</v>
      </c>
      <c r="C329" s="11" t="s">
        <v>84</v>
      </c>
      <c r="D329" s="10">
        <v>2</v>
      </c>
      <c r="E329" s="10">
        <v>4</v>
      </c>
      <c r="F329" s="17">
        <v>2200</v>
      </c>
      <c r="G329" s="7">
        <f t="shared" si="10"/>
        <v>124</v>
      </c>
      <c r="H329" s="6">
        <f t="shared" si="11"/>
        <v>272800</v>
      </c>
    </row>
    <row r="330" spans="2:8" s="1" customFormat="1" ht="16.8">
      <c r="B330" s="8">
        <v>327</v>
      </c>
      <c r="C330" s="9" t="s">
        <v>85</v>
      </c>
      <c r="D330" s="8">
        <v>11</v>
      </c>
      <c r="E330" s="8">
        <v>4</v>
      </c>
      <c r="F330" s="16">
        <v>2700</v>
      </c>
      <c r="G330" s="7">
        <f t="shared" si="10"/>
        <v>280</v>
      </c>
      <c r="H330" s="6">
        <f t="shared" si="11"/>
        <v>756000</v>
      </c>
    </row>
    <row r="331" spans="2:8" s="1" customFormat="1" ht="16.8">
      <c r="B331" s="10">
        <v>328</v>
      </c>
      <c r="C331" s="11" t="s">
        <v>85</v>
      </c>
      <c r="D331" s="10">
        <v>1</v>
      </c>
      <c r="E331" s="10">
        <v>10</v>
      </c>
      <c r="F331" s="17">
        <v>2100</v>
      </c>
      <c r="G331" s="7">
        <f t="shared" si="10"/>
        <v>822</v>
      </c>
      <c r="H331" s="6">
        <f t="shared" si="11"/>
        <v>1726200</v>
      </c>
    </row>
    <row r="332" spans="2:8" s="1" customFormat="1" ht="16.8">
      <c r="B332" s="8">
        <v>329</v>
      </c>
      <c r="C332" s="9" t="s">
        <v>85</v>
      </c>
      <c r="D332" s="8">
        <v>2</v>
      </c>
      <c r="E332" s="8">
        <v>5</v>
      </c>
      <c r="F332" s="16">
        <v>1700</v>
      </c>
      <c r="G332" s="7">
        <f t="shared" si="10"/>
        <v>120</v>
      </c>
      <c r="H332" s="6">
        <f t="shared" si="11"/>
        <v>204000</v>
      </c>
    </row>
    <row r="333" spans="2:8" s="1" customFormat="1" ht="16.8">
      <c r="B333" s="10">
        <v>330</v>
      </c>
      <c r="C333" s="11" t="s">
        <v>85</v>
      </c>
      <c r="D333" s="10">
        <v>1</v>
      </c>
      <c r="E333" s="10">
        <v>10</v>
      </c>
      <c r="F333" s="17">
        <v>1800</v>
      </c>
      <c r="G333" s="7">
        <f t="shared" si="10"/>
        <v>822</v>
      </c>
      <c r="H333" s="6">
        <f t="shared" si="11"/>
        <v>1479600</v>
      </c>
    </row>
    <row r="334" spans="2:8" s="1" customFormat="1" ht="16.8">
      <c r="B334" s="8">
        <v>331</v>
      </c>
      <c r="C334" s="9" t="s">
        <v>86</v>
      </c>
      <c r="D334" s="8">
        <v>7</v>
      </c>
      <c r="E334" s="8">
        <v>1</v>
      </c>
      <c r="F334" s="16">
        <v>2900</v>
      </c>
      <c r="G334" s="7">
        <f t="shared" si="10"/>
        <v>666</v>
      </c>
      <c r="H334" s="6">
        <f t="shared" si="11"/>
        <v>1931400</v>
      </c>
    </row>
    <row r="335" spans="2:8" s="1" customFormat="1" ht="16.8">
      <c r="B335" s="10">
        <v>332</v>
      </c>
      <c r="C335" s="11" t="s">
        <v>86</v>
      </c>
      <c r="D335" s="10">
        <v>1</v>
      </c>
      <c r="E335" s="10">
        <v>10</v>
      </c>
      <c r="F335" s="17">
        <v>4700</v>
      </c>
      <c r="G335" s="7">
        <f t="shared" si="10"/>
        <v>822</v>
      </c>
      <c r="H335" s="6">
        <f t="shared" si="11"/>
        <v>3863400</v>
      </c>
    </row>
    <row r="336" spans="2:8" s="1" customFormat="1" ht="16.8">
      <c r="B336" s="8">
        <v>333</v>
      </c>
      <c r="C336" s="9" t="s">
        <v>86</v>
      </c>
      <c r="D336" s="8">
        <v>9</v>
      </c>
      <c r="E336" s="8">
        <v>1</v>
      </c>
      <c r="F336" s="16">
        <v>5000</v>
      </c>
      <c r="G336" s="7">
        <f t="shared" si="10"/>
        <v>329</v>
      </c>
      <c r="H336" s="6">
        <f t="shared" si="11"/>
        <v>1645000</v>
      </c>
    </row>
    <row r="337" spans="2:8" s="1" customFormat="1" ht="16.8">
      <c r="B337" s="10">
        <v>334</v>
      </c>
      <c r="C337" s="11" t="s">
        <v>86</v>
      </c>
      <c r="D337" s="10">
        <v>5</v>
      </c>
      <c r="E337" s="10">
        <v>1</v>
      </c>
      <c r="F337" s="17">
        <v>1800</v>
      </c>
      <c r="G337" s="7">
        <f t="shared" si="10"/>
        <v>503</v>
      </c>
      <c r="H337" s="6">
        <f t="shared" si="11"/>
        <v>905400</v>
      </c>
    </row>
    <row r="338" spans="2:8" s="1" customFormat="1" ht="16.8">
      <c r="B338" s="8">
        <v>335</v>
      </c>
      <c r="C338" s="9" t="s">
        <v>86</v>
      </c>
      <c r="D338" s="8">
        <v>1</v>
      </c>
      <c r="E338" s="8">
        <v>4</v>
      </c>
      <c r="F338" s="16">
        <v>4900</v>
      </c>
      <c r="G338" s="7">
        <f t="shared" si="10"/>
        <v>804</v>
      </c>
      <c r="H338" s="6">
        <f t="shared" si="11"/>
        <v>3939600</v>
      </c>
    </row>
    <row r="339" spans="2:8" s="1" customFormat="1" ht="16.8">
      <c r="B339" s="10">
        <v>336</v>
      </c>
      <c r="C339" s="11" t="s">
        <v>86</v>
      </c>
      <c r="D339" s="10">
        <v>12</v>
      </c>
      <c r="E339" s="10">
        <v>4</v>
      </c>
      <c r="F339" s="17">
        <v>3500</v>
      </c>
      <c r="G339" s="7">
        <f t="shared" si="10"/>
        <v>155</v>
      </c>
      <c r="H339" s="6">
        <f t="shared" si="11"/>
        <v>542500</v>
      </c>
    </row>
    <row r="340" spans="2:8" s="1" customFormat="1" ht="16.8">
      <c r="B340" s="8">
        <v>337</v>
      </c>
      <c r="C340" s="9" t="s">
        <v>86</v>
      </c>
      <c r="D340" s="8">
        <v>14</v>
      </c>
      <c r="E340" s="8">
        <v>1</v>
      </c>
      <c r="F340" s="16">
        <v>3600</v>
      </c>
      <c r="G340" s="7">
        <f t="shared" si="10"/>
        <v>271</v>
      </c>
      <c r="H340" s="6">
        <f t="shared" si="11"/>
        <v>975600</v>
      </c>
    </row>
    <row r="341" spans="2:8" s="1" customFormat="1" ht="16.8">
      <c r="B341" s="10">
        <v>338</v>
      </c>
      <c r="C341" s="11" t="s">
        <v>87</v>
      </c>
      <c r="D341" s="10">
        <v>11</v>
      </c>
      <c r="E341" s="10">
        <v>3</v>
      </c>
      <c r="F341" s="17">
        <v>5400</v>
      </c>
      <c r="G341" s="7">
        <f t="shared" si="10"/>
        <v>313</v>
      </c>
      <c r="H341" s="6">
        <f t="shared" si="11"/>
        <v>1690200</v>
      </c>
    </row>
    <row r="342" spans="2:8" s="1" customFormat="1" ht="16.8">
      <c r="B342" s="8">
        <v>339</v>
      </c>
      <c r="C342" s="9" t="s">
        <v>88</v>
      </c>
      <c r="D342" s="8">
        <v>3</v>
      </c>
      <c r="E342" s="8">
        <v>3</v>
      </c>
      <c r="F342" s="16">
        <v>6100</v>
      </c>
      <c r="G342" s="7">
        <f t="shared" si="10"/>
        <v>207</v>
      </c>
      <c r="H342" s="6">
        <f t="shared" si="11"/>
        <v>1262700</v>
      </c>
    </row>
    <row r="343" spans="2:8" s="1" customFormat="1" ht="16.8">
      <c r="B343" s="10">
        <v>340</v>
      </c>
      <c r="C343" s="11" t="s">
        <v>88</v>
      </c>
      <c r="D343" s="10">
        <v>13</v>
      </c>
      <c r="E343" s="10">
        <v>5</v>
      </c>
      <c r="F343" s="17">
        <v>5200</v>
      </c>
      <c r="G343" s="7">
        <f t="shared" si="10"/>
        <v>412</v>
      </c>
      <c r="H343" s="6">
        <f t="shared" si="11"/>
        <v>2142400</v>
      </c>
    </row>
    <row r="344" spans="2:8" s="1" customFormat="1" ht="16.8">
      <c r="B344" s="8">
        <v>341</v>
      </c>
      <c r="C344" s="9" t="s">
        <v>88</v>
      </c>
      <c r="D344" s="8">
        <v>14</v>
      </c>
      <c r="E344" s="8">
        <v>4</v>
      </c>
      <c r="F344" s="16">
        <v>3900</v>
      </c>
      <c r="G344" s="7">
        <f t="shared" si="10"/>
        <v>251</v>
      </c>
      <c r="H344" s="6">
        <f t="shared" si="11"/>
        <v>978900</v>
      </c>
    </row>
    <row r="345" spans="2:8" s="1" customFormat="1" ht="16.8">
      <c r="B345" s="10">
        <v>342</v>
      </c>
      <c r="C345" s="11" t="s">
        <v>89</v>
      </c>
      <c r="D345" s="10">
        <v>10</v>
      </c>
      <c r="E345" s="10">
        <v>4</v>
      </c>
      <c r="F345" s="17">
        <v>6400</v>
      </c>
      <c r="G345" s="7">
        <f t="shared" si="10"/>
        <v>543</v>
      </c>
      <c r="H345" s="6">
        <f t="shared" si="11"/>
        <v>3475200</v>
      </c>
    </row>
    <row r="346" spans="2:8" s="1" customFormat="1" ht="16.8">
      <c r="B346" s="8">
        <v>343</v>
      </c>
      <c r="C346" s="9" t="s">
        <v>89</v>
      </c>
      <c r="D346" s="8">
        <v>5</v>
      </c>
      <c r="E346" s="8">
        <v>1</v>
      </c>
      <c r="F346" s="16">
        <v>1600</v>
      </c>
      <c r="G346" s="7">
        <f t="shared" si="10"/>
        <v>503</v>
      </c>
      <c r="H346" s="6">
        <f t="shared" si="11"/>
        <v>804800</v>
      </c>
    </row>
    <row r="347" spans="2:8" s="1" customFormat="1" ht="16.8">
      <c r="B347" s="10">
        <v>344</v>
      </c>
      <c r="C347" s="11" t="s">
        <v>89</v>
      </c>
      <c r="D347" s="10">
        <v>4</v>
      </c>
      <c r="E347" s="10">
        <v>3</v>
      </c>
      <c r="F347" s="17">
        <v>4900</v>
      </c>
      <c r="G347" s="7">
        <f t="shared" si="10"/>
        <v>454</v>
      </c>
      <c r="H347" s="6">
        <f t="shared" si="11"/>
        <v>2224600</v>
      </c>
    </row>
    <row r="348" spans="2:8" s="1" customFormat="1" ht="16.8">
      <c r="B348" s="8">
        <v>345</v>
      </c>
      <c r="C348" s="9" t="s">
        <v>89</v>
      </c>
      <c r="D348" s="8">
        <v>10</v>
      </c>
      <c r="E348" s="8">
        <v>6</v>
      </c>
      <c r="F348" s="16">
        <v>2000</v>
      </c>
      <c r="G348" s="7">
        <f t="shared" si="10"/>
        <v>527</v>
      </c>
      <c r="H348" s="6">
        <f t="shared" si="11"/>
        <v>1054000</v>
      </c>
    </row>
    <row r="349" spans="2:8" s="1" customFormat="1" ht="16.8">
      <c r="B349" s="10">
        <v>346</v>
      </c>
      <c r="C349" s="11" t="s">
        <v>89</v>
      </c>
      <c r="D349" s="10">
        <v>15</v>
      </c>
      <c r="E349" s="10">
        <v>3</v>
      </c>
      <c r="F349" s="17">
        <v>6300</v>
      </c>
      <c r="G349" s="7">
        <f t="shared" si="10"/>
        <v>172</v>
      </c>
      <c r="H349" s="6">
        <f t="shared" si="11"/>
        <v>1083600</v>
      </c>
    </row>
    <row r="350" spans="2:8" s="1" customFormat="1" ht="16.8">
      <c r="B350" s="8">
        <v>347</v>
      </c>
      <c r="C350" s="9" t="s">
        <v>90</v>
      </c>
      <c r="D350" s="8">
        <v>4</v>
      </c>
      <c r="E350" s="8">
        <v>9</v>
      </c>
      <c r="F350" s="16">
        <v>1800</v>
      </c>
      <c r="G350" s="7">
        <f t="shared" si="10"/>
        <v>451</v>
      </c>
      <c r="H350" s="6">
        <f t="shared" si="11"/>
        <v>811800</v>
      </c>
    </row>
    <row r="351" spans="2:8" s="1" customFormat="1" ht="16.8">
      <c r="B351" s="10">
        <v>348</v>
      </c>
      <c r="C351" s="11" t="s">
        <v>90</v>
      </c>
      <c r="D351" s="10">
        <v>3</v>
      </c>
      <c r="E351" s="10">
        <v>3</v>
      </c>
      <c r="F351" s="17">
        <v>2900</v>
      </c>
      <c r="G351" s="7">
        <f t="shared" si="10"/>
        <v>207</v>
      </c>
      <c r="H351" s="6">
        <f t="shared" si="11"/>
        <v>600300</v>
      </c>
    </row>
    <row r="352" spans="2:8" s="1" customFormat="1" ht="16.8">
      <c r="B352" s="8">
        <v>349</v>
      </c>
      <c r="C352" s="9" t="s">
        <v>90</v>
      </c>
      <c r="D352" s="8">
        <v>11</v>
      </c>
      <c r="E352" s="8">
        <v>4</v>
      </c>
      <c r="F352" s="16">
        <v>6400</v>
      </c>
      <c r="G352" s="7">
        <f t="shared" si="10"/>
        <v>280</v>
      </c>
      <c r="H352" s="6">
        <f t="shared" si="11"/>
        <v>1792000</v>
      </c>
    </row>
    <row r="353" spans="2:8" s="1" customFormat="1" ht="16.8">
      <c r="B353" s="10">
        <v>350</v>
      </c>
      <c r="C353" s="11" t="s">
        <v>90</v>
      </c>
      <c r="D353" s="10">
        <v>10</v>
      </c>
      <c r="E353" s="10">
        <v>5</v>
      </c>
      <c r="F353" s="17">
        <v>1500</v>
      </c>
      <c r="G353" s="7">
        <f t="shared" si="10"/>
        <v>559</v>
      </c>
      <c r="H353" s="6">
        <f t="shared" si="11"/>
        <v>838500</v>
      </c>
    </row>
    <row r="354" spans="2:8" s="1" customFormat="1" ht="16.8">
      <c r="B354" s="8">
        <v>351</v>
      </c>
      <c r="C354" s="9" t="s">
        <v>91</v>
      </c>
      <c r="D354" s="8">
        <v>2</v>
      </c>
      <c r="E354" s="8">
        <v>3</v>
      </c>
      <c r="F354" s="16">
        <v>2700</v>
      </c>
      <c r="G354" s="7">
        <f t="shared" si="10"/>
        <v>134</v>
      </c>
      <c r="H354" s="6">
        <f t="shared" si="11"/>
        <v>361800</v>
      </c>
    </row>
    <row r="355" spans="2:8" s="1" customFormat="1" ht="16.8">
      <c r="B355" s="10">
        <v>352</v>
      </c>
      <c r="C355" s="11" t="s">
        <v>92</v>
      </c>
      <c r="D355" s="10">
        <v>14</v>
      </c>
      <c r="E355" s="10">
        <v>5</v>
      </c>
      <c r="F355" s="17">
        <v>3200</v>
      </c>
      <c r="G355" s="7">
        <f t="shared" si="10"/>
        <v>249</v>
      </c>
      <c r="H355" s="6">
        <f t="shared" si="11"/>
        <v>796800</v>
      </c>
    </row>
    <row r="356" spans="2:8" s="1" customFormat="1" ht="16.8">
      <c r="B356" s="8">
        <v>353</v>
      </c>
      <c r="C356" s="9" t="s">
        <v>93</v>
      </c>
      <c r="D356" s="8">
        <v>15</v>
      </c>
      <c r="E356" s="8">
        <v>10</v>
      </c>
      <c r="F356" s="16">
        <v>4300</v>
      </c>
      <c r="G356" s="7">
        <f t="shared" si="10"/>
        <v>154</v>
      </c>
      <c r="H356" s="6">
        <f t="shared" si="11"/>
        <v>662200</v>
      </c>
    </row>
    <row r="357" spans="2:8" s="1" customFormat="1" ht="16.8">
      <c r="B357" s="10">
        <v>354</v>
      </c>
      <c r="C357" s="11" t="s">
        <v>93</v>
      </c>
      <c r="D357" s="10">
        <v>2</v>
      </c>
      <c r="E357" s="10">
        <v>9</v>
      </c>
      <c r="F357" s="17">
        <v>1300</v>
      </c>
      <c r="G357" s="7">
        <f t="shared" si="10"/>
        <v>119</v>
      </c>
      <c r="H357" s="6">
        <f t="shared" si="11"/>
        <v>154700</v>
      </c>
    </row>
    <row r="358" spans="2:8" s="1" customFormat="1" ht="16.8">
      <c r="B358" s="8">
        <v>355</v>
      </c>
      <c r="C358" s="9" t="s">
        <v>93</v>
      </c>
      <c r="D358" s="8">
        <v>13</v>
      </c>
      <c r="E358" s="8">
        <v>2</v>
      </c>
      <c r="F358" s="16">
        <v>1600</v>
      </c>
      <c r="G358" s="7">
        <f t="shared" si="10"/>
        <v>421</v>
      </c>
      <c r="H358" s="6">
        <f t="shared" si="11"/>
        <v>673600</v>
      </c>
    </row>
    <row r="359" spans="2:8" s="1" customFormat="1" ht="16.8">
      <c r="B359" s="10">
        <v>356</v>
      </c>
      <c r="C359" s="11" t="s">
        <v>93</v>
      </c>
      <c r="D359" s="10">
        <v>1</v>
      </c>
      <c r="E359" s="10">
        <v>6</v>
      </c>
      <c r="F359" s="17">
        <v>5700</v>
      </c>
      <c r="G359" s="7">
        <f t="shared" si="10"/>
        <v>797</v>
      </c>
      <c r="H359" s="6">
        <f t="shared" si="11"/>
        <v>4542900</v>
      </c>
    </row>
    <row r="360" spans="2:8" s="1" customFormat="1" ht="16.8">
      <c r="B360" s="8">
        <v>357</v>
      </c>
      <c r="C360" s="9" t="s">
        <v>93</v>
      </c>
      <c r="D360" s="8">
        <v>10</v>
      </c>
      <c r="E360" s="8">
        <v>4</v>
      </c>
      <c r="F360" s="16">
        <v>1900</v>
      </c>
      <c r="G360" s="7">
        <f t="shared" si="10"/>
        <v>543</v>
      </c>
      <c r="H360" s="6">
        <f t="shared" si="11"/>
        <v>1031700</v>
      </c>
    </row>
    <row r="361" spans="2:8" s="1" customFormat="1" ht="16.8">
      <c r="B361" s="10">
        <v>358</v>
      </c>
      <c r="C361" s="11" t="s">
        <v>93</v>
      </c>
      <c r="D361" s="10">
        <v>6</v>
      </c>
      <c r="E361" s="10">
        <v>2</v>
      </c>
      <c r="F361" s="17">
        <v>2500</v>
      </c>
      <c r="G361" s="7">
        <f t="shared" si="10"/>
        <v>420</v>
      </c>
      <c r="H361" s="6">
        <f t="shared" si="11"/>
        <v>1050000</v>
      </c>
    </row>
    <row r="362" spans="2:8" s="1" customFormat="1" ht="16.8">
      <c r="B362" s="8">
        <v>359</v>
      </c>
      <c r="C362" s="9" t="s">
        <v>93</v>
      </c>
      <c r="D362" s="8">
        <v>13</v>
      </c>
      <c r="E362" s="8">
        <v>4</v>
      </c>
      <c r="F362" s="16">
        <v>6300</v>
      </c>
      <c r="G362" s="7">
        <f t="shared" si="10"/>
        <v>420</v>
      </c>
      <c r="H362" s="6">
        <f t="shared" si="11"/>
        <v>2646000</v>
      </c>
    </row>
    <row r="363" spans="2:8" s="1" customFormat="1" ht="16.8">
      <c r="B363" s="10">
        <v>360</v>
      </c>
      <c r="C363" s="11" t="s">
        <v>93</v>
      </c>
      <c r="D363" s="10">
        <v>3</v>
      </c>
      <c r="E363" s="10">
        <v>6</v>
      </c>
      <c r="F363" s="17">
        <v>3000</v>
      </c>
      <c r="G363" s="7">
        <f t="shared" si="10"/>
        <v>206</v>
      </c>
      <c r="H363" s="6">
        <f t="shared" si="11"/>
        <v>618000</v>
      </c>
    </row>
    <row r="364" spans="2:8" s="1" customFormat="1" ht="16.8">
      <c r="B364" s="8">
        <v>361</v>
      </c>
      <c r="C364" s="9" t="s">
        <v>93</v>
      </c>
      <c r="D364" s="8">
        <v>11</v>
      </c>
      <c r="E364" s="8">
        <v>7</v>
      </c>
      <c r="F364" s="16">
        <v>6300</v>
      </c>
      <c r="G364" s="7">
        <f t="shared" si="10"/>
        <v>283</v>
      </c>
      <c r="H364" s="6">
        <f t="shared" si="11"/>
        <v>1782900</v>
      </c>
    </row>
    <row r="365" spans="2:8" s="1" customFormat="1" ht="16.8">
      <c r="B365" s="10">
        <v>362</v>
      </c>
      <c r="C365" s="11" t="s">
        <v>93</v>
      </c>
      <c r="D365" s="10">
        <v>10</v>
      </c>
      <c r="E365" s="10">
        <v>7</v>
      </c>
      <c r="F365" s="17">
        <v>2100</v>
      </c>
      <c r="G365" s="7">
        <f t="shared" si="10"/>
        <v>540</v>
      </c>
      <c r="H365" s="6">
        <f t="shared" si="11"/>
        <v>1134000</v>
      </c>
    </row>
    <row r="366" spans="2:8" s="1" customFormat="1" ht="16.8">
      <c r="B366" s="8">
        <v>363</v>
      </c>
      <c r="C366" s="9" t="s">
        <v>93</v>
      </c>
      <c r="D366" s="8">
        <v>3</v>
      </c>
      <c r="E366" s="8">
        <v>3</v>
      </c>
      <c r="F366" s="16">
        <v>5200</v>
      </c>
      <c r="G366" s="7">
        <f t="shared" si="10"/>
        <v>207</v>
      </c>
      <c r="H366" s="6">
        <f t="shared" si="11"/>
        <v>1076400</v>
      </c>
    </row>
    <row r="367" spans="2:8" s="1" customFormat="1" ht="16.8">
      <c r="B367" s="10">
        <v>364</v>
      </c>
      <c r="C367" s="11" t="s">
        <v>93</v>
      </c>
      <c r="D367" s="10">
        <v>4</v>
      </c>
      <c r="E367" s="10">
        <v>3</v>
      </c>
      <c r="F367" s="17">
        <v>3000</v>
      </c>
      <c r="G367" s="7">
        <f t="shared" si="10"/>
        <v>454</v>
      </c>
      <c r="H367" s="6">
        <f t="shared" si="11"/>
        <v>1362000</v>
      </c>
    </row>
    <row r="368" spans="2:8" s="1" customFormat="1" ht="16.8">
      <c r="B368" s="8">
        <v>365</v>
      </c>
      <c r="C368" s="9" t="s">
        <v>94</v>
      </c>
      <c r="D368" s="8">
        <v>12</v>
      </c>
      <c r="E368" s="8">
        <v>2</v>
      </c>
      <c r="F368" s="16">
        <v>4200</v>
      </c>
      <c r="G368" s="7">
        <f t="shared" si="10"/>
        <v>156</v>
      </c>
      <c r="H368" s="6">
        <f t="shared" si="11"/>
        <v>655200</v>
      </c>
    </row>
    <row r="369" spans="2:8" s="1" customFormat="1" ht="16.8">
      <c r="B369" s="10">
        <v>366</v>
      </c>
      <c r="C369" s="11" t="s">
        <v>94</v>
      </c>
      <c r="D369" s="10">
        <v>7</v>
      </c>
      <c r="E369" s="10">
        <v>2</v>
      </c>
      <c r="F369" s="17">
        <v>2800</v>
      </c>
      <c r="G369" s="7">
        <f t="shared" si="10"/>
        <v>678</v>
      </c>
      <c r="H369" s="6">
        <f t="shared" si="11"/>
        <v>1898400</v>
      </c>
    </row>
    <row r="370" spans="2:8" s="1" customFormat="1" ht="16.8">
      <c r="B370" s="8">
        <v>367</v>
      </c>
      <c r="C370" s="9" t="s">
        <v>94</v>
      </c>
      <c r="D370" s="8">
        <v>6</v>
      </c>
      <c r="E370" s="8">
        <v>8</v>
      </c>
      <c r="F370" s="16">
        <v>3000</v>
      </c>
      <c r="G370" s="7">
        <f t="shared" si="10"/>
        <v>407</v>
      </c>
      <c r="H370" s="6">
        <f t="shared" si="11"/>
        <v>1221000</v>
      </c>
    </row>
    <row r="371" spans="2:8" s="1" customFormat="1" ht="16.8">
      <c r="B371" s="10">
        <v>368</v>
      </c>
      <c r="C371" s="11" t="s">
        <v>94</v>
      </c>
      <c r="D371" s="10">
        <v>11</v>
      </c>
      <c r="E371" s="10">
        <v>3</v>
      </c>
      <c r="F371" s="17">
        <v>3800</v>
      </c>
      <c r="G371" s="7">
        <f t="shared" si="10"/>
        <v>313</v>
      </c>
      <c r="H371" s="6">
        <f t="shared" si="11"/>
        <v>1189400</v>
      </c>
    </row>
    <row r="372" spans="2:8" s="1" customFormat="1" ht="16.8">
      <c r="B372" s="8">
        <v>369</v>
      </c>
      <c r="C372" s="9" t="s">
        <v>94</v>
      </c>
      <c r="D372" s="8">
        <v>1</v>
      </c>
      <c r="E372" s="8">
        <v>6</v>
      </c>
      <c r="F372" s="16">
        <v>5600</v>
      </c>
      <c r="G372" s="7">
        <f t="shared" si="10"/>
        <v>797</v>
      </c>
      <c r="H372" s="6">
        <f t="shared" si="11"/>
        <v>4463200</v>
      </c>
    </row>
    <row r="373" spans="2:8" s="1" customFormat="1" ht="16.8">
      <c r="B373" s="10">
        <v>370</v>
      </c>
      <c r="C373" s="11" t="s">
        <v>94</v>
      </c>
      <c r="D373" s="10">
        <v>7</v>
      </c>
      <c r="E373" s="10">
        <v>8</v>
      </c>
      <c r="F373" s="17">
        <v>2200</v>
      </c>
      <c r="G373" s="7">
        <f t="shared" si="10"/>
        <v>693</v>
      </c>
      <c r="H373" s="6">
        <f t="shared" si="11"/>
        <v>1524600</v>
      </c>
    </row>
    <row r="374" spans="2:8" s="1" customFormat="1" ht="16.8">
      <c r="B374" s="8">
        <v>371</v>
      </c>
      <c r="C374" s="9" t="s">
        <v>94</v>
      </c>
      <c r="D374" s="8">
        <v>1</v>
      </c>
      <c r="E374" s="8">
        <v>4</v>
      </c>
      <c r="F374" s="16">
        <v>2600</v>
      </c>
      <c r="G374" s="7">
        <f t="shared" si="10"/>
        <v>804</v>
      </c>
      <c r="H374" s="6">
        <f t="shared" si="11"/>
        <v>2090400</v>
      </c>
    </row>
    <row r="375" spans="2:8" s="1" customFormat="1" ht="16.8">
      <c r="B375" s="10">
        <v>372</v>
      </c>
      <c r="C375" s="11" t="s">
        <v>94</v>
      </c>
      <c r="D375" s="10">
        <v>10</v>
      </c>
      <c r="E375" s="10">
        <v>4</v>
      </c>
      <c r="F375" s="17">
        <v>2900</v>
      </c>
      <c r="G375" s="7">
        <f t="shared" si="10"/>
        <v>543</v>
      </c>
      <c r="H375" s="6">
        <f t="shared" si="11"/>
        <v>1574700</v>
      </c>
    </row>
    <row r="376" spans="2:8" s="1" customFormat="1" ht="16.8">
      <c r="B376" s="8">
        <v>373</v>
      </c>
      <c r="C376" s="9" t="s">
        <v>94</v>
      </c>
      <c r="D376" s="8">
        <v>15</v>
      </c>
      <c r="E376" s="8">
        <v>4</v>
      </c>
      <c r="F376" s="16">
        <v>3000</v>
      </c>
      <c r="G376" s="7">
        <f t="shared" si="10"/>
        <v>156</v>
      </c>
      <c r="H376" s="6">
        <f t="shared" si="11"/>
        <v>468000</v>
      </c>
    </row>
    <row r="377" spans="2:8" s="1" customFormat="1" ht="16.8">
      <c r="B377" s="10">
        <v>374</v>
      </c>
      <c r="C377" s="11" t="s">
        <v>94</v>
      </c>
      <c r="D377" s="10">
        <v>1</v>
      </c>
      <c r="E377" s="10">
        <v>10</v>
      </c>
      <c r="F377" s="17">
        <v>3800</v>
      </c>
      <c r="G377" s="7">
        <f t="shared" si="10"/>
        <v>822</v>
      </c>
      <c r="H377" s="6">
        <f t="shared" si="11"/>
        <v>3123600</v>
      </c>
    </row>
    <row r="378" spans="2:8" s="1" customFormat="1" ht="16.8">
      <c r="B378" s="8">
        <v>375</v>
      </c>
      <c r="C378" s="9" t="s">
        <v>94</v>
      </c>
      <c r="D378" s="8">
        <v>4</v>
      </c>
      <c r="E378" s="8">
        <v>7</v>
      </c>
      <c r="F378" s="16">
        <v>4500</v>
      </c>
      <c r="G378" s="7">
        <f t="shared" si="10"/>
        <v>437</v>
      </c>
      <c r="H378" s="6">
        <f t="shared" si="11"/>
        <v>1966500</v>
      </c>
    </row>
    <row r="379" spans="2:8" s="1" customFormat="1" ht="16.8">
      <c r="B379" s="10">
        <v>376</v>
      </c>
      <c r="C379" s="11" t="s">
        <v>94</v>
      </c>
      <c r="D379" s="10">
        <v>2</v>
      </c>
      <c r="E379" s="10">
        <v>5</v>
      </c>
      <c r="F379" s="17">
        <v>5100</v>
      </c>
      <c r="G379" s="7">
        <f t="shared" si="10"/>
        <v>120</v>
      </c>
      <c r="H379" s="6">
        <f t="shared" si="11"/>
        <v>612000</v>
      </c>
    </row>
    <row r="380" spans="2:8" s="1" customFormat="1" ht="16.8">
      <c r="B380" s="8">
        <v>377</v>
      </c>
      <c r="C380" s="9" t="s">
        <v>94</v>
      </c>
      <c r="D380" s="8">
        <v>14</v>
      </c>
      <c r="E380" s="8">
        <v>1</v>
      </c>
      <c r="F380" s="16">
        <v>3800</v>
      </c>
      <c r="G380" s="7">
        <f t="shared" si="10"/>
        <v>271</v>
      </c>
      <c r="H380" s="6">
        <f t="shared" si="11"/>
        <v>1029800</v>
      </c>
    </row>
    <row r="381" spans="2:8" s="1" customFormat="1" ht="16.8">
      <c r="B381" s="10">
        <v>378</v>
      </c>
      <c r="C381" s="11" t="s">
        <v>95</v>
      </c>
      <c r="D381" s="10">
        <v>6</v>
      </c>
      <c r="E381" s="10">
        <v>10</v>
      </c>
      <c r="F381" s="17">
        <v>4900</v>
      </c>
      <c r="G381" s="7">
        <f t="shared" si="10"/>
        <v>415</v>
      </c>
      <c r="H381" s="6">
        <f t="shared" si="11"/>
        <v>2033500</v>
      </c>
    </row>
    <row r="382" spans="2:8" s="1" customFormat="1" ht="16.8">
      <c r="B382" s="8">
        <v>379</v>
      </c>
      <c r="C382" s="9" t="s">
        <v>95</v>
      </c>
      <c r="D382" s="8">
        <v>13</v>
      </c>
      <c r="E382" s="8">
        <v>2</v>
      </c>
      <c r="F382" s="16">
        <v>2000</v>
      </c>
      <c r="G382" s="7">
        <f t="shared" si="10"/>
        <v>421</v>
      </c>
      <c r="H382" s="6">
        <f t="shared" si="11"/>
        <v>842000</v>
      </c>
    </row>
    <row r="383" spans="2:8" s="1" customFormat="1" ht="16.8">
      <c r="B383" s="10">
        <v>380</v>
      </c>
      <c r="C383" s="11" t="s">
        <v>95</v>
      </c>
      <c r="D383" s="10">
        <v>12</v>
      </c>
      <c r="E383" s="10">
        <v>2</v>
      </c>
      <c r="F383" s="17">
        <v>1600</v>
      </c>
      <c r="G383" s="7">
        <f t="shared" si="10"/>
        <v>156</v>
      </c>
      <c r="H383" s="6">
        <f t="shared" si="11"/>
        <v>249600</v>
      </c>
    </row>
    <row r="384" spans="2:8" s="1" customFormat="1" ht="16.8">
      <c r="B384" s="8">
        <v>381</v>
      </c>
      <c r="C384" s="9" t="s">
        <v>95</v>
      </c>
      <c r="D384" s="8">
        <v>1</v>
      </c>
      <c r="E384" s="8">
        <v>6</v>
      </c>
      <c r="F384" s="16">
        <v>3400</v>
      </c>
      <c r="G384" s="7">
        <f t="shared" si="10"/>
        <v>797</v>
      </c>
      <c r="H384" s="6">
        <f t="shared" si="11"/>
        <v>2709800</v>
      </c>
    </row>
    <row r="385" spans="2:8" s="1" customFormat="1" ht="16.8">
      <c r="B385" s="10">
        <v>382</v>
      </c>
      <c r="C385" s="11" t="s">
        <v>95</v>
      </c>
      <c r="D385" s="10">
        <v>7</v>
      </c>
      <c r="E385" s="10">
        <v>3</v>
      </c>
      <c r="F385" s="17">
        <v>3200</v>
      </c>
      <c r="G385" s="7">
        <f t="shared" si="10"/>
        <v>682</v>
      </c>
      <c r="H385" s="6">
        <f t="shared" si="11"/>
        <v>2182400</v>
      </c>
    </row>
    <row r="386" spans="2:8" s="1" customFormat="1" ht="16.8">
      <c r="B386" s="8">
        <v>383</v>
      </c>
      <c r="C386" s="9" t="s">
        <v>95</v>
      </c>
      <c r="D386" s="8">
        <v>3</v>
      </c>
      <c r="E386" s="8">
        <v>2</v>
      </c>
      <c r="F386" s="16">
        <v>4500</v>
      </c>
      <c r="G386" s="7">
        <f t="shared" si="10"/>
        <v>216</v>
      </c>
      <c r="H386" s="6">
        <f t="shared" si="11"/>
        <v>972000</v>
      </c>
    </row>
    <row r="387" spans="2:8" s="1" customFormat="1" ht="16.8">
      <c r="B387" s="10">
        <v>384</v>
      </c>
      <c r="C387" s="11" t="s">
        <v>95</v>
      </c>
      <c r="D387" s="10">
        <v>5</v>
      </c>
      <c r="E387" s="10">
        <v>1</v>
      </c>
      <c r="F387" s="17">
        <v>5800</v>
      </c>
      <c r="G387" s="7">
        <f t="shared" si="10"/>
        <v>503</v>
      </c>
      <c r="H387" s="6">
        <f t="shared" si="11"/>
        <v>2917400</v>
      </c>
    </row>
    <row r="388" spans="2:8" s="1" customFormat="1" ht="16.8">
      <c r="B388" s="8">
        <v>385</v>
      </c>
      <c r="C388" s="9" t="s">
        <v>95</v>
      </c>
      <c r="D388" s="8">
        <v>7</v>
      </c>
      <c r="E388" s="8">
        <v>3</v>
      </c>
      <c r="F388" s="16">
        <v>3800</v>
      </c>
      <c r="G388" s="7">
        <f t="shared" ref="G388:G451" si="12">INDEX($K$4:$Y$13,E388,D388)</f>
        <v>682</v>
      </c>
      <c r="H388" s="6">
        <f t="shared" si="11"/>
        <v>2591600</v>
      </c>
    </row>
    <row r="389" spans="2:8" s="1" customFormat="1" ht="16.8">
      <c r="B389" s="10">
        <v>386</v>
      </c>
      <c r="C389" s="11" t="s">
        <v>96</v>
      </c>
      <c r="D389" s="10">
        <v>6</v>
      </c>
      <c r="E389" s="10">
        <v>3</v>
      </c>
      <c r="F389" s="17">
        <v>4400</v>
      </c>
      <c r="G389" s="7">
        <f t="shared" si="12"/>
        <v>410</v>
      </c>
      <c r="H389" s="6">
        <f t="shared" ref="H389:H452" si="13">G389*F389</f>
        <v>1804000</v>
      </c>
    </row>
    <row r="390" spans="2:8" s="1" customFormat="1" ht="16.8">
      <c r="B390" s="8">
        <v>387</v>
      </c>
      <c r="C390" s="9" t="s">
        <v>96</v>
      </c>
      <c r="D390" s="8">
        <v>11</v>
      </c>
      <c r="E390" s="8">
        <v>3</v>
      </c>
      <c r="F390" s="16">
        <v>6300</v>
      </c>
      <c r="G390" s="7">
        <f t="shared" si="12"/>
        <v>313</v>
      </c>
      <c r="H390" s="6">
        <f t="shared" si="13"/>
        <v>1971900</v>
      </c>
    </row>
    <row r="391" spans="2:8" s="1" customFormat="1" ht="16.8">
      <c r="B391" s="10">
        <v>388</v>
      </c>
      <c r="C391" s="11" t="s">
        <v>96</v>
      </c>
      <c r="D391" s="10">
        <v>2</v>
      </c>
      <c r="E391" s="10">
        <v>2</v>
      </c>
      <c r="F391" s="17">
        <v>6500</v>
      </c>
      <c r="G391" s="7">
        <f t="shared" si="12"/>
        <v>113</v>
      </c>
      <c r="H391" s="6">
        <f t="shared" si="13"/>
        <v>734500</v>
      </c>
    </row>
    <row r="392" spans="2:8" s="1" customFormat="1" ht="16.8">
      <c r="B392" s="8">
        <v>389</v>
      </c>
      <c r="C392" s="9" t="s">
        <v>96</v>
      </c>
      <c r="D392" s="8">
        <v>4</v>
      </c>
      <c r="E392" s="8">
        <v>4</v>
      </c>
      <c r="F392" s="16">
        <v>4300</v>
      </c>
      <c r="G392" s="7">
        <f t="shared" si="12"/>
        <v>451</v>
      </c>
      <c r="H392" s="6">
        <f t="shared" si="13"/>
        <v>1939300</v>
      </c>
    </row>
    <row r="393" spans="2:8" s="1" customFormat="1" ht="16.8">
      <c r="B393" s="10">
        <v>390</v>
      </c>
      <c r="C393" s="11" t="s">
        <v>97</v>
      </c>
      <c r="D393" s="10">
        <v>6</v>
      </c>
      <c r="E393" s="10">
        <v>6</v>
      </c>
      <c r="F393" s="17">
        <v>3200</v>
      </c>
      <c r="G393" s="7">
        <f t="shared" si="12"/>
        <v>397</v>
      </c>
      <c r="H393" s="6">
        <f t="shared" si="13"/>
        <v>1270400</v>
      </c>
    </row>
    <row r="394" spans="2:8" s="1" customFormat="1" ht="16.8">
      <c r="B394" s="8">
        <v>391</v>
      </c>
      <c r="C394" s="9" t="s">
        <v>97</v>
      </c>
      <c r="D394" s="8">
        <v>10</v>
      </c>
      <c r="E394" s="8">
        <v>4</v>
      </c>
      <c r="F394" s="16">
        <v>5100</v>
      </c>
      <c r="G394" s="7">
        <f t="shared" si="12"/>
        <v>543</v>
      </c>
      <c r="H394" s="6">
        <f t="shared" si="13"/>
        <v>2769300</v>
      </c>
    </row>
    <row r="395" spans="2:8" s="1" customFormat="1" ht="16.8">
      <c r="B395" s="10">
        <v>392</v>
      </c>
      <c r="C395" s="11" t="s">
        <v>97</v>
      </c>
      <c r="D395" s="10">
        <v>3</v>
      </c>
      <c r="E395" s="10">
        <v>6</v>
      </c>
      <c r="F395" s="17">
        <v>2400</v>
      </c>
      <c r="G395" s="7">
        <f t="shared" si="12"/>
        <v>206</v>
      </c>
      <c r="H395" s="6">
        <f t="shared" si="13"/>
        <v>494400</v>
      </c>
    </row>
    <row r="396" spans="2:8" s="1" customFormat="1" ht="16.8">
      <c r="B396" s="8">
        <v>393</v>
      </c>
      <c r="C396" s="9" t="s">
        <v>97</v>
      </c>
      <c r="D396" s="8">
        <v>12</v>
      </c>
      <c r="E396" s="8">
        <v>6</v>
      </c>
      <c r="F396" s="16">
        <v>6300</v>
      </c>
      <c r="G396" s="7">
        <f t="shared" si="12"/>
        <v>170</v>
      </c>
      <c r="H396" s="6">
        <f t="shared" si="13"/>
        <v>1071000</v>
      </c>
    </row>
    <row r="397" spans="2:8" s="1" customFormat="1" ht="16.8">
      <c r="B397" s="10">
        <v>394</v>
      </c>
      <c r="C397" s="11" t="s">
        <v>97</v>
      </c>
      <c r="D397" s="10">
        <v>2</v>
      </c>
      <c r="E397" s="10">
        <v>3</v>
      </c>
      <c r="F397" s="17">
        <v>5000</v>
      </c>
      <c r="G397" s="7">
        <f t="shared" si="12"/>
        <v>134</v>
      </c>
      <c r="H397" s="6">
        <f t="shared" si="13"/>
        <v>670000</v>
      </c>
    </row>
    <row r="398" spans="2:8" s="1" customFormat="1" ht="16.8">
      <c r="B398" s="8">
        <v>395</v>
      </c>
      <c r="C398" s="9" t="s">
        <v>97</v>
      </c>
      <c r="D398" s="8">
        <v>4</v>
      </c>
      <c r="E398" s="8">
        <v>9</v>
      </c>
      <c r="F398" s="16">
        <v>5000</v>
      </c>
      <c r="G398" s="7">
        <f t="shared" si="12"/>
        <v>451</v>
      </c>
      <c r="H398" s="6">
        <f t="shared" si="13"/>
        <v>2255000</v>
      </c>
    </row>
    <row r="399" spans="2:8" s="1" customFormat="1" ht="16.8">
      <c r="B399" s="10">
        <v>396</v>
      </c>
      <c r="C399" s="11" t="s">
        <v>97</v>
      </c>
      <c r="D399" s="10">
        <v>4</v>
      </c>
      <c r="E399" s="10">
        <v>5</v>
      </c>
      <c r="F399" s="17">
        <v>1500</v>
      </c>
      <c r="G399" s="7">
        <f t="shared" si="12"/>
        <v>442</v>
      </c>
      <c r="H399" s="6">
        <f t="shared" si="13"/>
        <v>663000</v>
      </c>
    </row>
    <row r="400" spans="2:8" s="1" customFormat="1" ht="16.8">
      <c r="B400" s="8">
        <v>397</v>
      </c>
      <c r="C400" s="9" t="s">
        <v>97</v>
      </c>
      <c r="D400" s="8">
        <v>4</v>
      </c>
      <c r="E400" s="8">
        <v>7</v>
      </c>
      <c r="F400" s="16">
        <v>5800</v>
      </c>
      <c r="G400" s="7">
        <f t="shared" si="12"/>
        <v>437</v>
      </c>
      <c r="H400" s="6">
        <f t="shared" si="13"/>
        <v>2534600</v>
      </c>
    </row>
    <row r="401" spans="2:8" s="1" customFormat="1" ht="16.8">
      <c r="B401" s="10">
        <v>398</v>
      </c>
      <c r="C401" s="11" t="s">
        <v>97</v>
      </c>
      <c r="D401" s="10">
        <v>6</v>
      </c>
      <c r="E401" s="10">
        <v>6</v>
      </c>
      <c r="F401" s="17">
        <v>6200</v>
      </c>
      <c r="G401" s="7">
        <f t="shared" si="12"/>
        <v>397</v>
      </c>
      <c r="H401" s="6">
        <f t="shared" si="13"/>
        <v>2461400</v>
      </c>
    </row>
    <row r="402" spans="2:8" s="1" customFormat="1" ht="16.8">
      <c r="B402" s="8">
        <v>399</v>
      </c>
      <c r="C402" s="9" t="s">
        <v>97</v>
      </c>
      <c r="D402" s="8">
        <v>3</v>
      </c>
      <c r="E402" s="8">
        <v>6</v>
      </c>
      <c r="F402" s="16">
        <v>2100</v>
      </c>
      <c r="G402" s="7">
        <f t="shared" si="12"/>
        <v>206</v>
      </c>
      <c r="H402" s="6">
        <f t="shared" si="13"/>
        <v>432600</v>
      </c>
    </row>
    <row r="403" spans="2:8" s="1" customFormat="1" ht="16.8">
      <c r="B403" s="10">
        <v>400</v>
      </c>
      <c r="C403" s="11" t="s">
        <v>97</v>
      </c>
      <c r="D403" s="10">
        <v>11</v>
      </c>
      <c r="E403" s="10">
        <v>10</v>
      </c>
      <c r="F403" s="17">
        <v>3600</v>
      </c>
      <c r="G403" s="7">
        <f t="shared" si="12"/>
        <v>305</v>
      </c>
      <c r="H403" s="6">
        <f t="shared" si="13"/>
        <v>1098000</v>
      </c>
    </row>
    <row r="404" spans="2:8" s="1" customFormat="1" ht="16.8">
      <c r="B404" s="8">
        <v>401</v>
      </c>
      <c r="C404" s="9" t="s">
        <v>97</v>
      </c>
      <c r="D404" s="8">
        <v>8</v>
      </c>
      <c r="E404" s="8">
        <v>10</v>
      </c>
      <c r="F404" s="16">
        <v>2200</v>
      </c>
      <c r="G404" s="7">
        <f t="shared" si="12"/>
        <v>305</v>
      </c>
      <c r="H404" s="6">
        <f t="shared" si="13"/>
        <v>671000</v>
      </c>
    </row>
    <row r="405" spans="2:8" s="1" customFormat="1" ht="16.8">
      <c r="B405" s="10">
        <v>402</v>
      </c>
      <c r="C405" s="11" t="s">
        <v>98</v>
      </c>
      <c r="D405" s="10">
        <v>15</v>
      </c>
      <c r="E405" s="10">
        <v>2</v>
      </c>
      <c r="F405" s="17">
        <v>5900</v>
      </c>
      <c r="G405" s="7">
        <f t="shared" si="12"/>
        <v>187</v>
      </c>
      <c r="H405" s="6">
        <f t="shared" si="13"/>
        <v>1103300</v>
      </c>
    </row>
    <row r="406" spans="2:8" s="1" customFormat="1" ht="16.8">
      <c r="B406" s="8">
        <v>403</v>
      </c>
      <c r="C406" s="9" t="s">
        <v>98</v>
      </c>
      <c r="D406" s="8">
        <v>1</v>
      </c>
      <c r="E406" s="8">
        <v>10</v>
      </c>
      <c r="F406" s="16">
        <v>3000</v>
      </c>
      <c r="G406" s="7">
        <f t="shared" si="12"/>
        <v>822</v>
      </c>
      <c r="H406" s="6">
        <f t="shared" si="13"/>
        <v>2466000</v>
      </c>
    </row>
    <row r="407" spans="2:8" s="1" customFormat="1" ht="16.8">
      <c r="B407" s="10">
        <v>404</v>
      </c>
      <c r="C407" s="11" t="s">
        <v>98</v>
      </c>
      <c r="D407" s="10">
        <v>3</v>
      </c>
      <c r="E407" s="10">
        <v>2</v>
      </c>
      <c r="F407" s="17">
        <v>1300</v>
      </c>
      <c r="G407" s="7">
        <f t="shared" si="12"/>
        <v>216</v>
      </c>
      <c r="H407" s="6">
        <f t="shared" si="13"/>
        <v>280800</v>
      </c>
    </row>
    <row r="408" spans="2:8" s="1" customFormat="1" ht="16.8">
      <c r="B408" s="8">
        <v>405</v>
      </c>
      <c r="C408" s="9" t="s">
        <v>98</v>
      </c>
      <c r="D408" s="8">
        <v>9</v>
      </c>
      <c r="E408" s="8">
        <v>9</v>
      </c>
      <c r="F408" s="16">
        <v>5000</v>
      </c>
      <c r="G408" s="7">
        <f t="shared" si="12"/>
        <v>322</v>
      </c>
      <c r="H408" s="6">
        <f t="shared" si="13"/>
        <v>1610000</v>
      </c>
    </row>
    <row r="409" spans="2:8" s="1" customFormat="1" ht="16.8">
      <c r="B409" s="10">
        <v>406</v>
      </c>
      <c r="C409" s="11" t="s">
        <v>98</v>
      </c>
      <c r="D409" s="10">
        <v>2</v>
      </c>
      <c r="E409" s="10">
        <v>9</v>
      </c>
      <c r="F409" s="17">
        <v>5000</v>
      </c>
      <c r="G409" s="7">
        <f t="shared" si="12"/>
        <v>119</v>
      </c>
      <c r="H409" s="6">
        <f t="shared" si="13"/>
        <v>595000</v>
      </c>
    </row>
    <row r="410" spans="2:8" s="1" customFormat="1" ht="16.8">
      <c r="B410" s="8">
        <v>407</v>
      </c>
      <c r="C410" s="9" t="s">
        <v>98</v>
      </c>
      <c r="D410" s="8">
        <v>1</v>
      </c>
      <c r="E410" s="8">
        <v>9</v>
      </c>
      <c r="F410" s="16">
        <v>6100</v>
      </c>
      <c r="G410" s="7">
        <f t="shared" si="12"/>
        <v>812</v>
      </c>
      <c r="H410" s="6">
        <f t="shared" si="13"/>
        <v>4953200</v>
      </c>
    </row>
    <row r="411" spans="2:8" s="1" customFormat="1" ht="16.8">
      <c r="B411" s="10">
        <v>408</v>
      </c>
      <c r="C411" s="11" t="s">
        <v>98</v>
      </c>
      <c r="D411" s="10">
        <v>2</v>
      </c>
      <c r="E411" s="10">
        <v>7</v>
      </c>
      <c r="F411" s="17">
        <v>2700</v>
      </c>
      <c r="G411" s="7">
        <f t="shared" si="12"/>
        <v>127</v>
      </c>
      <c r="H411" s="6">
        <f t="shared" si="13"/>
        <v>342900</v>
      </c>
    </row>
    <row r="412" spans="2:8" s="1" customFormat="1" ht="16.8">
      <c r="B412" s="8">
        <v>409</v>
      </c>
      <c r="C412" s="9" t="s">
        <v>98</v>
      </c>
      <c r="D412" s="8">
        <v>7</v>
      </c>
      <c r="E412" s="8">
        <v>8</v>
      </c>
      <c r="F412" s="16">
        <v>4000</v>
      </c>
      <c r="G412" s="7">
        <f t="shared" si="12"/>
        <v>693</v>
      </c>
      <c r="H412" s="6">
        <f t="shared" si="13"/>
        <v>2772000</v>
      </c>
    </row>
    <row r="413" spans="2:8" s="1" customFormat="1" ht="16.8">
      <c r="B413" s="10">
        <v>410</v>
      </c>
      <c r="C413" s="11" t="s">
        <v>98</v>
      </c>
      <c r="D413" s="10">
        <v>4</v>
      </c>
      <c r="E413" s="10">
        <v>4</v>
      </c>
      <c r="F413" s="17">
        <v>4900</v>
      </c>
      <c r="G413" s="7">
        <f t="shared" si="12"/>
        <v>451</v>
      </c>
      <c r="H413" s="6">
        <f t="shared" si="13"/>
        <v>2209900</v>
      </c>
    </row>
    <row r="414" spans="2:8" s="1" customFormat="1" ht="16.8">
      <c r="B414" s="8">
        <v>411</v>
      </c>
      <c r="C414" s="9" t="s">
        <v>98</v>
      </c>
      <c r="D414" s="8">
        <v>14</v>
      </c>
      <c r="E414" s="8">
        <v>5</v>
      </c>
      <c r="F414" s="16">
        <v>6100</v>
      </c>
      <c r="G414" s="7">
        <f t="shared" si="12"/>
        <v>249</v>
      </c>
      <c r="H414" s="6">
        <f t="shared" si="13"/>
        <v>1518900</v>
      </c>
    </row>
    <row r="415" spans="2:8" s="1" customFormat="1" ht="16.8">
      <c r="B415" s="10">
        <v>412</v>
      </c>
      <c r="C415" s="11" t="s">
        <v>98</v>
      </c>
      <c r="D415" s="10">
        <v>6</v>
      </c>
      <c r="E415" s="10">
        <v>10</v>
      </c>
      <c r="F415" s="17">
        <v>5600</v>
      </c>
      <c r="G415" s="7">
        <f t="shared" si="12"/>
        <v>415</v>
      </c>
      <c r="H415" s="6">
        <f t="shared" si="13"/>
        <v>2324000</v>
      </c>
    </row>
    <row r="416" spans="2:8" s="1" customFormat="1" ht="16.8">
      <c r="B416" s="8">
        <v>413</v>
      </c>
      <c r="C416" s="9" t="s">
        <v>98</v>
      </c>
      <c r="D416" s="8">
        <v>7</v>
      </c>
      <c r="E416" s="8">
        <v>3</v>
      </c>
      <c r="F416" s="16">
        <v>5800</v>
      </c>
      <c r="G416" s="7">
        <f t="shared" si="12"/>
        <v>682</v>
      </c>
      <c r="H416" s="6">
        <f t="shared" si="13"/>
        <v>3955600</v>
      </c>
    </row>
    <row r="417" spans="2:8" s="1" customFormat="1" ht="16.8">
      <c r="B417" s="10">
        <v>414</v>
      </c>
      <c r="C417" s="11" t="s">
        <v>99</v>
      </c>
      <c r="D417" s="10">
        <v>15</v>
      </c>
      <c r="E417" s="10">
        <v>2</v>
      </c>
      <c r="F417" s="17">
        <v>1900</v>
      </c>
      <c r="G417" s="7">
        <f t="shared" si="12"/>
        <v>187</v>
      </c>
      <c r="H417" s="6">
        <f t="shared" si="13"/>
        <v>355300</v>
      </c>
    </row>
    <row r="418" spans="2:8" s="1" customFormat="1" ht="16.8">
      <c r="B418" s="8">
        <v>415</v>
      </c>
      <c r="C418" s="9" t="s">
        <v>99</v>
      </c>
      <c r="D418" s="8">
        <v>7</v>
      </c>
      <c r="E418" s="8">
        <v>6</v>
      </c>
      <c r="F418" s="16">
        <v>2400</v>
      </c>
      <c r="G418" s="7">
        <f t="shared" si="12"/>
        <v>688</v>
      </c>
      <c r="H418" s="6">
        <f t="shared" si="13"/>
        <v>1651200</v>
      </c>
    </row>
    <row r="419" spans="2:8" s="1" customFormat="1" ht="16.8">
      <c r="B419" s="10">
        <v>416</v>
      </c>
      <c r="C419" s="11" t="s">
        <v>99</v>
      </c>
      <c r="D419" s="10">
        <v>13</v>
      </c>
      <c r="E419" s="10">
        <v>6</v>
      </c>
      <c r="F419" s="17">
        <v>5000</v>
      </c>
      <c r="G419" s="7">
        <f t="shared" si="12"/>
        <v>414</v>
      </c>
      <c r="H419" s="6">
        <f t="shared" si="13"/>
        <v>2070000</v>
      </c>
    </row>
    <row r="420" spans="2:8" s="1" customFormat="1" ht="16.8">
      <c r="B420" s="8">
        <v>417</v>
      </c>
      <c r="C420" s="9" t="s">
        <v>99</v>
      </c>
      <c r="D420" s="8">
        <v>4</v>
      </c>
      <c r="E420" s="8">
        <v>7</v>
      </c>
      <c r="F420" s="16">
        <v>6300</v>
      </c>
      <c r="G420" s="7">
        <f t="shared" si="12"/>
        <v>437</v>
      </c>
      <c r="H420" s="6">
        <f t="shared" si="13"/>
        <v>2753100</v>
      </c>
    </row>
    <row r="421" spans="2:8" s="1" customFormat="1" ht="16.8">
      <c r="B421" s="10">
        <v>418</v>
      </c>
      <c r="C421" s="11" t="s">
        <v>100</v>
      </c>
      <c r="D421" s="10">
        <v>10</v>
      </c>
      <c r="E421" s="10">
        <v>2</v>
      </c>
      <c r="F421" s="17">
        <v>3600</v>
      </c>
      <c r="G421" s="7">
        <f t="shared" si="12"/>
        <v>530</v>
      </c>
      <c r="H421" s="6">
        <f t="shared" si="13"/>
        <v>1908000</v>
      </c>
    </row>
    <row r="422" spans="2:8" s="1" customFormat="1" ht="16.8">
      <c r="B422" s="8">
        <v>419</v>
      </c>
      <c r="C422" s="9" t="s">
        <v>100</v>
      </c>
      <c r="D422" s="8">
        <v>8</v>
      </c>
      <c r="E422" s="8">
        <v>10</v>
      </c>
      <c r="F422" s="16">
        <v>2500</v>
      </c>
      <c r="G422" s="7">
        <f t="shared" si="12"/>
        <v>305</v>
      </c>
      <c r="H422" s="6">
        <f t="shared" si="13"/>
        <v>762500</v>
      </c>
    </row>
    <row r="423" spans="2:8" s="1" customFormat="1" ht="16.8">
      <c r="B423" s="10">
        <v>420</v>
      </c>
      <c r="C423" s="11" t="s">
        <v>100</v>
      </c>
      <c r="D423" s="10">
        <v>8</v>
      </c>
      <c r="E423" s="10">
        <v>1</v>
      </c>
      <c r="F423" s="17">
        <v>2200</v>
      </c>
      <c r="G423" s="7">
        <f t="shared" si="12"/>
        <v>313</v>
      </c>
      <c r="H423" s="6">
        <f t="shared" si="13"/>
        <v>688600</v>
      </c>
    </row>
    <row r="424" spans="2:8" s="1" customFormat="1" ht="16.8">
      <c r="B424" s="8">
        <v>421</v>
      </c>
      <c r="C424" s="9" t="s">
        <v>100</v>
      </c>
      <c r="D424" s="8">
        <v>13</v>
      </c>
      <c r="E424" s="8">
        <v>2</v>
      </c>
      <c r="F424" s="16">
        <v>4400</v>
      </c>
      <c r="G424" s="7">
        <f t="shared" si="12"/>
        <v>421</v>
      </c>
      <c r="H424" s="6">
        <f t="shared" si="13"/>
        <v>1852400</v>
      </c>
    </row>
    <row r="425" spans="2:8" s="1" customFormat="1" ht="16.8">
      <c r="B425" s="10">
        <v>422</v>
      </c>
      <c r="C425" s="11" t="s">
        <v>100</v>
      </c>
      <c r="D425" s="10">
        <v>4</v>
      </c>
      <c r="E425" s="10">
        <v>5</v>
      </c>
      <c r="F425" s="17">
        <v>4900</v>
      </c>
      <c r="G425" s="7">
        <f t="shared" si="12"/>
        <v>442</v>
      </c>
      <c r="H425" s="6">
        <f t="shared" si="13"/>
        <v>2165800</v>
      </c>
    </row>
    <row r="426" spans="2:8" s="1" customFormat="1" ht="16.8">
      <c r="B426" s="8">
        <v>423</v>
      </c>
      <c r="C426" s="9" t="s">
        <v>101</v>
      </c>
      <c r="D426" s="8">
        <v>5</v>
      </c>
      <c r="E426" s="8">
        <v>3</v>
      </c>
      <c r="F426" s="16">
        <v>1200</v>
      </c>
      <c r="G426" s="7">
        <f t="shared" si="12"/>
        <v>526</v>
      </c>
      <c r="H426" s="6">
        <f t="shared" si="13"/>
        <v>631200</v>
      </c>
    </row>
    <row r="427" spans="2:8" s="1" customFormat="1" ht="16.8">
      <c r="B427" s="10">
        <v>424</v>
      </c>
      <c r="C427" s="11" t="s">
        <v>101</v>
      </c>
      <c r="D427" s="10">
        <v>4</v>
      </c>
      <c r="E427" s="10">
        <v>7</v>
      </c>
      <c r="F427" s="17">
        <v>4800</v>
      </c>
      <c r="G427" s="7">
        <f t="shared" si="12"/>
        <v>437</v>
      </c>
      <c r="H427" s="6">
        <f t="shared" si="13"/>
        <v>2097600</v>
      </c>
    </row>
    <row r="428" spans="2:8" s="1" customFormat="1" ht="16.8">
      <c r="B428" s="8">
        <v>425</v>
      </c>
      <c r="C428" s="9" t="s">
        <v>101</v>
      </c>
      <c r="D428" s="8">
        <v>3</v>
      </c>
      <c r="E428" s="8">
        <v>1</v>
      </c>
      <c r="F428" s="16">
        <v>2100</v>
      </c>
      <c r="G428" s="7">
        <f t="shared" si="12"/>
        <v>214</v>
      </c>
      <c r="H428" s="6">
        <f t="shared" si="13"/>
        <v>449400</v>
      </c>
    </row>
    <row r="429" spans="2:8" s="1" customFormat="1" ht="16.8">
      <c r="B429" s="10">
        <v>426</v>
      </c>
      <c r="C429" s="11" t="s">
        <v>101</v>
      </c>
      <c r="D429" s="10">
        <v>2</v>
      </c>
      <c r="E429" s="10">
        <v>4</v>
      </c>
      <c r="F429" s="17">
        <v>1600</v>
      </c>
      <c r="G429" s="7">
        <f t="shared" si="12"/>
        <v>124</v>
      </c>
      <c r="H429" s="6">
        <f t="shared" si="13"/>
        <v>198400</v>
      </c>
    </row>
    <row r="430" spans="2:8" s="1" customFormat="1" ht="16.8">
      <c r="B430" s="8">
        <v>427</v>
      </c>
      <c r="C430" s="9" t="s">
        <v>101</v>
      </c>
      <c r="D430" s="8">
        <v>3</v>
      </c>
      <c r="E430" s="8">
        <v>2</v>
      </c>
      <c r="F430" s="16">
        <v>4500</v>
      </c>
      <c r="G430" s="7">
        <f t="shared" si="12"/>
        <v>216</v>
      </c>
      <c r="H430" s="6">
        <f t="shared" si="13"/>
        <v>972000</v>
      </c>
    </row>
    <row r="431" spans="2:8" s="1" customFormat="1" ht="16.8">
      <c r="B431" s="10">
        <v>428</v>
      </c>
      <c r="C431" s="11" t="s">
        <v>101</v>
      </c>
      <c r="D431" s="10">
        <v>6</v>
      </c>
      <c r="E431" s="10">
        <v>10</v>
      </c>
      <c r="F431" s="17">
        <v>6200</v>
      </c>
      <c r="G431" s="7">
        <f t="shared" si="12"/>
        <v>415</v>
      </c>
      <c r="H431" s="6">
        <f t="shared" si="13"/>
        <v>2573000</v>
      </c>
    </row>
    <row r="432" spans="2:8" s="1" customFormat="1" ht="16.8">
      <c r="B432" s="8">
        <v>429</v>
      </c>
      <c r="C432" s="9" t="s">
        <v>102</v>
      </c>
      <c r="D432" s="8">
        <v>3</v>
      </c>
      <c r="E432" s="8">
        <v>6</v>
      </c>
      <c r="F432" s="16">
        <v>6300</v>
      </c>
      <c r="G432" s="7">
        <f t="shared" si="12"/>
        <v>206</v>
      </c>
      <c r="H432" s="6">
        <f t="shared" si="13"/>
        <v>1297800</v>
      </c>
    </row>
    <row r="433" spans="2:8" s="1" customFormat="1" ht="16.8">
      <c r="B433" s="10">
        <v>430</v>
      </c>
      <c r="C433" s="11" t="s">
        <v>102</v>
      </c>
      <c r="D433" s="10">
        <v>3</v>
      </c>
      <c r="E433" s="10">
        <v>6</v>
      </c>
      <c r="F433" s="17">
        <v>6100</v>
      </c>
      <c r="G433" s="7">
        <f t="shared" si="12"/>
        <v>206</v>
      </c>
      <c r="H433" s="6">
        <f t="shared" si="13"/>
        <v>1256600</v>
      </c>
    </row>
    <row r="434" spans="2:8" s="1" customFormat="1" ht="16.8">
      <c r="B434" s="8">
        <v>431</v>
      </c>
      <c r="C434" s="9" t="s">
        <v>103</v>
      </c>
      <c r="D434" s="8">
        <v>7</v>
      </c>
      <c r="E434" s="8">
        <v>1</v>
      </c>
      <c r="F434" s="16">
        <v>2800</v>
      </c>
      <c r="G434" s="7">
        <f t="shared" si="12"/>
        <v>666</v>
      </c>
      <c r="H434" s="6">
        <f t="shared" si="13"/>
        <v>1864800</v>
      </c>
    </row>
    <row r="435" spans="2:8" s="1" customFormat="1" ht="16.8">
      <c r="B435" s="10">
        <v>432</v>
      </c>
      <c r="C435" s="11" t="s">
        <v>103</v>
      </c>
      <c r="D435" s="10">
        <v>7</v>
      </c>
      <c r="E435" s="10">
        <v>2</v>
      </c>
      <c r="F435" s="17">
        <v>3100</v>
      </c>
      <c r="G435" s="7">
        <f t="shared" si="12"/>
        <v>678</v>
      </c>
      <c r="H435" s="6">
        <f t="shared" si="13"/>
        <v>2101800</v>
      </c>
    </row>
    <row r="436" spans="2:8" s="1" customFormat="1" ht="16.8">
      <c r="B436" s="8">
        <v>433</v>
      </c>
      <c r="C436" s="9" t="s">
        <v>103</v>
      </c>
      <c r="D436" s="8">
        <v>1</v>
      </c>
      <c r="E436" s="8">
        <v>9</v>
      </c>
      <c r="F436" s="16">
        <v>5300</v>
      </c>
      <c r="G436" s="7">
        <f t="shared" si="12"/>
        <v>812</v>
      </c>
      <c r="H436" s="6">
        <f t="shared" si="13"/>
        <v>4303600</v>
      </c>
    </row>
    <row r="437" spans="2:8" s="1" customFormat="1" ht="16.8">
      <c r="B437" s="10">
        <v>434</v>
      </c>
      <c r="C437" s="11" t="s">
        <v>103</v>
      </c>
      <c r="D437" s="10">
        <v>4</v>
      </c>
      <c r="E437" s="10">
        <v>10</v>
      </c>
      <c r="F437" s="17">
        <v>6300</v>
      </c>
      <c r="G437" s="7">
        <f t="shared" si="12"/>
        <v>446</v>
      </c>
      <c r="H437" s="6">
        <f t="shared" si="13"/>
        <v>2809800</v>
      </c>
    </row>
    <row r="438" spans="2:8" s="1" customFormat="1" ht="16.8">
      <c r="B438" s="8">
        <v>435</v>
      </c>
      <c r="C438" s="9" t="s">
        <v>104</v>
      </c>
      <c r="D438" s="8">
        <v>6</v>
      </c>
      <c r="E438" s="8">
        <v>6</v>
      </c>
      <c r="F438" s="16">
        <v>1700</v>
      </c>
      <c r="G438" s="7">
        <f t="shared" si="12"/>
        <v>397</v>
      </c>
      <c r="H438" s="6">
        <f t="shared" si="13"/>
        <v>674900</v>
      </c>
    </row>
    <row r="439" spans="2:8" s="1" customFormat="1" ht="16.8">
      <c r="B439" s="10">
        <v>436</v>
      </c>
      <c r="C439" s="11" t="s">
        <v>104</v>
      </c>
      <c r="D439" s="10">
        <v>10</v>
      </c>
      <c r="E439" s="10">
        <v>2</v>
      </c>
      <c r="F439" s="17">
        <v>4300</v>
      </c>
      <c r="G439" s="7">
        <f t="shared" si="12"/>
        <v>530</v>
      </c>
      <c r="H439" s="6">
        <f t="shared" si="13"/>
        <v>2279000</v>
      </c>
    </row>
    <row r="440" spans="2:8" s="1" customFormat="1" ht="16.8">
      <c r="B440" s="8">
        <v>437</v>
      </c>
      <c r="C440" s="9" t="s">
        <v>104</v>
      </c>
      <c r="D440" s="8">
        <v>12</v>
      </c>
      <c r="E440" s="8">
        <v>6</v>
      </c>
      <c r="F440" s="16">
        <v>6400</v>
      </c>
      <c r="G440" s="7">
        <f t="shared" si="12"/>
        <v>170</v>
      </c>
      <c r="H440" s="6">
        <f t="shared" si="13"/>
        <v>1088000</v>
      </c>
    </row>
    <row r="441" spans="2:8" s="1" customFormat="1" ht="16.8">
      <c r="B441" s="10">
        <v>438</v>
      </c>
      <c r="C441" s="11" t="s">
        <v>104</v>
      </c>
      <c r="D441" s="10">
        <v>15</v>
      </c>
      <c r="E441" s="10">
        <v>10</v>
      </c>
      <c r="F441" s="17">
        <v>3900</v>
      </c>
      <c r="G441" s="7">
        <f t="shared" si="12"/>
        <v>154</v>
      </c>
      <c r="H441" s="6">
        <f t="shared" si="13"/>
        <v>600600</v>
      </c>
    </row>
    <row r="442" spans="2:8" s="1" customFormat="1" ht="16.8">
      <c r="B442" s="8">
        <v>439</v>
      </c>
      <c r="C442" s="9" t="s">
        <v>104</v>
      </c>
      <c r="D442" s="8">
        <v>14</v>
      </c>
      <c r="E442" s="8">
        <v>5</v>
      </c>
      <c r="F442" s="16">
        <v>3000</v>
      </c>
      <c r="G442" s="7">
        <f t="shared" si="12"/>
        <v>249</v>
      </c>
      <c r="H442" s="6">
        <f t="shared" si="13"/>
        <v>747000</v>
      </c>
    </row>
    <row r="443" spans="2:8" s="1" customFormat="1" ht="16.8">
      <c r="B443" s="10">
        <v>440</v>
      </c>
      <c r="C443" s="11" t="s">
        <v>104</v>
      </c>
      <c r="D443" s="10">
        <v>13</v>
      </c>
      <c r="E443" s="10">
        <v>6</v>
      </c>
      <c r="F443" s="17">
        <v>1700</v>
      </c>
      <c r="G443" s="7">
        <f t="shared" si="12"/>
        <v>414</v>
      </c>
      <c r="H443" s="6">
        <f t="shared" si="13"/>
        <v>703800</v>
      </c>
    </row>
    <row r="444" spans="2:8" s="1" customFormat="1" ht="16.8">
      <c r="B444" s="8">
        <v>441</v>
      </c>
      <c r="C444" s="9" t="s">
        <v>104</v>
      </c>
      <c r="D444" s="8">
        <v>4</v>
      </c>
      <c r="E444" s="8">
        <v>7</v>
      </c>
      <c r="F444" s="16">
        <v>4600</v>
      </c>
      <c r="G444" s="7">
        <f t="shared" si="12"/>
        <v>437</v>
      </c>
      <c r="H444" s="6">
        <f t="shared" si="13"/>
        <v>2010200</v>
      </c>
    </row>
    <row r="445" spans="2:8" s="1" customFormat="1" ht="16.8">
      <c r="B445" s="10">
        <v>442</v>
      </c>
      <c r="C445" s="11" t="s">
        <v>104</v>
      </c>
      <c r="D445" s="10">
        <v>14</v>
      </c>
      <c r="E445" s="10">
        <v>1</v>
      </c>
      <c r="F445" s="17">
        <v>6100</v>
      </c>
      <c r="G445" s="7">
        <f t="shared" si="12"/>
        <v>271</v>
      </c>
      <c r="H445" s="6">
        <f t="shared" si="13"/>
        <v>1653100</v>
      </c>
    </row>
    <row r="446" spans="2:8" s="1" customFormat="1" ht="16.8">
      <c r="B446" s="8">
        <v>443</v>
      </c>
      <c r="C446" s="9" t="s">
        <v>104</v>
      </c>
      <c r="D446" s="8">
        <v>4</v>
      </c>
      <c r="E446" s="8">
        <v>7</v>
      </c>
      <c r="F446" s="16">
        <v>6100</v>
      </c>
      <c r="G446" s="7">
        <f t="shared" si="12"/>
        <v>437</v>
      </c>
      <c r="H446" s="6">
        <f t="shared" si="13"/>
        <v>2665700</v>
      </c>
    </row>
    <row r="447" spans="2:8" s="1" customFormat="1" ht="16.8">
      <c r="B447" s="10">
        <v>444</v>
      </c>
      <c r="C447" s="11" t="s">
        <v>104</v>
      </c>
      <c r="D447" s="10">
        <v>7</v>
      </c>
      <c r="E447" s="10">
        <v>2</v>
      </c>
      <c r="F447" s="17">
        <v>5000</v>
      </c>
      <c r="G447" s="7">
        <f t="shared" si="12"/>
        <v>678</v>
      </c>
      <c r="H447" s="6">
        <f t="shared" si="13"/>
        <v>3390000</v>
      </c>
    </row>
    <row r="448" spans="2:8" s="1" customFormat="1" ht="16.8">
      <c r="B448" s="8">
        <v>445</v>
      </c>
      <c r="C448" s="9" t="s">
        <v>104</v>
      </c>
      <c r="D448" s="8">
        <v>10</v>
      </c>
      <c r="E448" s="8">
        <v>4</v>
      </c>
      <c r="F448" s="16">
        <v>5700</v>
      </c>
      <c r="G448" s="7">
        <f t="shared" si="12"/>
        <v>543</v>
      </c>
      <c r="H448" s="6">
        <f t="shared" si="13"/>
        <v>3095100</v>
      </c>
    </row>
    <row r="449" spans="2:8" s="1" customFormat="1" ht="16.8">
      <c r="B449" s="10">
        <v>446</v>
      </c>
      <c r="C449" s="11" t="s">
        <v>104</v>
      </c>
      <c r="D449" s="10">
        <v>5</v>
      </c>
      <c r="E449" s="10">
        <v>3</v>
      </c>
      <c r="F449" s="17">
        <v>4800</v>
      </c>
      <c r="G449" s="7">
        <f t="shared" si="12"/>
        <v>526</v>
      </c>
      <c r="H449" s="6">
        <f t="shared" si="13"/>
        <v>2524800</v>
      </c>
    </row>
    <row r="450" spans="2:8" s="1" customFormat="1" ht="16.8">
      <c r="B450" s="8">
        <v>447</v>
      </c>
      <c r="C450" s="9" t="s">
        <v>104</v>
      </c>
      <c r="D450" s="8">
        <v>3</v>
      </c>
      <c r="E450" s="8">
        <v>3</v>
      </c>
      <c r="F450" s="16">
        <v>1500</v>
      </c>
      <c r="G450" s="7">
        <f t="shared" si="12"/>
        <v>207</v>
      </c>
      <c r="H450" s="6">
        <f t="shared" si="13"/>
        <v>310500</v>
      </c>
    </row>
    <row r="451" spans="2:8" s="1" customFormat="1" ht="16.8">
      <c r="B451" s="10">
        <v>448</v>
      </c>
      <c r="C451" s="11" t="s">
        <v>104</v>
      </c>
      <c r="D451" s="10">
        <v>15</v>
      </c>
      <c r="E451" s="10">
        <v>4</v>
      </c>
      <c r="F451" s="17">
        <v>5000</v>
      </c>
      <c r="G451" s="7">
        <f t="shared" si="12"/>
        <v>156</v>
      </c>
      <c r="H451" s="6">
        <f t="shared" si="13"/>
        <v>780000</v>
      </c>
    </row>
    <row r="452" spans="2:8" s="1" customFormat="1" ht="16.8">
      <c r="B452" s="8">
        <v>449</v>
      </c>
      <c r="C452" s="9" t="s">
        <v>104</v>
      </c>
      <c r="D452" s="8">
        <v>10</v>
      </c>
      <c r="E452" s="8">
        <v>7</v>
      </c>
      <c r="F452" s="16">
        <v>5500</v>
      </c>
      <c r="G452" s="7">
        <f t="shared" ref="G452:G515" si="14">INDEX($K$4:$Y$13,E452,D452)</f>
        <v>540</v>
      </c>
      <c r="H452" s="6">
        <f t="shared" si="13"/>
        <v>2970000</v>
      </c>
    </row>
    <row r="453" spans="2:8" s="1" customFormat="1" ht="16.8">
      <c r="B453" s="10">
        <v>450</v>
      </c>
      <c r="C453" s="11" t="s">
        <v>104</v>
      </c>
      <c r="D453" s="10">
        <v>6</v>
      </c>
      <c r="E453" s="10">
        <v>7</v>
      </c>
      <c r="F453" s="17">
        <v>1800</v>
      </c>
      <c r="G453" s="7">
        <f t="shared" si="14"/>
        <v>391</v>
      </c>
      <c r="H453" s="6">
        <f t="shared" ref="H453:H516" si="15">G453*F453</f>
        <v>703800</v>
      </c>
    </row>
    <row r="454" spans="2:8" s="1" customFormat="1" ht="16.8">
      <c r="B454" s="8">
        <v>451</v>
      </c>
      <c r="C454" s="9" t="s">
        <v>104</v>
      </c>
      <c r="D454" s="8">
        <v>5</v>
      </c>
      <c r="E454" s="8">
        <v>7</v>
      </c>
      <c r="F454" s="16">
        <v>3000</v>
      </c>
      <c r="G454" s="7">
        <f t="shared" si="14"/>
        <v>512</v>
      </c>
      <c r="H454" s="6">
        <f t="shared" si="15"/>
        <v>1536000</v>
      </c>
    </row>
    <row r="455" spans="2:8" s="1" customFormat="1" ht="16.8">
      <c r="B455" s="10">
        <v>452</v>
      </c>
      <c r="C455" s="11" t="s">
        <v>104</v>
      </c>
      <c r="D455" s="10">
        <v>9</v>
      </c>
      <c r="E455" s="10">
        <v>2</v>
      </c>
      <c r="F455" s="17">
        <v>1900</v>
      </c>
      <c r="G455" s="7">
        <f t="shared" si="14"/>
        <v>329</v>
      </c>
      <c r="H455" s="6">
        <f t="shared" si="15"/>
        <v>625100</v>
      </c>
    </row>
    <row r="456" spans="2:8" s="1" customFormat="1" ht="16.8">
      <c r="B456" s="8">
        <v>453</v>
      </c>
      <c r="C456" s="9" t="s">
        <v>104</v>
      </c>
      <c r="D456" s="8">
        <v>4</v>
      </c>
      <c r="E456" s="8">
        <v>3</v>
      </c>
      <c r="F456" s="16">
        <v>6000</v>
      </c>
      <c r="G456" s="7">
        <f t="shared" si="14"/>
        <v>454</v>
      </c>
      <c r="H456" s="6">
        <f t="shared" si="15"/>
        <v>2724000</v>
      </c>
    </row>
    <row r="457" spans="2:8" s="1" customFormat="1" ht="16.8">
      <c r="B457" s="10">
        <v>454</v>
      </c>
      <c r="C457" s="11" t="s">
        <v>105</v>
      </c>
      <c r="D457" s="10">
        <v>13</v>
      </c>
      <c r="E457" s="10">
        <v>6</v>
      </c>
      <c r="F457" s="17">
        <v>2500</v>
      </c>
      <c r="G457" s="7">
        <f t="shared" si="14"/>
        <v>414</v>
      </c>
      <c r="H457" s="6">
        <f t="shared" si="15"/>
        <v>1035000</v>
      </c>
    </row>
    <row r="458" spans="2:8" s="1" customFormat="1" ht="16.8">
      <c r="B458" s="8">
        <v>455</v>
      </c>
      <c r="C458" s="9" t="s">
        <v>105</v>
      </c>
      <c r="D458" s="8">
        <v>7</v>
      </c>
      <c r="E458" s="8">
        <v>3</v>
      </c>
      <c r="F458" s="16">
        <v>4100</v>
      </c>
      <c r="G458" s="7">
        <f t="shared" si="14"/>
        <v>682</v>
      </c>
      <c r="H458" s="6">
        <f t="shared" si="15"/>
        <v>2796200</v>
      </c>
    </row>
    <row r="459" spans="2:8" s="1" customFormat="1" ht="16.8">
      <c r="B459" s="10">
        <v>456</v>
      </c>
      <c r="C459" s="11" t="s">
        <v>105</v>
      </c>
      <c r="D459" s="10">
        <v>11</v>
      </c>
      <c r="E459" s="10">
        <v>4</v>
      </c>
      <c r="F459" s="17">
        <v>5100</v>
      </c>
      <c r="G459" s="7">
        <f t="shared" si="14"/>
        <v>280</v>
      </c>
      <c r="H459" s="6">
        <f t="shared" si="15"/>
        <v>1428000</v>
      </c>
    </row>
    <row r="460" spans="2:8" s="1" customFormat="1" ht="16.8">
      <c r="B460" s="8">
        <v>457</v>
      </c>
      <c r="C460" s="9" t="s">
        <v>105</v>
      </c>
      <c r="D460" s="8">
        <v>6</v>
      </c>
      <c r="E460" s="8">
        <v>4</v>
      </c>
      <c r="F460" s="16">
        <v>1500</v>
      </c>
      <c r="G460" s="7">
        <f t="shared" si="14"/>
        <v>406</v>
      </c>
      <c r="H460" s="6">
        <f t="shared" si="15"/>
        <v>609000</v>
      </c>
    </row>
    <row r="461" spans="2:8" s="1" customFormat="1" ht="16.8">
      <c r="B461" s="10">
        <v>458</v>
      </c>
      <c r="C461" s="11" t="s">
        <v>106</v>
      </c>
      <c r="D461" s="10">
        <v>11</v>
      </c>
      <c r="E461" s="10">
        <v>10</v>
      </c>
      <c r="F461" s="17">
        <v>4700</v>
      </c>
      <c r="G461" s="7">
        <f t="shared" si="14"/>
        <v>305</v>
      </c>
      <c r="H461" s="6">
        <f t="shared" si="15"/>
        <v>1433500</v>
      </c>
    </row>
    <row r="462" spans="2:8" s="1" customFormat="1" ht="16.8">
      <c r="B462" s="8">
        <v>459</v>
      </c>
      <c r="C462" s="9" t="s">
        <v>107</v>
      </c>
      <c r="D462" s="8">
        <v>6</v>
      </c>
      <c r="E462" s="8">
        <v>8</v>
      </c>
      <c r="F462" s="16">
        <v>5200</v>
      </c>
      <c r="G462" s="7">
        <f t="shared" si="14"/>
        <v>407</v>
      </c>
      <c r="H462" s="6">
        <f t="shared" si="15"/>
        <v>2116400</v>
      </c>
    </row>
    <row r="463" spans="2:8" s="1" customFormat="1" ht="16.8">
      <c r="B463" s="10">
        <v>460</v>
      </c>
      <c r="C463" s="11" t="s">
        <v>108</v>
      </c>
      <c r="D463" s="10">
        <v>10</v>
      </c>
      <c r="E463" s="10">
        <v>7</v>
      </c>
      <c r="F463" s="17">
        <v>3500</v>
      </c>
      <c r="G463" s="7">
        <f t="shared" si="14"/>
        <v>540</v>
      </c>
      <c r="H463" s="6">
        <f t="shared" si="15"/>
        <v>1890000</v>
      </c>
    </row>
    <row r="464" spans="2:8" s="1" customFormat="1" ht="16.8">
      <c r="B464" s="8">
        <v>461</v>
      </c>
      <c r="C464" s="9" t="s">
        <v>108</v>
      </c>
      <c r="D464" s="8">
        <v>4</v>
      </c>
      <c r="E464" s="8">
        <v>3</v>
      </c>
      <c r="F464" s="16">
        <v>3400</v>
      </c>
      <c r="G464" s="7">
        <f t="shared" si="14"/>
        <v>454</v>
      </c>
      <c r="H464" s="6">
        <f t="shared" si="15"/>
        <v>1543600</v>
      </c>
    </row>
    <row r="465" spans="2:8" s="1" customFormat="1" ht="16.8">
      <c r="B465" s="10">
        <v>462</v>
      </c>
      <c r="C465" s="11" t="s">
        <v>108</v>
      </c>
      <c r="D465" s="10">
        <v>7</v>
      </c>
      <c r="E465" s="10">
        <v>6</v>
      </c>
      <c r="F465" s="17">
        <v>5700</v>
      </c>
      <c r="G465" s="7">
        <f t="shared" si="14"/>
        <v>688</v>
      </c>
      <c r="H465" s="6">
        <f t="shared" si="15"/>
        <v>3921600</v>
      </c>
    </row>
    <row r="466" spans="2:8" s="1" customFormat="1" ht="16.8">
      <c r="B466" s="8">
        <v>463</v>
      </c>
      <c r="C466" s="9" t="s">
        <v>109</v>
      </c>
      <c r="D466" s="8">
        <v>1</v>
      </c>
      <c r="E466" s="8">
        <v>6</v>
      </c>
      <c r="F466" s="16">
        <v>4200</v>
      </c>
      <c r="G466" s="7">
        <f t="shared" si="14"/>
        <v>797</v>
      </c>
      <c r="H466" s="6">
        <f t="shared" si="15"/>
        <v>3347400</v>
      </c>
    </row>
    <row r="467" spans="2:8" s="1" customFormat="1" ht="16.8">
      <c r="B467" s="10">
        <v>464</v>
      </c>
      <c r="C467" s="11" t="s">
        <v>109</v>
      </c>
      <c r="D467" s="10">
        <v>6</v>
      </c>
      <c r="E467" s="10">
        <v>7</v>
      </c>
      <c r="F467" s="17">
        <v>4000</v>
      </c>
      <c r="G467" s="7">
        <f t="shared" si="14"/>
        <v>391</v>
      </c>
      <c r="H467" s="6">
        <f t="shared" si="15"/>
        <v>1564000</v>
      </c>
    </row>
    <row r="468" spans="2:8" s="1" customFormat="1" ht="16.8">
      <c r="B468" s="8">
        <v>465</v>
      </c>
      <c r="C468" s="9" t="s">
        <v>109</v>
      </c>
      <c r="D468" s="8">
        <v>2</v>
      </c>
      <c r="E468" s="8">
        <v>7</v>
      </c>
      <c r="F468" s="16">
        <v>6200</v>
      </c>
      <c r="G468" s="7">
        <f t="shared" si="14"/>
        <v>127</v>
      </c>
      <c r="H468" s="6">
        <f t="shared" si="15"/>
        <v>787400</v>
      </c>
    </row>
    <row r="469" spans="2:8" s="1" customFormat="1" ht="16.8">
      <c r="B469" s="10">
        <v>466</v>
      </c>
      <c r="C469" s="11" t="s">
        <v>109</v>
      </c>
      <c r="D469" s="10">
        <v>5</v>
      </c>
      <c r="E469" s="10">
        <v>7</v>
      </c>
      <c r="F469" s="17">
        <v>3500</v>
      </c>
      <c r="G469" s="7">
        <f t="shared" si="14"/>
        <v>512</v>
      </c>
      <c r="H469" s="6">
        <f t="shared" si="15"/>
        <v>1792000</v>
      </c>
    </row>
    <row r="470" spans="2:8" s="1" customFormat="1" ht="16.8">
      <c r="B470" s="8">
        <v>467</v>
      </c>
      <c r="C470" s="9" t="s">
        <v>110</v>
      </c>
      <c r="D470" s="8">
        <v>9</v>
      </c>
      <c r="E470" s="8">
        <v>2</v>
      </c>
      <c r="F470" s="16">
        <v>1200</v>
      </c>
      <c r="G470" s="7">
        <f t="shared" si="14"/>
        <v>329</v>
      </c>
      <c r="H470" s="6">
        <f t="shared" si="15"/>
        <v>394800</v>
      </c>
    </row>
    <row r="471" spans="2:8" s="1" customFormat="1" ht="16.8">
      <c r="B471" s="10">
        <v>468</v>
      </c>
      <c r="C471" s="11" t="s">
        <v>110</v>
      </c>
      <c r="D471" s="10">
        <v>14</v>
      </c>
      <c r="E471" s="10">
        <v>9</v>
      </c>
      <c r="F471" s="17">
        <v>5400</v>
      </c>
      <c r="G471" s="7">
        <f t="shared" si="14"/>
        <v>278</v>
      </c>
      <c r="H471" s="6">
        <f t="shared" si="15"/>
        <v>1501200</v>
      </c>
    </row>
    <row r="472" spans="2:8" s="1" customFormat="1" ht="16.8">
      <c r="B472" s="8">
        <v>469</v>
      </c>
      <c r="C472" s="9" t="s">
        <v>110</v>
      </c>
      <c r="D472" s="8">
        <v>13</v>
      </c>
      <c r="E472" s="8">
        <v>4</v>
      </c>
      <c r="F472" s="16">
        <v>4000</v>
      </c>
      <c r="G472" s="7">
        <f t="shared" si="14"/>
        <v>420</v>
      </c>
      <c r="H472" s="6">
        <f t="shared" si="15"/>
        <v>1680000</v>
      </c>
    </row>
    <row r="473" spans="2:8" s="1" customFormat="1" ht="16.8">
      <c r="B473" s="10">
        <v>470</v>
      </c>
      <c r="C473" s="11" t="s">
        <v>110</v>
      </c>
      <c r="D473" s="10">
        <v>14</v>
      </c>
      <c r="E473" s="10">
        <v>8</v>
      </c>
      <c r="F473" s="17">
        <v>2200</v>
      </c>
      <c r="G473" s="7">
        <f t="shared" si="14"/>
        <v>282</v>
      </c>
      <c r="H473" s="6">
        <f t="shared" si="15"/>
        <v>620400</v>
      </c>
    </row>
    <row r="474" spans="2:8" s="1" customFormat="1" ht="16.8">
      <c r="B474" s="8">
        <v>471</v>
      </c>
      <c r="C474" s="9" t="s">
        <v>110</v>
      </c>
      <c r="D474" s="8">
        <v>6</v>
      </c>
      <c r="E474" s="8">
        <v>10</v>
      </c>
      <c r="F474" s="16">
        <v>3600</v>
      </c>
      <c r="G474" s="7">
        <f t="shared" si="14"/>
        <v>415</v>
      </c>
      <c r="H474" s="6">
        <f t="shared" si="15"/>
        <v>1494000</v>
      </c>
    </row>
    <row r="475" spans="2:8" s="1" customFormat="1" ht="16.8">
      <c r="B475" s="10">
        <v>472</v>
      </c>
      <c r="C475" s="11" t="s">
        <v>110</v>
      </c>
      <c r="D475" s="10">
        <v>5</v>
      </c>
      <c r="E475" s="10">
        <v>3</v>
      </c>
      <c r="F475" s="17">
        <v>4500</v>
      </c>
      <c r="G475" s="7">
        <f t="shared" si="14"/>
        <v>526</v>
      </c>
      <c r="H475" s="6">
        <f t="shared" si="15"/>
        <v>2367000</v>
      </c>
    </row>
    <row r="476" spans="2:8" s="1" customFormat="1" ht="16.8">
      <c r="B476" s="8">
        <v>473</v>
      </c>
      <c r="C476" s="9" t="s">
        <v>111</v>
      </c>
      <c r="D476" s="8">
        <v>6</v>
      </c>
      <c r="E476" s="8">
        <v>10</v>
      </c>
      <c r="F476" s="16">
        <v>3400</v>
      </c>
      <c r="G476" s="7">
        <f t="shared" si="14"/>
        <v>415</v>
      </c>
      <c r="H476" s="6">
        <f t="shared" si="15"/>
        <v>1411000</v>
      </c>
    </row>
    <row r="477" spans="2:8" s="1" customFormat="1" ht="16.8">
      <c r="B477" s="10">
        <v>474</v>
      </c>
      <c r="C477" s="11" t="s">
        <v>111</v>
      </c>
      <c r="D477" s="10">
        <v>7</v>
      </c>
      <c r="E477" s="10">
        <v>2</v>
      </c>
      <c r="F477" s="17">
        <v>2800</v>
      </c>
      <c r="G477" s="7">
        <f t="shared" si="14"/>
        <v>678</v>
      </c>
      <c r="H477" s="6">
        <f t="shared" si="15"/>
        <v>1898400</v>
      </c>
    </row>
    <row r="478" spans="2:8" s="1" customFormat="1" ht="16.8">
      <c r="B478" s="8">
        <v>475</v>
      </c>
      <c r="C478" s="9" t="s">
        <v>111</v>
      </c>
      <c r="D478" s="8">
        <v>13</v>
      </c>
      <c r="E478" s="8">
        <v>2</v>
      </c>
      <c r="F478" s="16">
        <v>1300</v>
      </c>
      <c r="G478" s="7">
        <f t="shared" si="14"/>
        <v>421</v>
      </c>
      <c r="H478" s="6">
        <f t="shared" si="15"/>
        <v>547300</v>
      </c>
    </row>
    <row r="479" spans="2:8" s="1" customFormat="1" ht="16.8">
      <c r="B479" s="10">
        <v>476</v>
      </c>
      <c r="C479" s="11" t="s">
        <v>111</v>
      </c>
      <c r="D479" s="10">
        <v>7</v>
      </c>
      <c r="E479" s="10">
        <v>1</v>
      </c>
      <c r="F479" s="17">
        <v>5700</v>
      </c>
      <c r="G479" s="7">
        <f t="shared" si="14"/>
        <v>666</v>
      </c>
      <c r="H479" s="6">
        <f t="shared" si="15"/>
        <v>3796200</v>
      </c>
    </row>
    <row r="480" spans="2:8" s="1" customFormat="1" ht="16.8">
      <c r="B480" s="8">
        <v>477</v>
      </c>
      <c r="C480" s="9" t="s">
        <v>111</v>
      </c>
      <c r="D480" s="8">
        <v>2</v>
      </c>
      <c r="E480" s="8">
        <v>3</v>
      </c>
      <c r="F480" s="16">
        <v>2600</v>
      </c>
      <c r="G480" s="7">
        <f t="shared" si="14"/>
        <v>134</v>
      </c>
      <c r="H480" s="6">
        <f t="shared" si="15"/>
        <v>348400</v>
      </c>
    </row>
    <row r="481" spans="2:8" s="1" customFormat="1" ht="16.8">
      <c r="B481" s="10">
        <v>478</v>
      </c>
      <c r="C481" s="11" t="s">
        <v>112</v>
      </c>
      <c r="D481" s="10">
        <v>5</v>
      </c>
      <c r="E481" s="10">
        <v>1</v>
      </c>
      <c r="F481" s="17">
        <v>2100</v>
      </c>
      <c r="G481" s="7">
        <f t="shared" si="14"/>
        <v>503</v>
      </c>
      <c r="H481" s="6">
        <f t="shared" si="15"/>
        <v>1056300</v>
      </c>
    </row>
    <row r="482" spans="2:8" s="1" customFormat="1" ht="16.8">
      <c r="B482" s="8">
        <v>479</v>
      </c>
      <c r="C482" s="9" t="s">
        <v>112</v>
      </c>
      <c r="D482" s="8">
        <v>14</v>
      </c>
      <c r="E482" s="8">
        <v>4</v>
      </c>
      <c r="F482" s="16">
        <v>5200</v>
      </c>
      <c r="G482" s="7">
        <f t="shared" si="14"/>
        <v>251</v>
      </c>
      <c r="H482" s="6">
        <f t="shared" si="15"/>
        <v>1305200</v>
      </c>
    </row>
    <row r="483" spans="2:8" s="1" customFormat="1" ht="16.8">
      <c r="B483" s="10">
        <v>480</v>
      </c>
      <c r="C483" s="11" t="s">
        <v>112</v>
      </c>
      <c r="D483" s="10">
        <v>8</v>
      </c>
      <c r="E483" s="10">
        <v>8</v>
      </c>
      <c r="F483" s="17">
        <v>2100</v>
      </c>
      <c r="G483" s="7">
        <f t="shared" si="14"/>
        <v>309</v>
      </c>
      <c r="H483" s="6">
        <f t="shared" si="15"/>
        <v>648900</v>
      </c>
    </row>
    <row r="484" spans="2:8" s="1" customFormat="1" ht="16.8">
      <c r="B484" s="8">
        <v>481</v>
      </c>
      <c r="C484" s="9" t="s">
        <v>112</v>
      </c>
      <c r="D484" s="8">
        <v>4</v>
      </c>
      <c r="E484" s="8">
        <v>10</v>
      </c>
      <c r="F484" s="16">
        <v>3200</v>
      </c>
      <c r="G484" s="7">
        <f t="shared" si="14"/>
        <v>446</v>
      </c>
      <c r="H484" s="6">
        <f t="shared" si="15"/>
        <v>1427200</v>
      </c>
    </row>
    <row r="485" spans="2:8" s="1" customFormat="1" ht="16.8">
      <c r="B485" s="10">
        <v>482</v>
      </c>
      <c r="C485" s="11" t="s">
        <v>112</v>
      </c>
      <c r="D485" s="10">
        <v>13</v>
      </c>
      <c r="E485" s="10">
        <v>8</v>
      </c>
      <c r="F485" s="17">
        <v>6400</v>
      </c>
      <c r="G485" s="7">
        <f t="shared" si="14"/>
        <v>428</v>
      </c>
      <c r="H485" s="6">
        <f t="shared" si="15"/>
        <v>2739200</v>
      </c>
    </row>
    <row r="486" spans="2:8" s="1" customFormat="1" ht="16.8">
      <c r="B486" s="8">
        <v>483</v>
      </c>
      <c r="C486" s="9" t="s">
        <v>112</v>
      </c>
      <c r="D486" s="8">
        <v>7</v>
      </c>
      <c r="E486" s="8">
        <v>9</v>
      </c>
      <c r="F486" s="16">
        <v>2000</v>
      </c>
      <c r="G486" s="7">
        <f t="shared" si="14"/>
        <v>691</v>
      </c>
      <c r="H486" s="6">
        <f t="shared" si="15"/>
        <v>1382000</v>
      </c>
    </row>
    <row r="487" spans="2:8" s="1" customFormat="1" ht="16.8">
      <c r="B487" s="10">
        <v>484</v>
      </c>
      <c r="C487" s="11" t="s">
        <v>112</v>
      </c>
      <c r="D487" s="10">
        <v>8</v>
      </c>
      <c r="E487" s="10">
        <v>8</v>
      </c>
      <c r="F487" s="17">
        <v>5800</v>
      </c>
      <c r="G487" s="7">
        <f t="shared" si="14"/>
        <v>309</v>
      </c>
      <c r="H487" s="6">
        <f t="shared" si="15"/>
        <v>1792200</v>
      </c>
    </row>
    <row r="488" spans="2:8" s="1" customFormat="1" ht="16.8">
      <c r="B488" s="8">
        <v>485</v>
      </c>
      <c r="C488" s="9" t="s">
        <v>113</v>
      </c>
      <c r="D488" s="8">
        <v>11</v>
      </c>
      <c r="E488" s="8">
        <v>7</v>
      </c>
      <c r="F488" s="16">
        <v>4000</v>
      </c>
      <c r="G488" s="7">
        <f t="shared" si="14"/>
        <v>283</v>
      </c>
      <c r="H488" s="6">
        <f t="shared" si="15"/>
        <v>1132000</v>
      </c>
    </row>
    <row r="489" spans="2:8" s="1" customFormat="1" ht="16.8">
      <c r="B489" s="10">
        <v>486</v>
      </c>
      <c r="C489" s="11" t="s">
        <v>114</v>
      </c>
      <c r="D489" s="10">
        <v>13</v>
      </c>
      <c r="E489" s="10">
        <v>2</v>
      </c>
      <c r="F489" s="17">
        <v>5200</v>
      </c>
      <c r="G489" s="7">
        <f t="shared" si="14"/>
        <v>421</v>
      </c>
      <c r="H489" s="6">
        <f t="shared" si="15"/>
        <v>2189200</v>
      </c>
    </row>
    <row r="490" spans="2:8" s="1" customFormat="1" ht="16.8">
      <c r="B490" s="8">
        <v>487</v>
      </c>
      <c r="C490" s="9" t="s">
        <v>114</v>
      </c>
      <c r="D490" s="8">
        <v>4</v>
      </c>
      <c r="E490" s="8">
        <v>3</v>
      </c>
      <c r="F490" s="16">
        <v>1300</v>
      </c>
      <c r="G490" s="7">
        <f t="shared" si="14"/>
        <v>454</v>
      </c>
      <c r="H490" s="6">
        <f t="shared" si="15"/>
        <v>590200</v>
      </c>
    </row>
    <row r="491" spans="2:8" s="1" customFormat="1" ht="16.8">
      <c r="B491" s="10">
        <v>488</v>
      </c>
      <c r="C491" s="11" t="s">
        <v>114</v>
      </c>
      <c r="D491" s="10">
        <v>5</v>
      </c>
      <c r="E491" s="10">
        <v>8</v>
      </c>
      <c r="F491" s="17">
        <v>3000</v>
      </c>
      <c r="G491" s="7">
        <f t="shared" si="14"/>
        <v>510</v>
      </c>
      <c r="H491" s="6">
        <f t="shared" si="15"/>
        <v>1530000</v>
      </c>
    </row>
    <row r="492" spans="2:8" s="1" customFormat="1" ht="16.8">
      <c r="B492" s="8">
        <v>489</v>
      </c>
      <c r="C492" s="9" t="s">
        <v>114</v>
      </c>
      <c r="D492" s="8">
        <v>5</v>
      </c>
      <c r="E492" s="8">
        <v>1</v>
      </c>
      <c r="F492" s="16">
        <v>3000</v>
      </c>
      <c r="G492" s="7">
        <f t="shared" si="14"/>
        <v>503</v>
      </c>
      <c r="H492" s="6">
        <f t="shared" si="15"/>
        <v>1509000</v>
      </c>
    </row>
    <row r="493" spans="2:8" s="1" customFormat="1" ht="16.8">
      <c r="B493" s="10">
        <v>490</v>
      </c>
      <c r="C493" s="11" t="s">
        <v>115</v>
      </c>
      <c r="D493" s="10">
        <v>6</v>
      </c>
      <c r="E493" s="10">
        <v>7</v>
      </c>
      <c r="F493" s="17">
        <v>3800</v>
      </c>
      <c r="G493" s="7">
        <f t="shared" si="14"/>
        <v>391</v>
      </c>
      <c r="H493" s="6">
        <f t="shared" si="15"/>
        <v>1485800</v>
      </c>
    </row>
    <row r="494" spans="2:8" s="1" customFormat="1" ht="16.8">
      <c r="B494" s="8">
        <v>491</v>
      </c>
      <c r="C494" s="9" t="s">
        <v>115</v>
      </c>
      <c r="D494" s="8">
        <v>14</v>
      </c>
      <c r="E494" s="8">
        <v>6</v>
      </c>
      <c r="F494" s="16">
        <v>3200</v>
      </c>
      <c r="G494" s="7">
        <f t="shared" si="14"/>
        <v>258</v>
      </c>
      <c r="H494" s="6">
        <f t="shared" si="15"/>
        <v>825600</v>
      </c>
    </row>
    <row r="495" spans="2:8" s="1" customFormat="1" ht="16.8">
      <c r="B495" s="10">
        <v>492</v>
      </c>
      <c r="C495" s="11" t="s">
        <v>115</v>
      </c>
      <c r="D495" s="10">
        <v>2</v>
      </c>
      <c r="E495" s="10">
        <v>7</v>
      </c>
      <c r="F495" s="17">
        <v>1700</v>
      </c>
      <c r="G495" s="7">
        <f t="shared" si="14"/>
        <v>127</v>
      </c>
      <c r="H495" s="6">
        <f t="shared" si="15"/>
        <v>215900</v>
      </c>
    </row>
    <row r="496" spans="2:8" s="1" customFormat="1" ht="16.8">
      <c r="B496" s="8">
        <v>493</v>
      </c>
      <c r="C496" s="9" t="s">
        <v>115</v>
      </c>
      <c r="D496" s="8">
        <v>5</v>
      </c>
      <c r="E496" s="8">
        <v>8</v>
      </c>
      <c r="F496" s="16">
        <v>6000</v>
      </c>
      <c r="G496" s="7">
        <f t="shared" si="14"/>
        <v>510</v>
      </c>
      <c r="H496" s="6">
        <f t="shared" si="15"/>
        <v>3060000</v>
      </c>
    </row>
    <row r="497" spans="2:8" s="1" customFormat="1" ht="16.8">
      <c r="B497" s="10">
        <v>494</v>
      </c>
      <c r="C497" s="11" t="s">
        <v>115</v>
      </c>
      <c r="D497" s="10">
        <v>6</v>
      </c>
      <c r="E497" s="10">
        <v>3</v>
      </c>
      <c r="F497" s="17">
        <v>5000</v>
      </c>
      <c r="G497" s="7">
        <f t="shared" si="14"/>
        <v>410</v>
      </c>
      <c r="H497" s="6">
        <f t="shared" si="15"/>
        <v>2050000</v>
      </c>
    </row>
    <row r="498" spans="2:8" s="1" customFormat="1" ht="16.8">
      <c r="B498" s="8">
        <v>495</v>
      </c>
      <c r="C498" s="9" t="s">
        <v>116</v>
      </c>
      <c r="D498" s="8">
        <v>3</v>
      </c>
      <c r="E498" s="8">
        <v>1</v>
      </c>
      <c r="F498" s="16">
        <v>4100</v>
      </c>
      <c r="G498" s="7">
        <f t="shared" si="14"/>
        <v>214</v>
      </c>
      <c r="H498" s="6">
        <f t="shared" si="15"/>
        <v>877400</v>
      </c>
    </row>
    <row r="499" spans="2:8" s="1" customFormat="1" ht="16.8">
      <c r="B499" s="10">
        <v>496</v>
      </c>
      <c r="C499" s="11" t="s">
        <v>116</v>
      </c>
      <c r="D499" s="10">
        <v>13</v>
      </c>
      <c r="E499" s="10">
        <v>6</v>
      </c>
      <c r="F499" s="17">
        <v>3400</v>
      </c>
      <c r="G499" s="7">
        <f t="shared" si="14"/>
        <v>414</v>
      </c>
      <c r="H499" s="6">
        <f t="shared" si="15"/>
        <v>1407600</v>
      </c>
    </row>
    <row r="500" spans="2:8" s="1" customFormat="1" ht="16.8">
      <c r="B500" s="8">
        <v>497</v>
      </c>
      <c r="C500" s="9" t="s">
        <v>116</v>
      </c>
      <c r="D500" s="8">
        <v>14</v>
      </c>
      <c r="E500" s="8">
        <v>5</v>
      </c>
      <c r="F500" s="16">
        <v>3800</v>
      </c>
      <c r="G500" s="7">
        <f t="shared" si="14"/>
        <v>249</v>
      </c>
      <c r="H500" s="6">
        <f t="shared" si="15"/>
        <v>946200</v>
      </c>
    </row>
    <row r="501" spans="2:8" s="1" customFormat="1" ht="16.8">
      <c r="B501" s="10">
        <v>498</v>
      </c>
      <c r="C501" s="11" t="s">
        <v>116</v>
      </c>
      <c r="D501" s="10">
        <v>7</v>
      </c>
      <c r="E501" s="10">
        <v>6</v>
      </c>
      <c r="F501" s="17">
        <v>4200</v>
      </c>
      <c r="G501" s="7">
        <f t="shared" si="14"/>
        <v>688</v>
      </c>
      <c r="H501" s="6">
        <f t="shared" si="15"/>
        <v>2889600</v>
      </c>
    </row>
    <row r="502" spans="2:8" s="1" customFormat="1" ht="16.8">
      <c r="B502" s="8">
        <v>499</v>
      </c>
      <c r="C502" s="9" t="s">
        <v>116</v>
      </c>
      <c r="D502" s="8">
        <v>7</v>
      </c>
      <c r="E502" s="8">
        <v>8</v>
      </c>
      <c r="F502" s="16">
        <v>3300</v>
      </c>
      <c r="G502" s="7">
        <f t="shared" si="14"/>
        <v>693</v>
      </c>
      <c r="H502" s="6">
        <f t="shared" si="15"/>
        <v>2286900</v>
      </c>
    </row>
    <row r="503" spans="2:8" s="1" customFormat="1" ht="16.8">
      <c r="B503" s="10">
        <v>500</v>
      </c>
      <c r="C503" s="11" t="s">
        <v>117</v>
      </c>
      <c r="D503" s="10">
        <v>4</v>
      </c>
      <c r="E503" s="10">
        <v>10</v>
      </c>
      <c r="F503" s="17">
        <v>4300</v>
      </c>
      <c r="G503" s="7">
        <f t="shared" si="14"/>
        <v>446</v>
      </c>
      <c r="H503" s="6">
        <f t="shared" si="15"/>
        <v>1917800</v>
      </c>
    </row>
    <row r="504" spans="2:8" s="1" customFormat="1" ht="16.8">
      <c r="B504" s="8">
        <v>501</v>
      </c>
      <c r="C504" s="9" t="s">
        <v>117</v>
      </c>
      <c r="D504" s="8">
        <v>3</v>
      </c>
      <c r="E504" s="8">
        <v>1</v>
      </c>
      <c r="F504" s="16">
        <v>4900</v>
      </c>
      <c r="G504" s="7">
        <f t="shared" si="14"/>
        <v>214</v>
      </c>
      <c r="H504" s="6">
        <f t="shared" si="15"/>
        <v>1048600</v>
      </c>
    </row>
    <row r="505" spans="2:8" s="1" customFormat="1" ht="16.8">
      <c r="B505" s="10">
        <v>502</v>
      </c>
      <c r="C505" s="11" t="s">
        <v>117</v>
      </c>
      <c r="D505" s="10">
        <v>4</v>
      </c>
      <c r="E505" s="10">
        <v>3</v>
      </c>
      <c r="F505" s="17">
        <v>4800</v>
      </c>
      <c r="G505" s="7">
        <f t="shared" si="14"/>
        <v>454</v>
      </c>
      <c r="H505" s="6">
        <f t="shared" si="15"/>
        <v>2179200</v>
      </c>
    </row>
    <row r="506" spans="2:8" s="1" customFormat="1" ht="16.8">
      <c r="B506" s="8">
        <v>503</v>
      </c>
      <c r="C506" s="9" t="s">
        <v>117</v>
      </c>
      <c r="D506" s="8">
        <v>12</v>
      </c>
      <c r="E506" s="8">
        <v>2</v>
      </c>
      <c r="F506" s="16">
        <v>6000</v>
      </c>
      <c r="G506" s="7">
        <f t="shared" si="14"/>
        <v>156</v>
      </c>
      <c r="H506" s="6">
        <f t="shared" si="15"/>
        <v>936000</v>
      </c>
    </row>
    <row r="507" spans="2:8" s="1" customFormat="1" ht="16.8">
      <c r="B507" s="10">
        <v>504</v>
      </c>
      <c r="C507" s="11" t="s">
        <v>117</v>
      </c>
      <c r="D507" s="10">
        <v>13</v>
      </c>
      <c r="E507" s="10">
        <v>4</v>
      </c>
      <c r="F507" s="17">
        <v>4100</v>
      </c>
      <c r="G507" s="7">
        <f t="shared" si="14"/>
        <v>420</v>
      </c>
      <c r="H507" s="6">
        <f t="shared" si="15"/>
        <v>1722000</v>
      </c>
    </row>
    <row r="508" spans="2:8" s="1" customFormat="1" ht="16.8">
      <c r="B508" s="8">
        <v>505</v>
      </c>
      <c r="C508" s="9" t="s">
        <v>118</v>
      </c>
      <c r="D508" s="8">
        <v>14</v>
      </c>
      <c r="E508" s="8">
        <v>9</v>
      </c>
      <c r="F508" s="16">
        <v>4300</v>
      </c>
      <c r="G508" s="7">
        <f t="shared" si="14"/>
        <v>278</v>
      </c>
      <c r="H508" s="6">
        <f t="shared" si="15"/>
        <v>1195400</v>
      </c>
    </row>
    <row r="509" spans="2:8" s="1" customFormat="1" ht="16.8">
      <c r="B509" s="10">
        <v>506</v>
      </c>
      <c r="C509" s="11" t="s">
        <v>118</v>
      </c>
      <c r="D509" s="10">
        <v>7</v>
      </c>
      <c r="E509" s="10">
        <v>2</v>
      </c>
      <c r="F509" s="17">
        <v>6100</v>
      </c>
      <c r="G509" s="7">
        <f t="shared" si="14"/>
        <v>678</v>
      </c>
      <c r="H509" s="6">
        <f t="shared" si="15"/>
        <v>4135800</v>
      </c>
    </row>
    <row r="510" spans="2:8" s="1" customFormat="1" ht="16.8">
      <c r="B510" s="8">
        <v>507</v>
      </c>
      <c r="C510" s="9" t="s">
        <v>118</v>
      </c>
      <c r="D510" s="8">
        <v>4</v>
      </c>
      <c r="E510" s="8">
        <v>9</v>
      </c>
      <c r="F510" s="16">
        <v>1700</v>
      </c>
      <c r="G510" s="7">
        <f t="shared" si="14"/>
        <v>451</v>
      </c>
      <c r="H510" s="6">
        <f t="shared" si="15"/>
        <v>766700</v>
      </c>
    </row>
    <row r="511" spans="2:8" s="1" customFormat="1" ht="16.8">
      <c r="B511" s="10">
        <v>508</v>
      </c>
      <c r="C511" s="11" t="s">
        <v>119</v>
      </c>
      <c r="D511" s="10">
        <v>6</v>
      </c>
      <c r="E511" s="10">
        <v>3</v>
      </c>
      <c r="F511" s="17">
        <v>2000</v>
      </c>
      <c r="G511" s="7">
        <f t="shared" si="14"/>
        <v>410</v>
      </c>
      <c r="H511" s="6">
        <f t="shared" si="15"/>
        <v>820000</v>
      </c>
    </row>
    <row r="512" spans="2:8" s="1" customFormat="1" ht="16.8">
      <c r="B512" s="8">
        <v>509</v>
      </c>
      <c r="C512" s="9" t="s">
        <v>119</v>
      </c>
      <c r="D512" s="8">
        <v>10</v>
      </c>
      <c r="E512" s="8">
        <v>4</v>
      </c>
      <c r="F512" s="16">
        <v>3700</v>
      </c>
      <c r="G512" s="7">
        <f t="shared" si="14"/>
        <v>543</v>
      </c>
      <c r="H512" s="6">
        <f t="shared" si="15"/>
        <v>2009100</v>
      </c>
    </row>
    <row r="513" spans="2:8" s="1" customFormat="1" ht="16.8">
      <c r="B513" s="10">
        <v>510</v>
      </c>
      <c r="C513" s="11" t="s">
        <v>119</v>
      </c>
      <c r="D513" s="10">
        <v>1</v>
      </c>
      <c r="E513" s="10">
        <v>10</v>
      </c>
      <c r="F513" s="17">
        <v>2800</v>
      </c>
      <c r="G513" s="7">
        <f t="shared" si="14"/>
        <v>822</v>
      </c>
      <c r="H513" s="6">
        <f t="shared" si="15"/>
        <v>2301600</v>
      </c>
    </row>
    <row r="514" spans="2:8" s="1" customFormat="1" ht="16.8">
      <c r="B514" s="8">
        <v>511</v>
      </c>
      <c r="C514" s="9" t="s">
        <v>119</v>
      </c>
      <c r="D514" s="8">
        <v>2</v>
      </c>
      <c r="E514" s="8">
        <v>2</v>
      </c>
      <c r="F514" s="16">
        <v>6300</v>
      </c>
      <c r="G514" s="7">
        <f t="shared" si="14"/>
        <v>113</v>
      </c>
      <c r="H514" s="6">
        <f t="shared" si="15"/>
        <v>711900</v>
      </c>
    </row>
    <row r="515" spans="2:8" s="1" customFormat="1" ht="16.8">
      <c r="B515" s="10">
        <v>512</v>
      </c>
      <c r="C515" s="11" t="s">
        <v>119</v>
      </c>
      <c r="D515" s="10">
        <v>4</v>
      </c>
      <c r="E515" s="10">
        <v>10</v>
      </c>
      <c r="F515" s="17">
        <v>5400</v>
      </c>
      <c r="G515" s="7">
        <f t="shared" si="14"/>
        <v>446</v>
      </c>
      <c r="H515" s="6">
        <f t="shared" si="15"/>
        <v>2408400</v>
      </c>
    </row>
    <row r="516" spans="2:8" s="1" customFormat="1" ht="16.8">
      <c r="B516" s="8">
        <v>513</v>
      </c>
      <c r="C516" s="9" t="s">
        <v>119</v>
      </c>
      <c r="D516" s="8">
        <v>2</v>
      </c>
      <c r="E516" s="8">
        <v>2</v>
      </c>
      <c r="F516" s="16">
        <v>6000</v>
      </c>
      <c r="G516" s="7">
        <f t="shared" ref="G516:G579" si="16">INDEX($K$4:$Y$13,E516,D516)</f>
        <v>113</v>
      </c>
      <c r="H516" s="6">
        <f t="shared" si="15"/>
        <v>678000</v>
      </c>
    </row>
    <row r="517" spans="2:8" s="1" customFormat="1" ht="16.8">
      <c r="B517" s="10">
        <v>514</v>
      </c>
      <c r="C517" s="11" t="s">
        <v>119</v>
      </c>
      <c r="D517" s="10">
        <v>9</v>
      </c>
      <c r="E517" s="10">
        <v>4</v>
      </c>
      <c r="F517" s="17">
        <v>2700</v>
      </c>
      <c r="G517" s="7">
        <f t="shared" si="16"/>
        <v>298</v>
      </c>
      <c r="H517" s="6">
        <f t="shared" ref="H517:H580" si="17">G517*F517</f>
        <v>804600</v>
      </c>
    </row>
    <row r="518" spans="2:8" s="1" customFormat="1" ht="16.8">
      <c r="B518" s="8">
        <v>515</v>
      </c>
      <c r="C518" s="9" t="s">
        <v>119</v>
      </c>
      <c r="D518" s="8">
        <v>8</v>
      </c>
      <c r="E518" s="8">
        <v>10</v>
      </c>
      <c r="F518" s="16">
        <v>6400</v>
      </c>
      <c r="G518" s="7">
        <f t="shared" si="16"/>
        <v>305</v>
      </c>
      <c r="H518" s="6">
        <f t="shared" si="17"/>
        <v>1952000</v>
      </c>
    </row>
    <row r="519" spans="2:8" s="1" customFormat="1" ht="16.8">
      <c r="B519" s="10">
        <v>516</v>
      </c>
      <c r="C519" s="11" t="s">
        <v>119</v>
      </c>
      <c r="D519" s="10">
        <v>11</v>
      </c>
      <c r="E519" s="10">
        <v>3</v>
      </c>
      <c r="F519" s="17">
        <v>2700</v>
      </c>
      <c r="G519" s="7">
        <f t="shared" si="16"/>
        <v>313</v>
      </c>
      <c r="H519" s="6">
        <f t="shared" si="17"/>
        <v>845100</v>
      </c>
    </row>
    <row r="520" spans="2:8" s="1" customFormat="1" ht="16.8">
      <c r="B520" s="8">
        <v>517</v>
      </c>
      <c r="C520" s="9" t="s">
        <v>120</v>
      </c>
      <c r="D520" s="8">
        <v>3</v>
      </c>
      <c r="E520" s="8">
        <v>2</v>
      </c>
      <c r="F520" s="16">
        <v>1200</v>
      </c>
      <c r="G520" s="7">
        <f t="shared" si="16"/>
        <v>216</v>
      </c>
      <c r="H520" s="6">
        <f t="shared" si="17"/>
        <v>259200</v>
      </c>
    </row>
    <row r="521" spans="2:8" s="1" customFormat="1" ht="16.8">
      <c r="B521" s="10">
        <v>518</v>
      </c>
      <c r="C521" s="11" t="s">
        <v>120</v>
      </c>
      <c r="D521" s="10">
        <v>10</v>
      </c>
      <c r="E521" s="10">
        <v>7</v>
      </c>
      <c r="F521" s="17">
        <v>1400</v>
      </c>
      <c r="G521" s="7">
        <f t="shared" si="16"/>
        <v>540</v>
      </c>
      <c r="H521" s="6">
        <f t="shared" si="17"/>
        <v>756000</v>
      </c>
    </row>
    <row r="522" spans="2:8" s="1" customFormat="1" ht="16.8">
      <c r="B522" s="8">
        <v>519</v>
      </c>
      <c r="C522" s="9" t="s">
        <v>120</v>
      </c>
      <c r="D522" s="8">
        <v>6</v>
      </c>
      <c r="E522" s="8">
        <v>8</v>
      </c>
      <c r="F522" s="16">
        <v>5800</v>
      </c>
      <c r="G522" s="7">
        <f t="shared" si="16"/>
        <v>407</v>
      </c>
      <c r="H522" s="6">
        <f t="shared" si="17"/>
        <v>2360600</v>
      </c>
    </row>
    <row r="523" spans="2:8" s="1" customFormat="1" ht="16.8">
      <c r="B523" s="10">
        <v>520</v>
      </c>
      <c r="C523" s="11" t="s">
        <v>120</v>
      </c>
      <c r="D523" s="10">
        <v>7</v>
      </c>
      <c r="E523" s="10">
        <v>7</v>
      </c>
      <c r="F523" s="17">
        <v>5300</v>
      </c>
      <c r="G523" s="7">
        <f t="shared" si="16"/>
        <v>685</v>
      </c>
      <c r="H523" s="6">
        <f t="shared" si="17"/>
        <v>3630500</v>
      </c>
    </row>
    <row r="524" spans="2:8" s="1" customFormat="1" ht="16.8">
      <c r="B524" s="8">
        <v>521</v>
      </c>
      <c r="C524" s="9" t="s">
        <v>120</v>
      </c>
      <c r="D524" s="8">
        <v>9</v>
      </c>
      <c r="E524" s="8">
        <v>2</v>
      </c>
      <c r="F524" s="16">
        <v>5900</v>
      </c>
      <c r="G524" s="7">
        <f t="shared" si="16"/>
        <v>329</v>
      </c>
      <c r="H524" s="6">
        <f t="shared" si="17"/>
        <v>1941100</v>
      </c>
    </row>
    <row r="525" spans="2:8" s="1" customFormat="1" ht="16.8">
      <c r="B525" s="10">
        <v>522</v>
      </c>
      <c r="C525" s="11" t="s">
        <v>120</v>
      </c>
      <c r="D525" s="10">
        <v>9</v>
      </c>
      <c r="E525" s="10">
        <v>4</v>
      </c>
      <c r="F525" s="17">
        <v>4300</v>
      </c>
      <c r="G525" s="7">
        <f t="shared" si="16"/>
        <v>298</v>
      </c>
      <c r="H525" s="6">
        <f t="shared" si="17"/>
        <v>1281400</v>
      </c>
    </row>
    <row r="526" spans="2:8" s="1" customFormat="1" ht="16.8">
      <c r="B526" s="8">
        <v>523</v>
      </c>
      <c r="C526" s="9" t="s">
        <v>120</v>
      </c>
      <c r="D526" s="8">
        <v>7</v>
      </c>
      <c r="E526" s="8">
        <v>6</v>
      </c>
      <c r="F526" s="16">
        <v>5000</v>
      </c>
      <c r="G526" s="7">
        <f t="shared" si="16"/>
        <v>688</v>
      </c>
      <c r="H526" s="6">
        <f t="shared" si="17"/>
        <v>3440000</v>
      </c>
    </row>
    <row r="527" spans="2:8" s="1" customFormat="1" ht="16.8">
      <c r="B527" s="10">
        <v>524</v>
      </c>
      <c r="C527" s="11" t="s">
        <v>121</v>
      </c>
      <c r="D527" s="10">
        <v>5</v>
      </c>
      <c r="E527" s="10">
        <v>1</v>
      </c>
      <c r="F527" s="17">
        <v>3400</v>
      </c>
      <c r="G527" s="7">
        <f t="shared" si="16"/>
        <v>503</v>
      </c>
      <c r="H527" s="6">
        <f t="shared" si="17"/>
        <v>1710200</v>
      </c>
    </row>
    <row r="528" spans="2:8" s="1" customFormat="1" ht="16.8">
      <c r="B528" s="8">
        <v>525</v>
      </c>
      <c r="C528" s="9" t="s">
        <v>121</v>
      </c>
      <c r="D528" s="8">
        <v>13</v>
      </c>
      <c r="E528" s="8">
        <v>6</v>
      </c>
      <c r="F528" s="16">
        <v>1500</v>
      </c>
      <c r="G528" s="7">
        <f t="shared" si="16"/>
        <v>414</v>
      </c>
      <c r="H528" s="6">
        <f t="shared" si="17"/>
        <v>621000</v>
      </c>
    </row>
    <row r="529" spans="2:8" s="1" customFormat="1" ht="16.8">
      <c r="B529" s="10">
        <v>526</v>
      </c>
      <c r="C529" s="11" t="s">
        <v>121</v>
      </c>
      <c r="D529" s="10">
        <v>2</v>
      </c>
      <c r="E529" s="10">
        <v>2</v>
      </c>
      <c r="F529" s="17">
        <v>5300</v>
      </c>
      <c r="G529" s="7">
        <f t="shared" si="16"/>
        <v>113</v>
      </c>
      <c r="H529" s="6">
        <f t="shared" si="17"/>
        <v>598900</v>
      </c>
    </row>
    <row r="530" spans="2:8" s="1" customFormat="1" ht="16.8">
      <c r="B530" s="8">
        <v>527</v>
      </c>
      <c r="C530" s="9" t="s">
        <v>121</v>
      </c>
      <c r="D530" s="8">
        <v>14</v>
      </c>
      <c r="E530" s="8">
        <v>1</v>
      </c>
      <c r="F530" s="16">
        <v>4200</v>
      </c>
      <c r="G530" s="7">
        <f t="shared" si="16"/>
        <v>271</v>
      </c>
      <c r="H530" s="6">
        <f t="shared" si="17"/>
        <v>1138200</v>
      </c>
    </row>
    <row r="531" spans="2:8" s="1" customFormat="1" ht="16.8">
      <c r="B531" s="10">
        <v>528</v>
      </c>
      <c r="C531" s="11" t="s">
        <v>121</v>
      </c>
      <c r="D531" s="10">
        <v>4</v>
      </c>
      <c r="E531" s="10">
        <v>9</v>
      </c>
      <c r="F531" s="17">
        <v>6200</v>
      </c>
      <c r="G531" s="7">
        <f t="shared" si="16"/>
        <v>451</v>
      </c>
      <c r="H531" s="6">
        <f t="shared" si="17"/>
        <v>2796200</v>
      </c>
    </row>
    <row r="532" spans="2:8" s="1" customFormat="1" ht="16.8">
      <c r="B532" s="8">
        <v>529</v>
      </c>
      <c r="C532" s="9" t="s">
        <v>122</v>
      </c>
      <c r="D532" s="8">
        <v>10</v>
      </c>
      <c r="E532" s="8">
        <v>2</v>
      </c>
      <c r="F532" s="16">
        <v>6500</v>
      </c>
      <c r="G532" s="7">
        <f t="shared" si="16"/>
        <v>530</v>
      </c>
      <c r="H532" s="6">
        <f t="shared" si="17"/>
        <v>3445000</v>
      </c>
    </row>
    <row r="533" spans="2:8" s="1" customFormat="1" ht="16.8">
      <c r="B533" s="10">
        <v>530</v>
      </c>
      <c r="C533" s="11" t="s">
        <v>123</v>
      </c>
      <c r="D533" s="10">
        <v>10</v>
      </c>
      <c r="E533" s="10">
        <v>2</v>
      </c>
      <c r="F533" s="17">
        <v>3100</v>
      </c>
      <c r="G533" s="7">
        <f t="shared" si="16"/>
        <v>530</v>
      </c>
      <c r="H533" s="6">
        <f t="shared" si="17"/>
        <v>1643000</v>
      </c>
    </row>
    <row r="534" spans="2:8" s="1" customFormat="1" ht="16.8">
      <c r="B534" s="8">
        <v>531</v>
      </c>
      <c r="C534" s="9" t="s">
        <v>123</v>
      </c>
      <c r="D534" s="8">
        <v>13</v>
      </c>
      <c r="E534" s="8">
        <v>6</v>
      </c>
      <c r="F534" s="16">
        <v>5400</v>
      </c>
      <c r="G534" s="7">
        <f t="shared" si="16"/>
        <v>414</v>
      </c>
      <c r="H534" s="6">
        <f t="shared" si="17"/>
        <v>2235600</v>
      </c>
    </row>
    <row r="535" spans="2:8" s="1" customFormat="1" ht="16.8">
      <c r="B535" s="10">
        <v>532</v>
      </c>
      <c r="C535" s="11" t="s">
        <v>123</v>
      </c>
      <c r="D535" s="10">
        <v>6</v>
      </c>
      <c r="E535" s="10">
        <v>8</v>
      </c>
      <c r="F535" s="17">
        <v>3400</v>
      </c>
      <c r="G535" s="7">
        <f t="shared" si="16"/>
        <v>407</v>
      </c>
      <c r="H535" s="6">
        <f t="shared" si="17"/>
        <v>1383800</v>
      </c>
    </row>
    <row r="536" spans="2:8" s="1" customFormat="1" ht="16.8">
      <c r="B536" s="8">
        <v>533</v>
      </c>
      <c r="C536" s="9" t="s">
        <v>123</v>
      </c>
      <c r="D536" s="8">
        <v>7</v>
      </c>
      <c r="E536" s="8">
        <v>6</v>
      </c>
      <c r="F536" s="16">
        <v>5900</v>
      </c>
      <c r="G536" s="7">
        <f t="shared" si="16"/>
        <v>688</v>
      </c>
      <c r="H536" s="6">
        <f t="shared" si="17"/>
        <v>4059200</v>
      </c>
    </row>
    <row r="537" spans="2:8" s="1" customFormat="1" ht="16.8">
      <c r="B537" s="10">
        <v>534</v>
      </c>
      <c r="C537" s="11" t="s">
        <v>123</v>
      </c>
      <c r="D537" s="10">
        <v>6</v>
      </c>
      <c r="E537" s="10">
        <v>8</v>
      </c>
      <c r="F537" s="17">
        <v>4500</v>
      </c>
      <c r="G537" s="7">
        <f t="shared" si="16"/>
        <v>407</v>
      </c>
      <c r="H537" s="6">
        <f t="shared" si="17"/>
        <v>1831500</v>
      </c>
    </row>
    <row r="538" spans="2:8" s="1" customFormat="1" ht="16.8">
      <c r="B538" s="8">
        <v>535</v>
      </c>
      <c r="C538" s="9" t="s">
        <v>123</v>
      </c>
      <c r="D538" s="8">
        <v>2</v>
      </c>
      <c r="E538" s="8">
        <v>5</v>
      </c>
      <c r="F538" s="16">
        <v>4500</v>
      </c>
      <c r="G538" s="7">
        <f t="shared" si="16"/>
        <v>120</v>
      </c>
      <c r="H538" s="6">
        <f t="shared" si="17"/>
        <v>540000</v>
      </c>
    </row>
    <row r="539" spans="2:8" s="1" customFormat="1" ht="16.8">
      <c r="B539" s="10">
        <v>536</v>
      </c>
      <c r="C539" s="11" t="s">
        <v>124</v>
      </c>
      <c r="D539" s="10">
        <v>14</v>
      </c>
      <c r="E539" s="10">
        <v>6</v>
      </c>
      <c r="F539" s="17">
        <v>1700</v>
      </c>
      <c r="G539" s="7">
        <f t="shared" si="16"/>
        <v>258</v>
      </c>
      <c r="H539" s="6">
        <f t="shared" si="17"/>
        <v>438600</v>
      </c>
    </row>
    <row r="540" spans="2:8" s="1" customFormat="1" ht="16.8">
      <c r="B540" s="8">
        <v>537</v>
      </c>
      <c r="C540" s="9" t="s">
        <v>125</v>
      </c>
      <c r="D540" s="8">
        <v>1</v>
      </c>
      <c r="E540" s="8">
        <v>3</v>
      </c>
      <c r="F540" s="16">
        <v>5100</v>
      </c>
      <c r="G540" s="7">
        <f t="shared" si="16"/>
        <v>807</v>
      </c>
      <c r="H540" s="6">
        <f t="shared" si="17"/>
        <v>4115700</v>
      </c>
    </row>
    <row r="541" spans="2:8" s="1" customFormat="1" ht="16.8">
      <c r="B541" s="10">
        <v>538</v>
      </c>
      <c r="C541" s="11" t="s">
        <v>125</v>
      </c>
      <c r="D541" s="10">
        <v>5</v>
      </c>
      <c r="E541" s="10">
        <v>7</v>
      </c>
      <c r="F541" s="17">
        <v>6300</v>
      </c>
      <c r="G541" s="7">
        <f t="shared" si="16"/>
        <v>512</v>
      </c>
      <c r="H541" s="6">
        <f t="shared" si="17"/>
        <v>3225600</v>
      </c>
    </row>
    <row r="542" spans="2:8" s="1" customFormat="1" ht="16.8">
      <c r="B542" s="8">
        <v>539</v>
      </c>
      <c r="C542" s="9" t="s">
        <v>126</v>
      </c>
      <c r="D542" s="8">
        <v>7</v>
      </c>
      <c r="E542" s="8">
        <v>1</v>
      </c>
      <c r="F542" s="16">
        <v>4600</v>
      </c>
      <c r="G542" s="7">
        <f t="shared" si="16"/>
        <v>666</v>
      </c>
      <c r="H542" s="6">
        <f t="shared" si="17"/>
        <v>3063600</v>
      </c>
    </row>
    <row r="543" spans="2:8" s="1" customFormat="1" ht="16.8">
      <c r="B543" s="10">
        <v>540</v>
      </c>
      <c r="C543" s="11" t="s">
        <v>126</v>
      </c>
      <c r="D543" s="10">
        <v>4</v>
      </c>
      <c r="E543" s="10">
        <v>9</v>
      </c>
      <c r="F543" s="17">
        <v>3400</v>
      </c>
      <c r="G543" s="7">
        <f t="shared" si="16"/>
        <v>451</v>
      </c>
      <c r="H543" s="6">
        <f t="shared" si="17"/>
        <v>1533400</v>
      </c>
    </row>
    <row r="544" spans="2:8" s="1" customFormat="1" ht="16.8">
      <c r="B544" s="8">
        <v>541</v>
      </c>
      <c r="C544" s="9" t="s">
        <v>126</v>
      </c>
      <c r="D544" s="8">
        <v>8</v>
      </c>
      <c r="E544" s="8">
        <v>2</v>
      </c>
      <c r="F544" s="16">
        <v>4400</v>
      </c>
      <c r="G544" s="7">
        <f t="shared" si="16"/>
        <v>321</v>
      </c>
      <c r="H544" s="6">
        <f t="shared" si="17"/>
        <v>1412400</v>
      </c>
    </row>
    <row r="545" spans="2:8" s="1" customFormat="1" ht="16.8">
      <c r="B545" s="10">
        <v>542</v>
      </c>
      <c r="C545" s="11" t="s">
        <v>126</v>
      </c>
      <c r="D545" s="10">
        <v>12</v>
      </c>
      <c r="E545" s="10">
        <v>5</v>
      </c>
      <c r="F545" s="17">
        <v>2600</v>
      </c>
      <c r="G545" s="7">
        <f t="shared" si="16"/>
        <v>163</v>
      </c>
      <c r="H545" s="6">
        <f t="shared" si="17"/>
        <v>423800</v>
      </c>
    </row>
    <row r="546" spans="2:8" s="1" customFormat="1" ht="16.8">
      <c r="B546" s="8">
        <v>543</v>
      </c>
      <c r="C546" s="9" t="s">
        <v>126</v>
      </c>
      <c r="D546" s="8">
        <v>2</v>
      </c>
      <c r="E546" s="8">
        <v>5</v>
      </c>
      <c r="F546" s="16">
        <v>2300</v>
      </c>
      <c r="G546" s="7">
        <f t="shared" si="16"/>
        <v>120</v>
      </c>
      <c r="H546" s="6">
        <f t="shared" si="17"/>
        <v>276000</v>
      </c>
    </row>
    <row r="547" spans="2:8" s="1" customFormat="1" ht="16.8">
      <c r="B547" s="10">
        <v>544</v>
      </c>
      <c r="C547" s="11" t="s">
        <v>126</v>
      </c>
      <c r="D547" s="10">
        <v>8</v>
      </c>
      <c r="E547" s="10">
        <v>10</v>
      </c>
      <c r="F547" s="17">
        <v>6000</v>
      </c>
      <c r="G547" s="7">
        <f t="shared" si="16"/>
        <v>305</v>
      </c>
      <c r="H547" s="6">
        <f t="shared" si="17"/>
        <v>1830000</v>
      </c>
    </row>
    <row r="548" spans="2:8" s="1" customFormat="1" ht="16.8">
      <c r="B548" s="8">
        <v>545</v>
      </c>
      <c r="C548" s="9" t="s">
        <v>127</v>
      </c>
      <c r="D548" s="8">
        <v>6</v>
      </c>
      <c r="E548" s="8">
        <v>4</v>
      </c>
      <c r="F548" s="16">
        <v>2000</v>
      </c>
      <c r="G548" s="7">
        <f t="shared" si="16"/>
        <v>406</v>
      </c>
      <c r="H548" s="6">
        <f t="shared" si="17"/>
        <v>812000</v>
      </c>
    </row>
    <row r="549" spans="2:8" s="1" customFormat="1" ht="16.8">
      <c r="B549" s="10">
        <v>546</v>
      </c>
      <c r="C549" s="11" t="s">
        <v>128</v>
      </c>
      <c r="D549" s="10">
        <v>6</v>
      </c>
      <c r="E549" s="10">
        <v>4</v>
      </c>
      <c r="F549" s="17">
        <v>2600</v>
      </c>
      <c r="G549" s="7">
        <f t="shared" si="16"/>
        <v>406</v>
      </c>
      <c r="H549" s="6">
        <f t="shared" si="17"/>
        <v>1055600</v>
      </c>
    </row>
    <row r="550" spans="2:8" s="1" customFormat="1" ht="16.8">
      <c r="B550" s="8">
        <v>547</v>
      </c>
      <c r="C550" s="9" t="s">
        <v>128</v>
      </c>
      <c r="D550" s="8">
        <v>14</v>
      </c>
      <c r="E550" s="8">
        <v>1</v>
      </c>
      <c r="F550" s="16">
        <v>2100</v>
      </c>
      <c r="G550" s="7">
        <f t="shared" si="16"/>
        <v>271</v>
      </c>
      <c r="H550" s="6">
        <f t="shared" si="17"/>
        <v>569100</v>
      </c>
    </row>
    <row r="551" spans="2:8" s="1" customFormat="1" ht="16.8">
      <c r="B551" s="10">
        <v>548</v>
      </c>
      <c r="C551" s="11" t="s">
        <v>128</v>
      </c>
      <c r="D551" s="10">
        <v>2</v>
      </c>
      <c r="E551" s="10">
        <v>4</v>
      </c>
      <c r="F551" s="17">
        <v>4800</v>
      </c>
      <c r="G551" s="7">
        <f t="shared" si="16"/>
        <v>124</v>
      </c>
      <c r="H551" s="6">
        <f t="shared" si="17"/>
        <v>595200</v>
      </c>
    </row>
    <row r="552" spans="2:8" s="1" customFormat="1" ht="16.8">
      <c r="B552" s="8">
        <v>549</v>
      </c>
      <c r="C552" s="9" t="s">
        <v>128</v>
      </c>
      <c r="D552" s="8">
        <v>8</v>
      </c>
      <c r="E552" s="8">
        <v>2</v>
      </c>
      <c r="F552" s="16">
        <v>5600</v>
      </c>
      <c r="G552" s="7">
        <f t="shared" si="16"/>
        <v>321</v>
      </c>
      <c r="H552" s="6">
        <f t="shared" si="17"/>
        <v>1797600</v>
      </c>
    </row>
    <row r="553" spans="2:8" s="1" customFormat="1" ht="16.8">
      <c r="B553" s="10">
        <v>550</v>
      </c>
      <c r="C553" s="11" t="s">
        <v>128</v>
      </c>
      <c r="D553" s="10">
        <v>4</v>
      </c>
      <c r="E553" s="10">
        <v>4</v>
      </c>
      <c r="F553" s="17">
        <v>1500</v>
      </c>
      <c r="G553" s="7">
        <f t="shared" si="16"/>
        <v>451</v>
      </c>
      <c r="H553" s="6">
        <f t="shared" si="17"/>
        <v>676500</v>
      </c>
    </row>
    <row r="554" spans="2:8" s="1" customFormat="1" ht="16.8">
      <c r="B554" s="8">
        <v>551</v>
      </c>
      <c r="C554" s="9" t="s">
        <v>128</v>
      </c>
      <c r="D554" s="8">
        <v>4</v>
      </c>
      <c r="E554" s="8">
        <v>7</v>
      </c>
      <c r="F554" s="16">
        <v>3800</v>
      </c>
      <c r="G554" s="7">
        <f t="shared" si="16"/>
        <v>437</v>
      </c>
      <c r="H554" s="6">
        <f t="shared" si="17"/>
        <v>1660600</v>
      </c>
    </row>
    <row r="555" spans="2:8" s="1" customFormat="1" ht="16.8">
      <c r="B555" s="10">
        <v>552</v>
      </c>
      <c r="C555" s="11" t="s">
        <v>128</v>
      </c>
      <c r="D555" s="10">
        <v>12</v>
      </c>
      <c r="E555" s="10">
        <v>5</v>
      </c>
      <c r="F555" s="17">
        <v>5300</v>
      </c>
      <c r="G555" s="7">
        <f t="shared" si="16"/>
        <v>163</v>
      </c>
      <c r="H555" s="6">
        <f t="shared" si="17"/>
        <v>863900</v>
      </c>
    </row>
    <row r="556" spans="2:8" s="1" customFormat="1" ht="16.8">
      <c r="B556" s="8">
        <v>553</v>
      </c>
      <c r="C556" s="9" t="s">
        <v>128</v>
      </c>
      <c r="D556" s="8">
        <v>15</v>
      </c>
      <c r="E556" s="8">
        <v>3</v>
      </c>
      <c r="F556" s="16">
        <v>6200</v>
      </c>
      <c r="G556" s="7">
        <f t="shared" si="16"/>
        <v>172</v>
      </c>
      <c r="H556" s="6">
        <f t="shared" si="17"/>
        <v>1066400</v>
      </c>
    </row>
    <row r="557" spans="2:8" s="1" customFormat="1" ht="16.8">
      <c r="B557" s="10">
        <v>554</v>
      </c>
      <c r="C557" s="11" t="s">
        <v>128</v>
      </c>
      <c r="D557" s="10">
        <v>7</v>
      </c>
      <c r="E557" s="10">
        <v>1</v>
      </c>
      <c r="F557" s="17">
        <v>3700</v>
      </c>
      <c r="G557" s="7">
        <f t="shared" si="16"/>
        <v>666</v>
      </c>
      <c r="H557" s="6">
        <f t="shared" si="17"/>
        <v>2464200</v>
      </c>
    </row>
    <row r="558" spans="2:8" s="1" customFormat="1" ht="16.8">
      <c r="B558" s="8">
        <v>555</v>
      </c>
      <c r="C558" s="9" t="s">
        <v>129</v>
      </c>
      <c r="D558" s="8">
        <v>14</v>
      </c>
      <c r="E558" s="8">
        <v>8</v>
      </c>
      <c r="F558" s="16">
        <v>3600</v>
      </c>
      <c r="G558" s="7">
        <f t="shared" si="16"/>
        <v>282</v>
      </c>
      <c r="H558" s="6">
        <f t="shared" si="17"/>
        <v>1015200</v>
      </c>
    </row>
    <row r="559" spans="2:8" s="1" customFormat="1" ht="16.8">
      <c r="B559" s="10">
        <v>556</v>
      </c>
      <c r="C559" s="11" t="s">
        <v>129</v>
      </c>
      <c r="D559" s="10">
        <v>7</v>
      </c>
      <c r="E559" s="10">
        <v>1</v>
      </c>
      <c r="F559" s="17">
        <v>1900</v>
      </c>
      <c r="G559" s="7">
        <f t="shared" si="16"/>
        <v>666</v>
      </c>
      <c r="H559" s="6">
        <f t="shared" si="17"/>
        <v>1265400</v>
      </c>
    </row>
    <row r="560" spans="2:8" s="1" customFormat="1" ht="16.8">
      <c r="B560" s="8">
        <v>557</v>
      </c>
      <c r="C560" s="9" t="s">
        <v>129</v>
      </c>
      <c r="D560" s="8">
        <v>2</v>
      </c>
      <c r="E560" s="8">
        <v>4</v>
      </c>
      <c r="F560" s="16">
        <v>6100</v>
      </c>
      <c r="G560" s="7">
        <f t="shared" si="16"/>
        <v>124</v>
      </c>
      <c r="H560" s="6">
        <f t="shared" si="17"/>
        <v>756400</v>
      </c>
    </row>
    <row r="561" spans="2:8" s="1" customFormat="1" ht="16.8">
      <c r="B561" s="10">
        <v>558</v>
      </c>
      <c r="C561" s="11" t="s">
        <v>129</v>
      </c>
      <c r="D561" s="10">
        <v>5</v>
      </c>
      <c r="E561" s="10">
        <v>7</v>
      </c>
      <c r="F561" s="17">
        <v>5500</v>
      </c>
      <c r="G561" s="7">
        <f t="shared" si="16"/>
        <v>512</v>
      </c>
      <c r="H561" s="6">
        <f t="shared" si="17"/>
        <v>2816000</v>
      </c>
    </row>
    <row r="562" spans="2:8" s="1" customFormat="1" ht="16.8">
      <c r="B562" s="8">
        <v>559</v>
      </c>
      <c r="C562" s="9" t="s">
        <v>130</v>
      </c>
      <c r="D562" s="8">
        <v>3</v>
      </c>
      <c r="E562" s="8">
        <v>1</v>
      </c>
      <c r="F562" s="16">
        <v>4900</v>
      </c>
      <c r="G562" s="7">
        <f t="shared" si="16"/>
        <v>214</v>
      </c>
      <c r="H562" s="6">
        <f t="shared" si="17"/>
        <v>1048600</v>
      </c>
    </row>
    <row r="563" spans="2:8" s="1" customFormat="1" ht="16.8">
      <c r="B563" s="10">
        <v>560</v>
      </c>
      <c r="C563" s="11" t="s">
        <v>130</v>
      </c>
      <c r="D563" s="10">
        <v>14</v>
      </c>
      <c r="E563" s="10">
        <v>8</v>
      </c>
      <c r="F563" s="17">
        <v>3400</v>
      </c>
      <c r="G563" s="7">
        <f t="shared" si="16"/>
        <v>282</v>
      </c>
      <c r="H563" s="6">
        <f t="shared" si="17"/>
        <v>958800</v>
      </c>
    </row>
    <row r="564" spans="2:8" s="1" customFormat="1" ht="16.8">
      <c r="B564" s="8">
        <v>561</v>
      </c>
      <c r="C564" s="9" t="s">
        <v>130</v>
      </c>
      <c r="D564" s="8">
        <v>4</v>
      </c>
      <c r="E564" s="8">
        <v>7</v>
      </c>
      <c r="F564" s="16">
        <v>5600</v>
      </c>
      <c r="G564" s="7">
        <f t="shared" si="16"/>
        <v>437</v>
      </c>
      <c r="H564" s="6">
        <f t="shared" si="17"/>
        <v>2447200</v>
      </c>
    </row>
    <row r="565" spans="2:8" s="1" customFormat="1" ht="16.8">
      <c r="B565" s="10">
        <v>562</v>
      </c>
      <c r="C565" s="11" t="s">
        <v>130</v>
      </c>
      <c r="D565" s="10">
        <v>4</v>
      </c>
      <c r="E565" s="10">
        <v>7</v>
      </c>
      <c r="F565" s="17">
        <v>5600</v>
      </c>
      <c r="G565" s="7">
        <f t="shared" si="16"/>
        <v>437</v>
      </c>
      <c r="H565" s="6">
        <f t="shared" si="17"/>
        <v>2447200</v>
      </c>
    </row>
    <row r="566" spans="2:8" s="1" customFormat="1" ht="16.8">
      <c r="B566" s="8">
        <v>563</v>
      </c>
      <c r="C566" s="9" t="s">
        <v>130</v>
      </c>
      <c r="D566" s="8">
        <v>7</v>
      </c>
      <c r="E566" s="8">
        <v>2</v>
      </c>
      <c r="F566" s="16">
        <v>1500</v>
      </c>
      <c r="G566" s="7">
        <f t="shared" si="16"/>
        <v>678</v>
      </c>
      <c r="H566" s="6">
        <f t="shared" si="17"/>
        <v>1017000</v>
      </c>
    </row>
    <row r="567" spans="2:8" s="1" customFormat="1" ht="16.8">
      <c r="B567" s="10">
        <v>564</v>
      </c>
      <c r="C567" s="11" t="s">
        <v>130</v>
      </c>
      <c r="D567" s="10">
        <v>8</v>
      </c>
      <c r="E567" s="10">
        <v>8</v>
      </c>
      <c r="F567" s="17">
        <v>3200</v>
      </c>
      <c r="G567" s="7">
        <f t="shared" si="16"/>
        <v>309</v>
      </c>
      <c r="H567" s="6">
        <f t="shared" si="17"/>
        <v>988800</v>
      </c>
    </row>
    <row r="568" spans="2:8" s="1" customFormat="1" ht="16.8">
      <c r="B568" s="8">
        <v>565</v>
      </c>
      <c r="C568" s="9" t="s">
        <v>130</v>
      </c>
      <c r="D568" s="8">
        <v>2</v>
      </c>
      <c r="E568" s="8">
        <v>3</v>
      </c>
      <c r="F568" s="16">
        <v>4500</v>
      </c>
      <c r="G568" s="7">
        <f t="shared" si="16"/>
        <v>134</v>
      </c>
      <c r="H568" s="6">
        <f t="shared" si="17"/>
        <v>603000</v>
      </c>
    </row>
    <row r="569" spans="2:8" s="1" customFormat="1" ht="16.8">
      <c r="B569" s="10">
        <v>566</v>
      </c>
      <c r="C569" s="11" t="s">
        <v>130</v>
      </c>
      <c r="D569" s="10">
        <v>3</v>
      </c>
      <c r="E569" s="10">
        <v>2</v>
      </c>
      <c r="F569" s="17">
        <v>4300</v>
      </c>
      <c r="G569" s="7">
        <f t="shared" si="16"/>
        <v>216</v>
      </c>
      <c r="H569" s="6">
        <f t="shared" si="17"/>
        <v>928800</v>
      </c>
    </row>
    <row r="570" spans="2:8" s="1" customFormat="1" ht="16.8">
      <c r="B570" s="8">
        <v>567</v>
      </c>
      <c r="C570" s="9" t="s">
        <v>131</v>
      </c>
      <c r="D570" s="8">
        <v>2</v>
      </c>
      <c r="E570" s="8">
        <v>4</v>
      </c>
      <c r="F570" s="16">
        <v>1500</v>
      </c>
      <c r="G570" s="7">
        <f t="shared" si="16"/>
        <v>124</v>
      </c>
      <c r="H570" s="6">
        <f t="shared" si="17"/>
        <v>186000</v>
      </c>
    </row>
    <row r="571" spans="2:8" s="1" customFormat="1" ht="16.8">
      <c r="B571" s="10">
        <v>568</v>
      </c>
      <c r="C571" s="11" t="s">
        <v>131</v>
      </c>
      <c r="D571" s="10">
        <v>4</v>
      </c>
      <c r="E571" s="10">
        <v>10</v>
      </c>
      <c r="F571" s="17">
        <v>4700</v>
      </c>
      <c r="G571" s="7">
        <f t="shared" si="16"/>
        <v>446</v>
      </c>
      <c r="H571" s="6">
        <f t="shared" si="17"/>
        <v>2096200</v>
      </c>
    </row>
    <row r="572" spans="2:8" s="1" customFormat="1" ht="16.8">
      <c r="B572" s="8">
        <v>569</v>
      </c>
      <c r="C572" s="9" t="s">
        <v>131</v>
      </c>
      <c r="D572" s="8">
        <v>6</v>
      </c>
      <c r="E572" s="8">
        <v>2</v>
      </c>
      <c r="F572" s="16">
        <v>3000</v>
      </c>
      <c r="G572" s="7">
        <f t="shared" si="16"/>
        <v>420</v>
      </c>
      <c r="H572" s="6">
        <f t="shared" si="17"/>
        <v>1260000</v>
      </c>
    </row>
    <row r="573" spans="2:8" s="1" customFormat="1" ht="16.8">
      <c r="B573" s="10">
        <v>570</v>
      </c>
      <c r="C573" s="11" t="s">
        <v>131</v>
      </c>
      <c r="D573" s="10">
        <v>7</v>
      </c>
      <c r="E573" s="10">
        <v>8</v>
      </c>
      <c r="F573" s="17">
        <v>3300</v>
      </c>
      <c r="G573" s="7">
        <f t="shared" si="16"/>
        <v>693</v>
      </c>
      <c r="H573" s="6">
        <f t="shared" si="17"/>
        <v>2286900</v>
      </c>
    </row>
    <row r="574" spans="2:8" s="1" customFormat="1" ht="16.8">
      <c r="B574" s="8">
        <v>571</v>
      </c>
      <c r="C574" s="9" t="s">
        <v>131</v>
      </c>
      <c r="D574" s="8">
        <v>11</v>
      </c>
      <c r="E574" s="8">
        <v>3</v>
      </c>
      <c r="F574" s="16">
        <v>3800</v>
      </c>
      <c r="G574" s="7">
        <f t="shared" si="16"/>
        <v>313</v>
      </c>
      <c r="H574" s="6">
        <f t="shared" si="17"/>
        <v>1189400</v>
      </c>
    </row>
    <row r="575" spans="2:8" s="1" customFormat="1" ht="16.8">
      <c r="B575" s="10">
        <v>572</v>
      </c>
      <c r="C575" s="11" t="s">
        <v>131</v>
      </c>
      <c r="D575" s="10">
        <v>15</v>
      </c>
      <c r="E575" s="10">
        <v>10</v>
      </c>
      <c r="F575" s="17">
        <v>4000</v>
      </c>
      <c r="G575" s="7">
        <f t="shared" si="16"/>
        <v>154</v>
      </c>
      <c r="H575" s="6">
        <f t="shared" si="17"/>
        <v>616000</v>
      </c>
    </row>
    <row r="576" spans="2:8" s="1" customFormat="1" ht="16.8">
      <c r="B576" s="8">
        <v>573</v>
      </c>
      <c r="C576" s="9" t="s">
        <v>132</v>
      </c>
      <c r="D576" s="8">
        <v>6</v>
      </c>
      <c r="E576" s="8">
        <v>10</v>
      </c>
      <c r="F576" s="16">
        <v>2300</v>
      </c>
      <c r="G576" s="7">
        <f t="shared" si="16"/>
        <v>415</v>
      </c>
      <c r="H576" s="6">
        <f t="shared" si="17"/>
        <v>954500</v>
      </c>
    </row>
    <row r="577" spans="2:8" s="1" customFormat="1" ht="16.8">
      <c r="B577" s="10">
        <v>574</v>
      </c>
      <c r="C577" s="11" t="s">
        <v>132</v>
      </c>
      <c r="D577" s="10">
        <v>8</v>
      </c>
      <c r="E577" s="10">
        <v>2</v>
      </c>
      <c r="F577" s="17">
        <v>1900</v>
      </c>
      <c r="G577" s="7">
        <f t="shared" si="16"/>
        <v>321</v>
      </c>
      <c r="H577" s="6">
        <f t="shared" si="17"/>
        <v>609900</v>
      </c>
    </row>
    <row r="578" spans="2:8" s="1" customFormat="1" ht="16.8">
      <c r="B578" s="8">
        <v>575</v>
      </c>
      <c r="C578" s="9" t="s">
        <v>132</v>
      </c>
      <c r="D578" s="8">
        <v>2</v>
      </c>
      <c r="E578" s="8">
        <v>2</v>
      </c>
      <c r="F578" s="16">
        <v>2800</v>
      </c>
      <c r="G578" s="7">
        <f t="shared" si="16"/>
        <v>113</v>
      </c>
      <c r="H578" s="6">
        <f t="shared" si="17"/>
        <v>316400</v>
      </c>
    </row>
    <row r="579" spans="2:8" s="1" customFormat="1" ht="16.8">
      <c r="B579" s="10">
        <v>576</v>
      </c>
      <c r="C579" s="11" t="s">
        <v>132</v>
      </c>
      <c r="D579" s="10">
        <v>1</v>
      </c>
      <c r="E579" s="10">
        <v>3</v>
      </c>
      <c r="F579" s="17">
        <v>5200</v>
      </c>
      <c r="G579" s="7">
        <f t="shared" si="16"/>
        <v>807</v>
      </c>
      <c r="H579" s="6">
        <f t="shared" si="17"/>
        <v>4196400</v>
      </c>
    </row>
    <row r="580" spans="2:8" s="1" customFormat="1" ht="16.8">
      <c r="B580" s="8">
        <v>577</v>
      </c>
      <c r="C580" s="9" t="s">
        <v>132</v>
      </c>
      <c r="D580" s="8">
        <v>8</v>
      </c>
      <c r="E580" s="8">
        <v>8</v>
      </c>
      <c r="F580" s="16">
        <v>1900</v>
      </c>
      <c r="G580" s="7">
        <f t="shared" ref="G580:G643" si="18">INDEX($K$4:$Y$13,E580,D580)</f>
        <v>309</v>
      </c>
      <c r="H580" s="6">
        <f t="shared" si="17"/>
        <v>587100</v>
      </c>
    </row>
    <row r="581" spans="2:8" s="1" customFormat="1" ht="16.8">
      <c r="B581" s="10">
        <v>578</v>
      </c>
      <c r="C581" s="11" t="s">
        <v>132</v>
      </c>
      <c r="D581" s="10">
        <v>2</v>
      </c>
      <c r="E581" s="10">
        <v>7</v>
      </c>
      <c r="F581" s="17">
        <v>1900</v>
      </c>
      <c r="G581" s="7">
        <f t="shared" si="18"/>
        <v>127</v>
      </c>
      <c r="H581" s="6">
        <f t="shared" ref="H581:H644" si="19">G581*F581</f>
        <v>241300</v>
      </c>
    </row>
    <row r="582" spans="2:8" s="1" customFormat="1" ht="16.8">
      <c r="B582" s="8">
        <v>579</v>
      </c>
      <c r="C582" s="9" t="s">
        <v>132</v>
      </c>
      <c r="D582" s="8">
        <v>1</v>
      </c>
      <c r="E582" s="8">
        <v>9</v>
      </c>
      <c r="F582" s="16">
        <v>2400</v>
      </c>
      <c r="G582" s="7">
        <f t="shared" si="18"/>
        <v>812</v>
      </c>
      <c r="H582" s="6">
        <f t="shared" si="19"/>
        <v>1948800</v>
      </c>
    </row>
    <row r="583" spans="2:8" s="1" customFormat="1" ht="16.8">
      <c r="B583" s="10">
        <v>580</v>
      </c>
      <c r="C583" s="11" t="s">
        <v>132</v>
      </c>
      <c r="D583" s="10">
        <v>14</v>
      </c>
      <c r="E583" s="10">
        <v>4</v>
      </c>
      <c r="F583" s="17">
        <v>4400</v>
      </c>
      <c r="G583" s="7">
        <f t="shared" si="18"/>
        <v>251</v>
      </c>
      <c r="H583" s="6">
        <f t="shared" si="19"/>
        <v>1104400</v>
      </c>
    </row>
    <row r="584" spans="2:8" s="1" customFormat="1" ht="16.8">
      <c r="B584" s="8">
        <v>581</v>
      </c>
      <c r="C584" s="9" t="s">
        <v>132</v>
      </c>
      <c r="D584" s="8">
        <v>11</v>
      </c>
      <c r="E584" s="8">
        <v>4</v>
      </c>
      <c r="F584" s="16">
        <v>4700</v>
      </c>
      <c r="G584" s="7">
        <f t="shared" si="18"/>
        <v>280</v>
      </c>
      <c r="H584" s="6">
        <f t="shared" si="19"/>
        <v>1316000</v>
      </c>
    </row>
    <row r="585" spans="2:8" s="1" customFormat="1" ht="16.8">
      <c r="B585" s="10">
        <v>582</v>
      </c>
      <c r="C585" s="11" t="s">
        <v>132</v>
      </c>
      <c r="D585" s="10">
        <v>7</v>
      </c>
      <c r="E585" s="10">
        <v>9</v>
      </c>
      <c r="F585" s="17">
        <v>2800</v>
      </c>
      <c r="G585" s="7">
        <f t="shared" si="18"/>
        <v>691</v>
      </c>
      <c r="H585" s="6">
        <f t="shared" si="19"/>
        <v>1934800</v>
      </c>
    </row>
    <row r="586" spans="2:8" s="1" customFormat="1" ht="16.8">
      <c r="B586" s="8">
        <v>583</v>
      </c>
      <c r="C586" s="9" t="s">
        <v>132</v>
      </c>
      <c r="D586" s="8">
        <v>12</v>
      </c>
      <c r="E586" s="8">
        <v>2</v>
      </c>
      <c r="F586" s="16">
        <v>4700</v>
      </c>
      <c r="G586" s="7">
        <f t="shared" si="18"/>
        <v>156</v>
      </c>
      <c r="H586" s="6">
        <f t="shared" si="19"/>
        <v>733200</v>
      </c>
    </row>
    <row r="587" spans="2:8" s="1" customFormat="1" ht="16.8">
      <c r="B587" s="10">
        <v>584</v>
      </c>
      <c r="C587" s="11" t="s">
        <v>132</v>
      </c>
      <c r="D587" s="10">
        <v>4</v>
      </c>
      <c r="E587" s="10">
        <v>10</v>
      </c>
      <c r="F587" s="17">
        <v>2200</v>
      </c>
      <c r="G587" s="7">
        <f t="shared" si="18"/>
        <v>446</v>
      </c>
      <c r="H587" s="6">
        <f t="shared" si="19"/>
        <v>981200</v>
      </c>
    </row>
    <row r="588" spans="2:8" s="1" customFormat="1" ht="16.8">
      <c r="B588" s="8">
        <v>585</v>
      </c>
      <c r="C588" s="9" t="s">
        <v>132</v>
      </c>
      <c r="D588" s="8">
        <v>4</v>
      </c>
      <c r="E588" s="8">
        <v>3</v>
      </c>
      <c r="F588" s="16">
        <v>2100</v>
      </c>
      <c r="G588" s="7">
        <f t="shared" si="18"/>
        <v>454</v>
      </c>
      <c r="H588" s="6">
        <f t="shared" si="19"/>
        <v>953400</v>
      </c>
    </row>
    <row r="589" spans="2:8" s="1" customFormat="1" ht="16.8">
      <c r="B589" s="10">
        <v>586</v>
      </c>
      <c r="C589" s="11" t="s">
        <v>132</v>
      </c>
      <c r="D589" s="10">
        <v>1</v>
      </c>
      <c r="E589" s="10">
        <v>3</v>
      </c>
      <c r="F589" s="17">
        <v>5100</v>
      </c>
      <c r="G589" s="7">
        <f t="shared" si="18"/>
        <v>807</v>
      </c>
      <c r="H589" s="6">
        <f t="shared" si="19"/>
        <v>4115700</v>
      </c>
    </row>
    <row r="590" spans="2:8" s="1" customFormat="1" ht="16.8">
      <c r="B590" s="8">
        <v>587</v>
      </c>
      <c r="C590" s="9" t="s">
        <v>132</v>
      </c>
      <c r="D590" s="8">
        <v>11</v>
      </c>
      <c r="E590" s="8">
        <v>10</v>
      </c>
      <c r="F590" s="16">
        <v>5900</v>
      </c>
      <c r="G590" s="7">
        <f t="shared" si="18"/>
        <v>305</v>
      </c>
      <c r="H590" s="6">
        <f t="shared" si="19"/>
        <v>1799500</v>
      </c>
    </row>
    <row r="591" spans="2:8" s="1" customFormat="1" ht="16.8">
      <c r="B591" s="10">
        <v>588</v>
      </c>
      <c r="C591" s="11" t="s">
        <v>132</v>
      </c>
      <c r="D591" s="10">
        <v>13</v>
      </c>
      <c r="E591" s="10">
        <v>2</v>
      </c>
      <c r="F591" s="17">
        <v>2300</v>
      </c>
      <c r="G591" s="7">
        <f t="shared" si="18"/>
        <v>421</v>
      </c>
      <c r="H591" s="6">
        <f t="shared" si="19"/>
        <v>968300</v>
      </c>
    </row>
    <row r="592" spans="2:8" s="1" customFormat="1" ht="16.8">
      <c r="B592" s="8">
        <v>589</v>
      </c>
      <c r="C592" s="9" t="s">
        <v>132</v>
      </c>
      <c r="D592" s="8">
        <v>12</v>
      </c>
      <c r="E592" s="8">
        <v>3</v>
      </c>
      <c r="F592" s="16">
        <v>5900</v>
      </c>
      <c r="G592" s="7">
        <f t="shared" si="18"/>
        <v>170</v>
      </c>
      <c r="H592" s="6">
        <f t="shared" si="19"/>
        <v>1003000</v>
      </c>
    </row>
    <row r="593" spans="2:8" s="1" customFormat="1" ht="16.8">
      <c r="B593" s="10">
        <v>590</v>
      </c>
      <c r="C593" s="11" t="s">
        <v>133</v>
      </c>
      <c r="D593" s="10">
        <v>6</v>
      </c>
      <c r="E593" s="10">
        <v>2</v>
      </c>
      <c r="F593" s="17">
        <v>4700</v>
      </c>
      <c r="G593" s="7">
        <f t="shared" si="18"/>
        <v>420</v>
      </c>
      <c r="H593" s="6">
        <f t="shared" si="19"/>
        <v>1974000</v>
      </c>
    </row>
    <row r="594" spans="2:8" s="1" customFormat="1" ht="16.8">
      <c r="B594" s="8">
        <v>591</v>
      </c>
      <c r="C594" s="9" t="s">
        <v>133</v>
      </c>
      <c r="D594" s="8">
        <v>3</v>
      </c>
      <c r="E594" s="8">
        <v>1</v>
      </c>
      <c r="F594" s="16">
        <v>5500</v>
      </c>
      <c r="G594" s="7">
        <f t="shared" si="18"/>
        <v>214</v>
      </c>
      <c r="H594" s="6">
        <f t="shared" si="19"/>
        <v>1177000</v>
      </c>
    </row>
    <row r="595" spans="2:8" s="1" customFormat="1" ht="16.8">
      <c r="B595" s="10">
        <v>592</v>
      </c>
      <c r="C595" s="11" t="s">
        <v>133</v>
      </c>
      <c r="D595" s="10">
        <v>2</v>
      </c>
      <c r="E595" s="10">
        <v>9</v>
      </c>
      <c r="F595" s="17">
        <v>1500</v>
      </c>
      <c r="G595" s="7">
        <f t="shared" si="18"/>
        <v>119</v>
      </c>
      <c r="H595" s="6">
        <f t="shared" si="19"/>
        <v>178500</v>
      </c>
    </row>
    <row r="596" spans="2:8" s="1" customFormat="1" ht="16.8">
      <c r="B596" s="8">
        <v>593</v>
      </c>
      <c r="C596" s="9" t="s">
        <v>134</v>
      </c>
      <c r="D596" s="8">
        <v>4</v>
      </c>
      <c r="E596" s="8">
        <v>4</v>
      </c>
      <c r="F596" s="16">
        <v>1700</v>
      </c>
      <c r="G596" s="7">
        <f t="shared" si="18"/>
        <v>451</v>
      </c>
      <c r="H596" s="6">
        <f t="shared" si="19"/>
        <v>766700</v>
      </c>
    </row>
    <row r="597" spans="2:8" s="1" customFormat="1" ht="16.8">
      <c r="B597" s="10">
        <v>594</v>
      </c>
      <c r="C597" s="11" t="s">
        <v>135</v>
      </c>
      <c r="D597" s="10">
        <v>1</v>
      </c>
      <c r="E597" s="10">
        <v>6</v>
      </c>
      <c r="F597" s="17">
        <v>5700</v>
      </c>
      <c r="G597" s="7">
        <f t="shared" si="18"/>
        <v>797</v>
      </c>
      <c r="H597" s="6">
        <f t="shared" si="19"/>
        <v>4542900</v>
      </c>
    </row>
    <row r="598" spans="2:8" s="1" customFormat="1" ht="16.8">
      <c r="B598" s="8">
        <v>595</v>
      </c>
      <c r="C598" s="9" t="s">
        <v>135</v>
      </c>
      <c r="D598" s="8">
        <v>1</v>
      </c>
      <c r="E598" s="8">
        <v>1</v>
      </c>
      <c r="F598" s="16">
        <v>2300</v>
      </c>
      <c r="G598" s="7">
        <f t="shared" si="18"/>
        <v>824</v>
      </c>
      <c r="H598" s="6">
        <f t="shared" si="19"/>
        <v>1895200</v>
      </c>
    </row>
    <row r="599" spans="2:8" s="1" customFormat="1" ht="16.8">
      <c r="B599" s="10">
        <v>596</v>
      </c>
      <c r="C599" s="11" t="s">
        <v>135</v>
      </c>
      <c r="D599" s="10">
        <v>12</v>
      </c>
      <c r="E599" s="10">
        <v>3</v>
      </c>
      <c r="F599" s="17">
        <v>3500</v>
      </c>
      <c r="G599" s="7">
        <f t="shared" si="18"/>
        <v>170</v>
      </c>
      <c r="H599" s="6">
        <f t="shared" si="19"/>
        <v>595000</v>
      </c>
    </row>
    <row r="600" spans="2:8" s="1" customFormat="1" ht="16.8">
      <c r="B600" s="8">
        <v>597</v>
      </c>
      <c r="C600" s="9" t="s">
        <v>135</v>
      </c>
      <c r="D600" s="8">
        <v>3</v>
      </c>
      <c r="E600" s="8">
        <v>2</v>
      </c>
      <c r="F600" s="16">
        <v>4300</v>
      </c>
      <c r="G600" s="7">
        <f t="shared" si="18"/>
        <v>216</v>
      </c>
      <c r="H600" s="6">
        <f t="shared" si="19"/>
        <v>928800</v>
      </c>
    </row>
    <row r="601" spans="2:8" s="1" customFormat="1" ht="16.8">
      <c r="B601" s="10">
        <v>598</v>
      </c>
      <c r="C601" s="11" t="s">
        <v>135</v>
      </c>
      <c r="D601" s="10">
        <v>3</v>
      </c>
      <c r="E601" s="10">
        <v>6</v>
      </c>
      <c r="F601" s="17">
        <v>1600</v>
      </c>
      <c r="G601" s="7">
        <f t="shared" si="18"/>
        <v>206</v>
      </c>
      <c r="H601" s="6">
        <f t="shared" si="19"/>
        <v>329600</v>
      </c>
    </row>
    <row r="602" spans="2:8" s="1" customFormat="1" ht="16.8">
      <c r="B602" s="8">
        <v>599</v>
      </c>
      <c r="C602" s="9" t="s">
        <v>136</v>
      </c>
      <c r="D602" s="8">
        <v>4</v>
      </c>
      <c r="E602" s="8">
        <v>10</v>
      </c>
      <c r="F602" s="16">
        <v>5600</v>
      </c>
      <c r="G602" s="7">
        <f t="shared" si="18"/>
        <v>446</v>
      </c>
      <c r="H602" s="6">
        <f t="shared" si="19"/>
        <v>2497600</v>
      </c>
    </row>
    <row r="603" spans="2:8" s="1" customFormat="1" ht="16.8">
      <c r="B603" s="10">
        <v>600</v>
      </c>
      <c r="C603" s="11" t="s">
        <v>137</v>
      </c>
      <c r="D603" s="10">
        <v>7</v>
      </c>
      <c r="E603" s="10">
        <v>7</v>
      </c>
      <c r="F603" s="17">
        <v>1500</v>
      </c>
      <c r="G603" s="7">
        <f t="shared" si="18"/>
        <v>685</v>
      </c>
      <c r="H603" s="6">
        <f t="shared" si="19"/>
        <v>1027500</v>
      </c>
    </row>
    <row r="604" spans="2:8" s="1" customFormat="1" ht="16.8">
      <c r="B604" s="8">
        <v>601</v>
      </c>
      <c r="C604" s="9" t="s">
        <v>137</v>
      </c>
      <c r="D604" s="8">
        <v>7</v>
      </c>
      <c r="E604" s="8">
        <v>1</v>
      </c>
      <c r="F604" s="16">
        <v>2800</v>
      </c>
      <c r="G604" s="7">
        <f t="shared" si="18"/>
        <v>666</v>
      </c>
      <c r="H604" s="6">
        <f t="shared" si="19"/>
        <v>1864800</v>
      </c>
    </row>
    <row r="605" spans="2:8" s="1" customFormat="1" ht="16.8">
      <c r="B605" s="10">
        <v>602</v>
      </c>
      <c r="C605" s="11" t="s">
        <v>137</v>
      </c>
      <c r="D605" s="10">
        <v>2</v>
      </c>
      <c r="E605" s="10">
        <v>2</v>
      </c>
      <c r="F605" s="17">
        <v>3200</v>
      </c>
      <c r="G605" s="7">
        <f t="shared" si="18"/>
        <v>113</v>
      </c>
      <c r="H605" s="6">
        <f t="shared" si="19"/>
        <v>361600</v>
      </c>
    </row>
    <row r="606" spans="2:8" s="1" customFormat="1" ht="16.8">
      <c r="B606" s="8">
        <v>603</v>
      </c>
      <c r="C606" s="9" t="s">
        <v>137</v>
      </c>
      <c r="D606" s="8">
        <v>11</v>
      </c>
      <c r="E606" s="8">
        <v>3</v>
      </c>
      <c r="F606" s="16">
        <v>3900</v>
      </c>
      <c r="G606" s="7">
        <f t="shared" si="18"/>
        <v>313</v>
      </c>
      <c r="H606" s="6">
        <f t="shared" si="19"/>
        <v>1220700</v>
      </c>
    </row>
    <row r="607" spans="2:8" s="1" customFormat="1" ht="16.8">
      <c r="B607" s="10">
        <v>604</v>
      </c>
      <c r="C607" s="11" t="s">
        <v>138</v>
      </c>
      <c r="D607" s="10">
        <v>10</v>
      </c>
      <c r="E607" s="10">
        <v>2</v>
      </c>
      <c r="F607" s="17">
        <v>4200</v>
      </c>
      <c r="G607" s="7">
        <f t="shared" si="18"/>
        <v>530</v>
      </c>
      <c r="H607" s="6">
        <f t="shared" si="19"/>
        <v>2226000</v>
      </c>
    </row>
    <row r="608" spans="2:8" s="1" customFormat="1" ht="16.8">
      <c r="B608" s="8">
        <v>605</v>
      </c>
      <c r="C608" s="9" t="s">
        <v>138</v>
      </c>
      <c r="D608" s="8">
        <v>2</v>
      </c>
      <c r="E608" s="8">
        <v>7</v>
      </c>
      <c r="F608" s="16">
        <v>2400</v>
      </c>
      <c r="G608" s="7">
        <f t="shared" si="18"/>
        <v>127</v>
      </c>
      <c r="H608" s="6">
        <f t="shared" si="19"/>
        <v>304800</v>
      </c>
    </row>
    <row r="609" spans="2:8" s="1" customFormat="1" ht="16.8">
      <c r="B609" s="10">
        <v>606</v>
      </c>
      <c r="C609" s="11" t="s">
        <v>138</v>
      </c>
      <c r="D609" s="10">
        <v>8</v>
      </c>
      <c r="E609" s="10">
        <v>8</v>
      </c>
      <c r="F609" s="17">
        <v>6400</v>
      </c>
      <c r="G609" s="7">
        <f t="shared" si="18"/>
        <v>309</v>
      </c>
      <c r="H609" s="6">
        <f t="shared" si="19"/>
        <v>1977600</v>
      </c>
    </row>
    <row r="610" spans="2:8" s="1" customFormat="1" ht="16.8">
      <c r="B610" s="8">
        <v>607</v>
      </c>
      <c r="C610" s="9" t="s">
        <v>138</v>
      </c>
      <c r="D610" s="8">
        <v>11</v>
      </c>
      <c r="E610" s="8">
        <v>5</v>
      </c>
      <c r="F610" s="16">
        <v>2900</v>
      </c>
      <c r="G610" s="7">
        <f t="shared" si="18"/>
        <v>312</v>
      </c>
      <c r="H610" s="6">
        <f t="shared" si="19"/>
        <v>904800</v>
      </c>
    </row>
    <row r="611" spans="2:8" s="1" customFormat="1" ht="16.8">
      <c r="B611" s="10">
        <v>608</v>
      </c>
      <c r="C611" s="11" t="s">
        <v>138</v>
      </c>
      <c r="D611" s="10">
        <v>6</v>
      </c>
      <c r="E611" s="10">
        <v>8</v>
      </c>
      <c r="F611" s="17">
        <v>6200</v>
      </c>
      <c r="G611" s="7">
        <f t="shared" si="18"/>
        <v>407</v>
      </c>
      <c r="H611" s="6">
        <f t="shared" si="19"/>
        <v>2523400</v>
      </c>
    </row>
    <row r="612" spans="2:8" s="1" customFormat="1" ht="16.8">
      <c r="B612" s="8">
        <v>609</v>
      </c>
      <c r="C612" s="9" t="s">
        <v>138</v>
      </c>
      <c r="D612" s="8">
        <v>12</v>
      </c>
      <c r="E612" s="8">
        <v>6</v>
      </c>
      <c r="F612" s="16">
        <v>4300</v>
      </c>
      <c r="G612" s="7">
        <f t="shared" si="18"/>
        <v>170</v>
      </c>
      <c r="H612" s="6">
        <f t="shared" si="19"/>
        <v>731000</v>
      </c>
    </row>
    <row r="613" spans="2:8" s="1" customFormat="1" ht="16.8">
      <c r="B613" s="10">
        <v>610</v>
      </c>
      <c r="C613" s="11" t="s">
        <v>139</v>
      </c>
      <c r="D613" s="10">
        <v>15</v>
      </c>
      <c r="E613" s="10">
        <v>3</v>
      </c>
      <c r="F613" s="17">
        <v>6300</v>
      </c>
      <c r="G613" s="7">
        <f t="shared" si="18"/>
        <v>172</v>
      </c>
      <c r="H613" s="6">
        <f t="shared" si="19"/>
        <v>1083600</v>
      </c>
    </row>
    <row r="614" spans="2:8" s="1" customFormat="1" ht="16.8">
      <c r="B614" s="8">
        <v>611</v>
      </c>
      <c r="C614" s="9" t="s">
        <v>139</v>
      </c>
      <c r="D614" s="8">
        <v>14</v>
      </c>
      <c r="E614" s="8">
        <v>1</v>
      </c>
      <c r="F614" s="16">
        <v>6100</v>
      </c>
      <c r="G614" s="7">
        <f t="shared" si="18"/>
        <v>271</v>
      </c>
      <c r="H614" s="6">
        <f t="shared" si="19"/>
        <v>1653100</v>
      </c>
    </row>
    <row r="615" spans="2:8" s="1" customFormat="1" ht="16.8">
      <c r="B615" s="10">
        <v>612</v>
      </c>
      <c r="C615" s="11" t="s">
        <v>139</v>
      </c>
      <c r="D615" s="10">
        <v>12</v>
      </c>
      <c r="E615" s="10">
        <v>6</v>
      </c>
      <c r="F615" s="17">
        <v>1200</v>
      </c>
      <c r="G615" s="7">
        <f t="shared" si="18"/>
        <v>170</v>
      </c>
      <c r="H615" s="6">
        <f t="shared" si="19"/>
        <v>204000</v>
      </c>
    </row>
    <row r="616" spans="2:8" s="1" customFormat="1" ht="16.8">
      <c r="B616" s="8">
        <v>613</v>
      </c>
      <c r="C616" s="9" t="s">
        <v>139</v>
      </c>
      <c r="D616" s="8">
        <v>2</v>
      </c>
      <c r="E616" s="8">
        <v>4</v>
      </c>
      <c r="F616" s="16">
        <v>5800</v>
      </c>
      <c r="G616" s="7">
        <f t="shared" si="18"/>
        <v>124</v>
      </c>
      <c r="H616" s="6">
        <f t="shared" si="19"/>
        <v>719200</v>
      </c>
    </row>
    <row r="617" spans="2:8" s="1" customFormat="1" ht="16.8">
      <c r="B617" s="10">
        <v>614</v>
      </c>
      <c r="C617" s="11" t="s">
        <v>140</v>
      </c>
      <c r="D617" s="10">
        <v>7</v>
      </c>
      <c r="E617" s="10">
        <v>8</v>
      </c>
      <c r="F617" s="17">
        <v>2400</v>
      </c>
      <c r="G617" s="7">
        <f t="shared" si="18"/>
        <v>693</v>
      </c>
      <c r="H617" s="6">
        <f t="shared" si="19"/>
        <v>1663200</v>
      </c>
    </row>
    <row r="618" spans="2:8" s="1" customFormat="1" ht="16.8">
      <c r="B618" s="8">
        <v>615</v>
      </c>
      <c r="C618" s="9" t="s">
        <v>141</v>
      </c>
      <c r="D618" s="8">
        <v>5</v>
      </c>
      <c r="E618" s="8">
        <v>1</v>
      </c>
      <c r="F618" s="16">
        <v>6200</v>
      </c>
      <c r="G618" s="7">
        <f t="shared" si="18"/>
        <v>503</v>
      </c>
      <c r="H618" s="6">
        <f t="shared" si="19"/>
        <v>3118600</v>
      </c>
    </row>
    <row r="619" spans="2:8" s="1" customFormat="1" ht="16.8">
      <c r="B619" s="10">
        <v>616</v>
      </c>
      <c r="C619" s="11" t="s">
        <v>141</v>
      </c>
      <c r="D619" s="10">
        <v>11</v>
      </c>
      <c r="E619" s="10">
        <v>5</v>
      </c>
      <c r="F619" s="17">
        <v>4300</v>
      </c>
      <c r="G619" s="7">
        <f t="shared" si="18"/>
        <v>312</v>
      </c>
      <c r="H619" s="6">
        <f t="shared" si="19"/>
        <v>1341600</v>
      </c>
    </row>
    <row r="620" spans="2:8" s="1" customFormat="1" ht="16.8">
      <c r="B620" s="8">
        <v>617</v>
      </c>
      <c r="C620" s="9" t="s">
        <v>141</v>
      </c>
      <c r="D620" s="8">
        <v>12</v>
      </c>
      <c r="E620" s="8">
        <v>5</v>
      </c>
      <c r="F620" s="16">
        <v>2700</v>
      </c>
      <c r="G620" s="7">
        <f t="shared" si="18"/>
        <v>163</v>
      </c>
      <c r="H620" s="6">
        <f t="shared" si="19"/>
        <v>440100</v>
      </c>
    </row>
    <row r="621" spans="2:8" s="1" customFormat="1" ht="16.8">
      <c r="B621" s="10">
        <v>618</v>
      </c>
      <c r="C621" s="11" t="s">
        <v>141</v>
      </c>
      <c r="D621" s="10">
        <v>6</v>
      </c>
      <c r="E621" s="10">
        <v>8</v>
      </c>
      <c r="F621" s="17">
        <v>3500</v>
      </c>
      <c r="G621" s="7">
        <f t="shared" si="18"/>
        <v>407</v>
      </c>
      <c r="H621" s="6">
        <f t="shared" si="19"/>
        <v>1424500</v>
      </c>
    </row>
    <row r="622" spans="2:8" s="1" customFormat="1" ht="16.8">
      <c r="B622" s="8">
        <v>619</v>
      </c>
      <c r="C622" s="9" t="s">
        <v>141</v>
      </c>
      <c r="D622" s="8">
        <v>7</v>
      </c>
      <c r="E622" s="8">
        <v>2</v>
      </c>
      <c r="F622" s="16">
        <v>1600</v>
      </c>
      <c r="G622" s="7">
        <f t="shared" si="18"/>
        <v>678</v>
      </c>
      <c r="H622" s="6">
        <f t="shared" si="19"/>
        <v>1084800</v>
      </c>
    </row>
    <row r="623" spans="2:8" s="1" customFormat="1" ht="16.8">
      <c r="B623" s="10">
        <v>620</v>
      </c>
      <c r="C623" s="11" t="s">
        <v>141</v>
      </c>
      <c r="D623" s="10">
        <v>10</v>
      </c>
      <c r="E623" s="10">
        <v>5</v>
      </c>
      <c r="F623" s="17">
        <v>1900</v>
      </c>
      <c r="G623" s="7">
        <f t="shared" si="18"/>
        <v>559</v>
      </c>
      <c r="H623" s="6">
        <f t="shared" si="19"/>
        <v>1062100</v>
      </c>
    </row>
    <row r="624" spans="2:8" s="1" customFormat="1" ht="16.8">
      <c r="B624" s="8">
        <v>621</v>
      </c>
      <c r="C624" s="9" t="s">
        <v>141</v>
      </c>
      <c r="D624" s="8">
        <v>13</v>
      </c>
      <c r="E624" s="8">
        <v>8</v>
      </c>
      <c r="F624" s="16">
        <v>6300</v>
      </c>
      <c r="G624" s="7">
        <f t="shared" si="18"/>
        <v>428</v>
      </c>
      <c r="H624" s="6">
        <f t="shared" si="19"/>
        <v>2696400</v>
      </c>
    </row>
    <row r="625" spans="2:8" s="1" customFormat="1" ht="16.8">
      <c r="B625" s="10">
        <v>622</v>
      </c>
      <c r="C625" s="11" t="s">
        <v>142</v>
      </c>
      <c r="D625" s="10">
        <v>3</v>
      </c>
      <c r="E625" s="10">
        <v>2</v>
      </c>
      <c r="F625" s="17">
        <v>1300</v>
      </c>
      <c r="G625" s="7">
        <f t="shared" si="18"/>
        <v>216</v>
      </c>
      <c r="H625" s="6">
        <f t="shared" si="19"/>
        <v>280800</v>
      </c>
    </row>
    <row r="626" spans="2:8" s="1" customFormat="1" ht="16.8">
      <c r="B626" s="8">
        <v>623</v>
      </c>
      <c r="C626" s="9" t="s">
        <v>142</v>
      </c>
      <c r="D626" s="8">
        <v>13</v>
      </c>
      <c r="E626" s="8">
        <v>5</v>
      </c>
      <c r="F626" s="16">
        <v>4700</v>
      </c>
      <c r="G626" s="7">
        <f t="shared" si="18"/>
        <v>412</v>
      </c>
      <c r="H626" s="6">
        <f t="shared" si="19"/>
        <v>1936400</v>
      </c>
    </row>
    <row r="627" spans="2:8" s="1" customFormat="1" ht="16.8">
      <c r="B627" s="10">
        <v>624</v>
      </c>
      <c r="C627" s="11" t="s">
        <v>143</v>
      </c>
      <c r="D627" s="10">
        <v>1</v>
      </c>
      <c r="E627" s="10">
        <v>9</v>
      </c>
      <c r="F627" s="17">
        <v>3500</v>
      </c>
      <c r="G627" s="7">
        <f t="shared" si="18"/>
        <v>812</v>
      </c>
      <c r="H627" s="6">
        <f t="shared" si="19"/>
        <v>2842000</v>
      </c>
    </row>
    <row r="628" spans="2:8" s="1" customFormat="1" ht="16.8">
      <c r="B628" s="8">
        <v>625</v>
      </c>
      <c r="C628" s="9" t="s">
        <v>143</v>
      </c>
      <c r="D628" s="8">
        <v>10</v>
      </c>
      <c r="E628" s="8">
        <v>6</v>
      </c>
      <c r="F628" s="16">
        <v>3300</v>
      </c>
      <c r="G628" s="7">
        <f t="shared" si="18"/>
        <v>527</v>
      </c>
      <c r="H628" s="6">
        <f t="shared" si="19"/>
        <v>1739100</v>
      </c>
    </row>
    <row r="629" spans="2:8" s="1" customFormat="1" ht="16.8">
      <c r="B629" s="10">
        <v>626</v>
      </c>
      <c r="C629" s="11" t="s">
        <v>143</v>
      </c>
      <c r="D629" s="10">
        <v>2</v>
      </c>
      <c r="E629" s="10">
        <v>9</v>
      </c>
      <c r="F629" s="17">
        <v>2200</v>
      </c>
      <c r="G629" s="7">
        <f t="shared" si="18"/>
        <v>119</v>
      </c>
      <c r="H629" s="6">
        <f t="shared" si="19"/>
        <v>261800</v>
      </c>
    </row>
    <row r="630" spans="2:8" s="1" customFormat="1" ht="16.8">
      <c r="B630" s="8">
        <v>627</v>
      </c>
      <c r="C630" s="9" t="s">
        <v>143</v>
      </c>
      <c r="D630" s="8">
        <v>1</v>
      </c>
      <c r="E630" s="8">
        <v>9</v>
      </c>
      <c r="F630" s="16">
        <v>5200</v>
      </c>
      <c r="G630" s="7">
        <f t="shared" si="18"/>
        <v>812</v>
      </c>
      <c r="H630" s="6">
        <f t="shared" si="19"/>
        <v>4222400</v>
      </c>
    </row>
    <row r="631" spans="2:8" s="1" customFormat="1" ht="16.8">
      <c r="B631" s="10">
        <v>628</v>
      </c>
      <c r="C631" s="11" t="s">
        <v>143</v>
      </c>
      <c r="D631" s="10">
        <v>4</v>
      </c>
      <c r="E631" s="10">
        <v>7</v>
      </c>
      <c r="F631" s="17">
        <v>1700</v>
      </c>
      <c r="G631" s="7">
        <f t="shared" si="18"/>
        <v>437</v>
      </c>
      <c r="H631" s="6">
        <f t="shared" si="19"/>
        <v>742900</v>
      </c>
    </row>
    <row r="632" spans="2:8" s="1" customFormat="1" ht="16.8">
      <c r="B632" s="8">
        <v>629</v>
      </c>
      <c r="C632" s="9" t="s">
        <v>144</v>
      </c>
      <c r="D632" s="8">
        <v>2</v>
      </c>
      <c r="E632" s="8">
        <v>3</v>
      </c>
      <c r="F632" s="16">
        <v>3500</v>
      </c>
      <c r="G632" s="7">
        <f t="shared" si="18"/>
        <v>134</v>
      </c>
      <c r="H632" s="6">
        <f t="shared" si="19"/>
        <v>469000</v>
      </c>
    </row>
    <row r="633" spans="2:8" s="1" customFormat="1" ht="16.8">
      <c r="B633" s="10">
        <v>630</v>
      </c>
      <c r="C633" s="11" t="s">
        <v>144</v>
      </c>
      <c r="D633" s="10">
        <v>12</v>
      </c>
      <c r="E633" s="10">
        <v>5</v>
      </c>
      <c r="F633" s="17">
        <v>3200</v>
      </c>
      <c r="G633" s="7">
        <f t="shared" si="18"/>
        <v>163</v>
      </c>
      <c r="H633" s="6">
        <f t="shared" si="19"/>
        <v>521600</v>
      </c>
    </row>
    <row r="634" spans="2:8" s="1" customFormat="1" ht="16.8">
      <c r="B634" s="8">
        <v>631</v>
      </c>
      <c r="C634" s="9" t="s">
        <v>145</v>
      </c>
      <c r="D634" s="8">
        <v>2</v>
      </c>
      <c r="E634" s="8">
        <v>3</v>
      </c>
      <c r="F634" s="16">
        <v>3000</v>
      </c>
      <c r="G634" s="7">
        <f t="shared" si="18"/>
        <v>134</v>
      </c>
      <c r="H634" s="6">
        <f t="shared" si="19"/>
        <v>402000</v>
      </c>
    </row>
    <row r="635" spans="2:8" s="1" customFormat="1" ht="16.8">
      <c r="B635" s="10">
        <v>632</v>
      </c>
      <c r="C635" s="11" t="s">
        <v>145</v>
      </c>
      <c r="D635" s="10">
        <v>8</v>
      </c>
      <c r="E635" s="10">
        <v>10</v>
      </c>
      <c r="F635" s="17">
        <v>1600</v>
      </c>
      <c r="G635" s="7">
        <f t="shared" si="18"/>
        <v>305</v>
      </c>
      <c r="H635" s="6">
        <f t="shared" si="19"/>
        <v>488000</v>
      </c>
    </row>
    <row r="636" spans="2:8" s="1" customFormat="1" ht="16.8">
      <c r="B636" s="8">
        <v>633</v>
      </c>
      <c r="C636" s="9" t="s">
        <v>145</v>
      </c>
      <c r="D636" s="8">
        <v>12</v>
      </c>
      <c r="E636" s="8">
        <v>2</v>
      </c>
      <c r="F636" s="16">
        <v>4300</v>
      </c>
      <c r="G636" s="7">
        <f t="shared" si="18"/>
        <v>156</v>
      </c>
      <c r="H636" s="6">
        <f t="shared" si="19"/>
        <v>670800</v>
      </c>
    </row>
    <row r="637" spans="2:8" s="1" customFormat="1" ht="16.8">
      <c r="B637" s="10">
        <v>634</v>
      </c>
      <c r="C637" s="11" t="s">
        <v>145</v>
      </c>
      <c r="D637" s="10">
        <v>4</v>
      </c>
      <c r="E637" s="10">
        <v>5</v>
      </c>
      <c r="F637" s="17">
        <v>1900</v>
      </c>
      <c r="G637" s="7">
        <f t="shared" si="18"/>
        <v>442</v>
      </c>
      <c r="H637" s="6">
        <f t="shared" si="19"/>
        <v>839800</v>
      </c>
    </row>
    <row r="638" spans="2:8" s="1" customFormat="1" ht="16.8">
      <c r="B638" s="8">
        <v>635</v>
      </c>
      <c r="C638" s="9" t="s">
        <v>145</v>
      </c>
      <c r="D638" s="8">
        <v>7</v>
      </c>
      <c r="E638" s="8">
        <v>6</v>
      </c>
      <c r="F638" s="16">
        <v>4800</v>
      </c>
      <c r="G638" s="7">
        <f t="shared" si="18"/>
        <v>688</v>
      </c>
      <c r="H638" s="6">
        <f t="shared" si="19"/>
        <v>3302400</v>
      </c>
    </row>
    <row r="639" spans="2:8" s="1" customFormat="1" ht="16.8">
      <c r="B639" s="10">
        <v>636</v>
      </c>
      <c r="C639" s="11" t="s">
        <v>145</v>
      </c>
      <c r="D639" s="10">
        <v>1</v>
      </c>
      <c r="E639" s="10">
        <v>1</v>
      </c>
      <c r="F639" s="17">
        <v>4100</v>
      </c>
      <c r="G639" s="7">
        <f t="shared" si="18"/>
        <v>824</v>
      </c>
      <c r="H639" s="6">
        <f t="shared" si="19"/>
        <v>3378400</v>
      </c>
    </row>
    <row r="640" spans="2:8" s="1" customFormat="1" ht="16.8">
      <c r="B640" s="8">
        <v>637</v>
      </c>
      <c r="C640" s="9" t="s">
        <v>145</v>
      </c>
      <c r="D640" s="8">
        <v>14</v>
      </c>
      <c r="E640" s="8">
        <v>1</v>
      </c>
      <c r="F640" s="16">
        <v>2900</v>
      </c>
      <c r="G640" s="7">
        <f t="shared" si="18"/>
        <v>271</v>
      </c>
      <c r="H640" s="6">
        <f t="shared" si="19"/>
        <v>785900</v>
      </c>
    </row>
    <row r="641" spans="2:8" s="1" customFormat="1" ht="16.8">
      <c r="B641" s="10">
        <v>638</v>
      </c>
      <c r="C641" s="11" t="s">
        <v>145</v>
      </c>
      <c r="D641" s="10">
        <v>10</v>
      </c>
      <c r="E641" s="10">
        <v>4</v>
      </c>
      <c r="F641" s="17">
        <v>6400</v>
      </c>
      <c r="G641" s="7">
        <f t="shared" si="18"/>
        <v>543</v>
      </c>
      <c r="H641" s="6">
        <f t="shared" si="19"/>
        <v>3475200</v>
      </c>
    </row>
    <row r="642" spans="2:8" s="1" customFormat="1" ht="16.8">
      <c r="B642" s="8">
        <v>639</v>
      </c>
      <c r="C642" s="9" t="s">
        <v>145</v>
      </c>
      <c r="D642" s="8">
        <v>9</v>
      </c>
      <c r="E642" s="8">
        <v>4</v>
      </c>
      <c r="F642" s="16">
        <v>2200</v>
      </c>
      <c r="G642" s="7">
        <f t="shared" si="18"/>
        <v>298</v>
      </c>
      <c r="H642" s="6">
        <f t="shared" si="19"/>
        <v>655600</v>
      </c>
    </row>
    <row r="643" spans="2:8" s="1" customFormat="1" ht="16.8">
      <c r="B643" s="10">
        <v>640</v>
      </c>
      <c r="C643" s="11" t="s">
        <v>146</v>
      </c>
      <c r="D643" s="10">
        <v>4</v>
      </c>
      <c r="E643" s="10">
        <v>7</v>
      </c>
      <c r="F643" s="17">
        <v>4400</v>
      </c>
      <c r="G643" s="7">
        <f t="shared" si="18"/>
        <v>437</v>
      </c>
      <c r="H643" s="6">
        <f t="shared" si="19"/>
        <v>1922800</v>
      </c>
    </row>
    <row r="644" spans="2:8" s="1" customFormat="1" ht="16.8">
      <c r="B644" s="8">
        <v>641</v>
      </c>
      <c r="C644" s="9" t="s">
        <v>146</v>
      </c>
      <c r="D644" s="8">
        <v>15</v>
      </c>
      <c r="E644" s="8">
        <v>4</v>
      </c>
      <c r="F644" s="16">
        <v>3800</v>
      </c>
      <c r="G644" s="7">
        <f t="shared" ref="G644:G707" si="20">INDEX($K$4:$Y$13,E644,D644)</f>
        <v>156</v>
      </c>
      <c r="H644" s="6">
        <f t="shared" si="19"/>
        <v>592800</v>
      </c>
    </row>
    <row r="645" spans="2:8" s="1" customFormat="1" ht="16.8">
      <c r="B645" s="10">
        <v>642</v>
      </c>
      <c r="C645" s="11" t="s">
        <v>147</v>
      </c>
      <c r="D645" s="10">
        <v>14</v>
      </c>
      <c r="E645" s="10">
        <v>6</v>
      </c>
      <c r="F645" s="17">
        <v>2700</v>
      </c>
      <c r="G645" s="7">
        <f t="shared" si="20"/>
        <v>258</v>
      </c>
      <c r="H645" s="6">
        <f t="shared" ref="H645:H708" si="21">G645*F645</f>
        <v>696600</v>
      </c>
    </row>
    <row r="646" spans="2:8" s="1" customFormat="1" ht="16.8">
      <c r="B646" s="8">
        <v>643</v>
      </c>
      <c r="C646" s="9" t="s">
        <v>147</v>
      </c>
      <c r="D646" s="8">
        <v>1</v>
      </c>
      <c r="E646" s="8">
        <v>6</v>
      </c>
      <c r="F646" s="16">
        <v>5000</v>
      </c>
      <c r="G646" s="7">
        <f t="shared" si="20"/>
        <v>797</v>
      </c>
      <c r="H646" s="6">
        <f t="shared" si="21"/>
        <v>3985000</v>
      </c>
    </row>
    <row r="647" spans="2:8" s="1" customFormat="1" ht="16.8">
      <c r="B647" s="10">
        <v>644</v>
      </c>
      <c r="C647" s="11" t="s">
        <v>148</v>
      </c>
      <c r="D647" s="10">
        <v>13</v>
      </c>
      <c r="E647" s="10">
        <v>4</v>
      </c>
      <c r="F647" s="17">
        <v>5000</v>
      </c>
      <c r="G647" s="7">
        <f t="shared" si="20"/>
        <v>420</v>
      </c>
      <c r="H647" s="6">
        <f t="shared" si="21"/>
        <v>2100000</v>
      </c>
    </row>
    <row r="648" spans="2:8" s="1" customFormat="1" ht="16.8">
      <c r="B648" s="8">
        <v>645</v>
      </c>
      <c r="C648" s="9" t="s">
        <v>149</v>
      </c>
      <c r="D648" s="8">
        <v>9</v>
      </c>
      <c r="E648" s="8">
        <v>4</v>
      </c>
      <c r="F648" s="16">
        <v>2800</v>
      </c>
      <c r="G648" s="7">
        <f t="shared" si="20"/>
        <v>298</v>
      </c>
      <c r="H648" s="6">
        <f t="shared" si="21"/>
        <v>834400</v>
      </c>
    </row>
    <row r="649" spans="2:8" s="1" customFormat="1" ht="16.8">
      <c r="B649" s="10">
        <v>646</v>
      </c>
      <c r="C649" s="11" t="s">
        <v>149</v>
      </c>
      <c r="D649" s="10">
        <v>14</v>
      </c>
      <c r="E649" s="10">
        <v>5</v>
      </c>
      <c r="F649" s="17">
        <v>5100</v>
      </c>
      <c r="G649" s="7">
        <f t="shared" si="20"/>
        <v>249</v>
      </c>
      <c r="H649" s="6">
        <f t="shared" si="21"/>
        <v>1269900</v>
      </c>
    </row>
    <row r="650" spans="2:8" s="1" customFormat="1" ht="16.8">
      <c r="B650" s="8">
        <v>647</v>
      </c>
      <c r="C650" s="9" t="s">
        <v>149</v>
      </c>
      <c r="D650" s="8">
        <v>11</v>
      </c>
      <c r="E650" s="8">
        <v>5</v>
      </c>
      <c r="F650" s="16">
        <v>5800</v>
      </c>
      <c r="G650" s="7">
        <f t="shared" si="20"/>
        <v>312</v>
      </c>
      <c r="H650" s="6">
        <f t="shared" si="21"/>
        <v>1809600</v>
      </c>
    </row>
    <row r="651" spans="2:8" s="1" customFormat="1" ht="16.8">
      <c r="B651" s="10">
        <v>648</v>
      </c>
      <c r="C651" s="11" t="s">
        <v>149</v>
      </c>
      <c r="D651" s="10">
        <v>6</v>
      </c>
      <c r="E651" s="10">
        <v>2</v>
      </c>
      <c r="F651" s="17">
        <v>4800</v>
      </c>
      <c r="G651" s="7">
        <f t="shared" si="20"/>
        <v>420</v>
      </c>
      <c r="H651" s="6">
        <f t="shared" si="21"/>
        <v>2016000</v>
      </c>
    </row>
    <row r="652" spans="2:8" s="1" customFormat="1" ht="16.8">
      <c r="B652" s="8">
        <v>649</v>
      </c>
      <c r="C652" s="9" t="s">
        <v>149</v>
      </c>
      <c r="D652" s="8">
        <v>14</v>
      </c>
      <c r="E652" s="8">
        <v>9</v>
      </c>
      <c r="F652" s="16">
        <v>5900</v>
      </c>
      <c r="G652" s="7">
        <f t="shared" si="20"/>
        <v>278</v>
      </c>
      <c r="H652" s="6">
        <f t="shared" si="21"/>
        <v>1640200</v>
      </c>
    </row>
    <row r="653" spans="2:8" s="1" customFormat="1" ht="16.8">
      <c r="B653" s="10">
        <v>650</v>
      </c>
      <c r="C653" s="11" t="s">
        <v>149</v>
      </c>
      <c r="D653" s="10">
        <v>10</v>
      </c>
      <c r="E653" s="10">
        <v>5</v>
      </c>
      <c r="F653" s="17">
        <v>4800</v>
      </c>
      <c r="G653" s="7">
        <f t="shared" si="20"/>
        <v>559</v>
      </c>
      <c r="H653" s="6">
        <f t="shared" si="21"/>
        <v>2683200</v>
      </c>
    </row>
    <row r="654" spans="2:8" s="1" customFormat="1" ht="16.8">
      <c r="B654" s="8">
        <v>651</v>
      </c>
      <c r="C654" s="9" t="s">
        <v>150</v>
      </c>
      <c r="D654" s="8">
        <v>9</v>
      </c>
      <c r="E654" s="8">
        <v>1</v>
      </c>
      <c r="F654" s="16">
        <v>2000</v>
      </c>
      <c r="G654" s="7">
        <f t="shared" si="20"/>
        <v>329</v>
      </c>
      <c r="H654" s="6">
        <f t="shared" si="21"/>
        <v>658000</v>
      </c>
    </row>
    <row r="655" spans="2:8" s="1" customFormat="1" ht="16.8">
      <c r="B655" s="10">
        <v>652</v>
      </c>
      <c r="C655" s="11" t="s">
        <v>151</v>
      </c>
      <c r="D655" s="10">
        <v>10</v>
      </c>
      <c r="E655" s="10">
        <v>6</v>
      </c>
      <c r="F655" s="17">
        <v>4900</v>
      </c>
      <c r="G655" s="7">
        <f t="shared" si="20"/>
        <v>527</v>
      </c>
      <c r="H655" s="6">
        <f t="shared" si="21"/>
        <v>2582300</v>
      </c>
    </row>
    <row r="656" spans="2:8" s="1" customFormat="1" ht="16.8">
      <c r="B656" s="8">
        <v>653</v>
      </c>
      <c r="C656" s="9" t="s">
        <v>151</v>
      </c>
      <c r="D656" s="8">
        <v>4</v>
      </c>
      <c r="E656" s="8">
        <v>7</v>
      </c>
      <c r="F656" s="16">
        <v>5600</v>
      </c>
      <c r="G656" s="7">
        <f t="shared" si="20"/>
        <v>437</v>
      </c>
      <c r="H656" s="6">
        <f t="shared" si="21"/>
        <v>2447200</v>
      </c>
    </row>
    <row r="657" spans="2:8" s="1" customFormat="1" ht="16.8">
      <c r="B657" s="10">
        <v>654</v>
      </c>
      <c r="C657" s="11" t="s">
        <v>152</v>
      </c>
      <c r="D657" s="10">
        <v>7</v>
      </c>
      <c r="E657" s="10">
        <v>8</v>
      </c>
      <c r="F657" s="17">
        <v>1700</v>
      </c>
      <c r="G657" s="7">
        <f t="shared" si="20"/>
        <v>693</v>
      </c>
      <c r="H657" s="6">
        <f t="shared" si="21"/>
        <v>1178100</v>
      </c>
    </row>
    <row r="658" spans="2:8" s="1" customFormat="1" ht="16.8">
      <c r="B658" s="8">
        <v>655</v>
      </c>
      <c r="C658" s="9" t="s">
        <v>152</v>
      </c>
      <c r="D658" s="8">
        <v>7</v>
      </c>
      <c r="E658" s="8">
        <v>1</v>
      </c>
      <c r="F658" s="16">
        <v>4900</v>
      </c>
      <c r="G658" s="7">
        <f t="shared" si="20"/>
        <v>666</v>
      </c>
      <c r="H658" s="6">
        <f t="shared" si="21"/>
        <v>3263400</v>
      </c>
    </row>
    <row r="659" spans="2:8" s="1" customFormat="1" ht="16.8">
      <c r="B659" s="10">
        <v>656</v>
      </c>
      <c r="C659" s="11" t="s">
        <v>153</v>
      </c>
      <c r="D659" s="10">
        <v>6</v>
      </c>
      <c r="E659" s="10">
        <v>10</v>
      </c>
      <c r="F659" s="17">
        <v>5300</v>
      </c>
      <c r="G659" s="7">
        <f t="shared" si="20"/>
        <v>415</v>
      </c>
      <c r="H659" s="6">
        <f t="shared" si="21"/>
        <v>2199500</v>
      </c>
    </row>
    <row r="660" spans="2:8" s="1" customFormat="1" ht="16.8">
      <c r="B660" s="8">
        <v>657</v>
      </c>
      <c r="C660" s="9" t="s">
        <v>154</v>
      </c>
      <c r="D660" s="8">
        <v>6</v>
      </c>
      <c r="E660" s="8">
        <v>8</v>
      </c>
      <c r="F660" s="16">
        <v>1800</v>
      </c>
      <c r="G660" s="7">
        <f t="shared" si="20"/>
        <v>407</v>
      </c>
      <c r="H660" s="6">
        <f t="shared" si="21"/>
        <v>732600</v>
      </c>
    </row>
    <row r="661" spans="2:8" s="1" customFormat="1" ht="16.8">
      <c r="B661" s="10">
        <v>658</v>
      </c>
      <c r="C661" s="11" t="s">
        <v>154</v>
      </c>
      <c r="D661" s="10">
        <v>14</v>
      </c>
      <c r="E661" s="10">
        <v>5</v>
      </c>
      <c r="F661" s="17">
        <v>4000</v>
      </c>
      <c r="G661" s="7">
        <f t="shared" si="20"/>
        <v>249</v>
      </c>
      <c r="H661" s="6">
        <f t="shared" si="21"/>
        <v>996000</v>
      </c>
    </row>
    <row r="662" spans="2:8" s="1" customFormat="1" ht="16.8">
      <c r="B662" s="8">
        <v>659</v>
      </c>
      <c r="C662" s="9" t="s">
        <v>154</v>
      </c>
      <c r="D662" s="8">
        <v>9</v>
      </c>
      <c r="E662" s="8">
        <v>7</v>
      </c>
      <c r="F662" s="16">
        <v>3600</v>
      </c>
      <c r="G662" s="7">
        <f t="shared" si="20"/>
        <v>319</v>
      </c>
      <c r="H662" s="6">
        <f t="shared" si="21"/>
        <v>1148400</v>
      </c>
    </row>
    <row r="663" spans="2:8" s="1" customFormat="1" ht="16.8">
      <c r="B663" s="10">
        <v>660</v>
      </c>
      <c r="C663" s="11" t="s">
        <v>154</v>
      </c>
      <c r="D663" s="10">
        <v>12</v>
      </c>
      <c r="E663" s="10">
        <v>2</v>
      </c>
      <c r="F663" s="17">
        <v>4100</v>
      </c>
      <c r="G663" s="7">
        <f t="shared" si="20"/>
        <v>156</v>
      </c>
      <c r="H663" s="6">
        <f t="shared" si="21"/>
        <v>639600</v>
      </c>
    </row>
    <row r="664" spans="2:8" s="1" customFormat="1" ht="16.8">
      <c r="B664" s="8">
        <v>661</v>
      </c>
      <c r="C664" s="9" t="s">
        <v>154</v>
      </c>
      <c r="D664" s="8">
        <v>7</v>
      </c>
      <c r="E664" s="8">
        <v>9</v>
      </c>
      <c r="F664" s="16">
        <v>5900</v>
      </c>
      <c r="G664" s="7">
        <f t="shared" si="20"/>
        <v>691</v>
      </c>
      <c r="H664" s="6">
        <f t="shared" si="21"/>
        <v>4076900</v>
      </c>
    </row>
    <row r="665" spans="2:8" s="1" customFormat="1" ht="16.8">
      <c r="B665" s="10">
        <v>662</v>
      </c>
      <c r="C665" s="11" t="s">
        <v>154</v>
      </c>
      <c r="D665" s="10">
        <v>12</v>
      </c>
      <c r="E665" s="10">
        <v>5</v>
      </c>
      <c r="F665" s="17">
        <v>1500</v>
      </c>
      <c r="G665" s="7">
        <f t="shared" si="20"/>
        <v>163</v>
      </c>
      <c r="H665" s="6">
        <f t="shared" si="21"/>
        <v>244500</v>
      </c>
    </row>
    <row r="666" spans="2:8" s="1" customFormat="1" ht="16.8">
      <c r="B666" s="8">
        <v>663</v>
      </c>
      <c r="C666" s="9" t="s">
        <v>154</v>
      </c>
      <c r="D666" s="8">
        <v>4</v>
      </c>
      <c r="E666" s="8">
        <v>9</v>
      </c>
      <c r="F666" s="16">
        <v>4100</v>
      </c>
      <c r="G666" s="7">
        <f t="shared" si="20"/>
        <v>451</v>
      </c>
      <c r="H666" s="6">
        <f t="shared" si="21"/>
        <v>1849100</v>
      </c>
    </row>
    <row r="667" spans="2:8" s="1" customFormat="1" ht="16.8">
      <c r="B667" s="10">
        <v>664</v>
      </c>
      <c r="C667" s="11" t="s">
        <v>154</v>
      </c>
      <c r="D667" s="10">
        <v>1</v>
      </c>
      <c r="E667" s="10">
        <v>10</v>
      </c>
      <c r="F667" s="17">
        <v>4700</v>
      </c>
      <c r="G667" s="7">
        <f t="shared" si="20"/>
        <v>822</v>
      </c>
      <c r="H667" s="6">
        <f t="shared" si="21"/>
        <v>3863400</v>
      </c>
    </row>
    <row r="668" spans="2:8" s="1" customFormat="1" ht="16.8">
      <c r="B668" s="8">
        <v>665</v>
      </c>
      <c r="C668" s="9" t="s">
        <v>154</v>
      </c>
      <c r="D668" s="8">
        <v>13</v>
      </c>
      <c r="E668" s="8">
        <v>8</v>
      </c>
      <c r="F668" s="16">
        <v>3700</v>
      </c>
      <c r="G668" s="7">
        <f t="shared" si="20"/>
        <v>428</v>
      </c>
      <c r="H668" s="6">
        <f t="shared" si="21"/>
        <v>1583600</v>
      </c>
    </row>
    <row r="669" spans="2:8" s="1" customFormat="1" ht="16.8">
      <c r="B669" s="10">
        <v>666</v>
      </c>
      <c r="C669" s="11" t="s">
        <v>154</v>
      </c>
      <c r="D669" s="10">
        <v>3</v>
      </c>
      <c r="E669" s="10">
        <v>3</v>
      </c>
      <c r="F669" s="17">
        <v>2800</v>
      </c>
      <c r="G669" s="7">
        <f t="shared" si="20"/>
        <v>207</v>
      </c>
      <c r="H669" s="6">
        <f t="shared" si="21"/>
        <v>579600</v>
      </c>
    </row>
    <row r="670" spans="2:8" s="1" customFormat="1" ht="16.8">
      <c r="B670" s="8">
        <v>667</v>
      </c>
      <c r="C670" s="9" t="s">
        <v>154</v>
      </c>
      <c r="D670" s="8">
        <v>10</v>
      </c>
      <c r="E670" s="8">
        <v>7</v>
      </c>
      <c r="F670" s="16">
        <v>1500</v>
      </c>
      <c r="G670" s="7">
        <f t="shared" si="20"/>
        <v>540</v>
      </c>
      <c r="H670" s="6">
        <f t="shared" si="21"/>
        <v>810000</v>
      </c>
    </row>
    <row r="671" spans="2:8" s="1" customFormat="1" ht="16.8">
      <c r="B671" s="10">
        <v>668</v>
      </c>
      <c r="C671" s="11" t="s">
        <v>154</v>
      </c>
      <c r="D671" s="10">
        <v>4</v>
      </c>
      <c r="E671" s="10">
        <v>5</v>
      </c>
      <c r="F671" s="17">
        <v>1200</v>
      </c>
      <c r="G671" s="7">
        <f t="shared" si="20"/>
        <v>442</v>
      </c>
      <c r="H671" s="6">
        <f t="shared" si="21"/>
        <v>530400</v>
      </c>
    </row>
    <row r="672" spans="2:8" s="1" customFormat="1" ht="16.8">
      <c r="B672" s="8">
        <v>669</v>
      </c>
      <c r="C672" s="9" t="s">
        <v>154</v>
      </c>
      <c r="D672" s="8">
        <v>4</v>
      </c>
      <c r="E672" s="8">
        <v>3</v>
      </c>
      <c r="F672" s="16">
        <v>1700</v>
      </c>
      <c r="G672" s="7">
        <f t="shared" si="20"/>
        <v>454</v>
      </c>
      <c r="H672" s="6">
        <f t="shared" si="21"/>
        <v>771800</v>
      </c>
    </row>
    <row r="673" spans="2:8" s="1" customFormat="1" ht="16.8">
      <c r="B673" s="10">
        <v>670</v>
      </c>
      <c r="C673" s="11" t="s">
        <v>154</v>
      </c>
      <c r="D673" s="10">
        <v>11</v>
      </c>
      <c r="E673" s="10">
        <v>10</v>
      </c>
      <c r="F673" s="17">
        <v>6500</v>
      </c>
      <c r="G673" s="7">
        <f t="shared" si="20"/>
        <v>305</v>
      </c>
      <c r="H673" s="6">
        <f t="shared" si="21"/>
        <v>1982500</v>
      </c>
    </row>
    <row r="674" spans="2:8" s="1" customFormat="1" ht="16.8">
      <c r="B674" s="8">
        <v>671</v>
      </c>
      <c r="C674" s="9" t="s">
        <v>154</v>
      </c>
      <c r="D674" s="8">
        <v>12</v>
      </c>
      <c r="E674" s="8">
        <v>2</v>
      </c>
      <c r="F674" s="16">
        <v>6500</v>
      </c>
      <c r="G674" s="7">
        <f t="shared" si="20"/>
        <v>156</v>
      </c>
      <c r="H674" s="6">
        <f t="shared" si="21"/>
        <v>1014000</v>
      </c>
    </row>
    <row r="675" spans="2:8" s="1" customFormat="1" ht="16.8">
      <c r="B675" s="10">
        <v>672</v>
      </c>
      <c r="C675" s="11" t="s">
        <v>155</v>
      </c>
      <c r="D675" s="10">
        <v>7</v>
      </c>
      <c r="E675" s="10">
        <v>9</v>
      </c>
      <c r="F675" s="17">
        <v>2200</v>
      </c>
      <c r="G675" s="7">
        <f t="shared" si="20"/>
        <v>691</v>
      </c>
      <c r="H675" s="6">
        <f t="shared" si="21"/>
        <v>1520200</v>
      </c>
    </row>
    <row r="676" spans="2:8" s="1" customFormat="1" ht="16.8">
      <c r="B676" s="8">
        <v>673</v>
      </c>
      <c r="C676" s="9" t="s">
        <v>155</v>
      </c>
      <c r="D676" s="8">
        <v>7</v>
      </c>
      <c r="E676" s="8">
        <v>2</v>
      </c>
      <c r="F676" s="16">
        <v>5900</v>
      </c>
      <c r="G676" s="7">
        <f t="shared" si="20"/>
        <v>678</v>
      </c>
      <c r="H676" s="6">
        <f t="shared" si="21"/>
        <v>4000200</v>
      </c>
    </row>
    <row r="677" spans="2:8" s="1" customFormat="1" ht="16.8">
      <c r="B677" s="10">
        <v>674</v>
      </c>
      <c r="C677" s="11" t="s">
        <v>155</v>
      </c>
      <c r="D677" s="10">
        <v>15</v>
      </c>
      <c r="E677" s="10">
        <v>2</v>
      </c>
      <c r="F677" s="17">
        <v>4400</v>
      </c>
      <c r="G677" s="7">
        <f t="shared" si="20"/>
        <v>187</v>
      </c>
      <c r="H677" s="6">
        <f t="shared" si="21"/>
        <v>822800</v>
      </c>
    </row>
    <row r="678" spans="2:8" s="1" customFormat="1" ht="16.8">
      <c r="B678" s="8">
        <v>675</v>
      </c>
      <c r="C678" s="9" t="s">
        <v>155</v>
      </c>
      <c r="D678" s="8">
        <v>2</v>
      </c>
      <c r="E678" s="8">
        <v>2</v>
      </c>
      <c r="F678" s="16">
        <v>1500</v>
      </c>
      <c r="G678" s="7">
        <f t="shared" si="20"/>
        <v>113</v>
      </c>
      <c r="H678" s="6">
        <f t="shared" si="21"/>
        <v>169500</v>
      </c>
    </row>
    <row r="679" spans="2:8" s="1" customFormat="1" ht="16.8">
      <c r="B679" s="10">
        <v>676</v>
      </c>
      <c r="C679" s="11" t="s">
        <v>156</v>
      </c>
      <c r="D679" s="10">
        <v>14</v>
      </c>
      <c r="E679" s="10">
        <v>5</v>
      </c>
      <c r="F679" s="17">
        <v>2700</v>
      </c>
      <c r="G679" s="7">
        <f t="shared" si="20"/>
        <v>249</v>
      </c>
      <c r="H679" s="6">
        <f t="shared" si="21"/>
        <v>672300</v>
      </c>
    </row>
    <row r="680" spans="2:8" s="1" customFormat="1" ht="16.8">
      <c r="B680" s="8">
        <v>677</v>
      </c>
      <c r="C680" s="9" t="s">
        <v>156</v>
      </c>
      <c r="D680" s="8">
        <v>9</v>
      </c>
      <c r="E680" s="8">
        <v>1</v>
      </c>
      <c r="F680" s="16">
        <v>2300</v>
      </c>
      <c r="G680" s="7">
        <f t="shared" si="20"/>
        <v>329</v>
      </c>
      <c r="H680" s="6">
        <f t="shared" si="21"/>
        <v>756700</v>
      </c>
    </row>
    <row r="681" spans="2:8" s="1" customFormat="1" ht="16.8">
      <c r="B681" s="10">
        <v>678</v>
      </c>
      <c r="C681" s="11" t="s">
        <v>156</v>
      </c>
      <c r="D681" s="10">
        <v>13</v>
      </c>
      <c r="E681" s="10">
        <v>8</v>
      </c>
      <c r="F681" s="17">
        <v>4200</v>
      </c>
      <c r="G681" s="7">
        <f t="shared" si="20"/>
        <v>428</v>
      </c>
      <c r="H681" s="6">
        <f t="shared" si="21"/>
        <v>1797600</v>
      </c>
    </row>
    <row r="682" spans="2:8" s="1" customFormat="1" ht="16.8">
      <c r="B682" s="8">
        <v>679</v>
      </c>
      <c r="C682" s="9" t="s">
        <v>156</v>
      </c>
      <c r="D682" s="8">
        <v>2</v>
      </c>
      <c r="E682" s="8">
        <v>4</v>
      </c>
      <c r="F682" s="16">
        <v>4600</v>
      </c>
      <c r="G682" s="7">
        <f t="shared" si="20"/>
        <v>124</v>
      </c>
      <c r="H682" s="6">
        <f t="shared" si="21"/>
        <v>570400</v>
      </c>
    </row>
    <row r="683" spans="2:8" s="1" customFormat="1" ht="16.8">
      <c r="B683" s="10">
        <v>680</v>
      </c>
      <c r="C683" s="11" t="s">
        <v>156</v>
      </c>
      <c r="D683" s="10">
        <v>2</v>
      </c>
      <c r="E683" s="10">
        <v>3</v>
      </c>
      <c r="F683" s="17">
        <v>2500</v>
      </c>
      <c r="G683" s="7">
        <f t="shared" si="20"/>
        <v>134</v>
      </c>
      <c r="H683" s="6">
        <f t="shared" si="21"/>
        <v>335000</v>
      </c>
    </row>
    <row r="684" spans="2:8" s="1" customFormat="1" ht="16.8">
      <c r="B684" s="8">
        <v>681</v>
      </c>
      <c r="C684" s="9" t="s">
        <v>156</v>
      </c>
      <c r="D684" s="8">
        <v>5</v>
      </c>
      <c r="E684" s="8">
        <v>7</v>
      </c>
      <c r="F684" s="16">
        <v>4100</v>
      </c>
      <c r="G684" s="7">
        <f t="shared" si="20"/>
        <v>512</v>
      </c>
      <c r="H684" s="6">
        <f t="shared" si="21"/>
        <v>2099200</v>
      </c>
    </row>
    <row r="685" spans="2:8" s="1" customFormat="1" ht="16.8">
      <c r="B685" s="10">
        <v>682</v>
      </c>
      <c r="C685" s="11" t="s">
        <v>156</v>
      </c>
      <c r="D685" s="10">
        <v>14</v>
      </c>
      <c r="E685" s="10">
        <v>4</v>
      </c>
      <c r="F685" s="17">
        <v>1300</v>
      </c>
      <c r="G685" s="7">
        <f t="shared" si="20"/>
        <v>251</v>
      </c>
      <c r="H685" s="6">
        <f t="shared" si="21"/>
        <v>326300</v>
      </c>
    </row>
    <row r="686" spans="2:8" s="1" customFormat="1" ht="16.8">
      <c r="B686" s="8">
        <v>683</v>
      </c>
      <c r="C686" s="9" t="s">
        <v>156</v>
      </c>
      <c r="D686" s="8">
        <v>2</v>
      </c>
      <c r="E686" s="8">
        <v>5</v>
      </c>
      <c r="F686" s="16">
        <v>1900</v>
      </c>
      <c r="G686" s="7">
        <f t="shared" si="20"/>
        <v>120</v>
      </c>
      <c r="H686" s="6">
        <f t="shared" si="21"/>
        <v>228000</v>
      </c>
    </row>
    <row r="687" spans="2:8" s="1" customFormat="1" ht="16.8">
      <c r="B687" s="10">
        <v>684</v>
      </c>
      <c r="C687" s="11" t="s">
        <v>156</v>
      </c>
      <c r="D687" s="10">
        <v>9</v>
      </c>
      <c r="E687" s="10">
        <v>4</v>
      </c>
      <c r="F687" s="17">
        <v>3700</v>
      </c>
      <c r="G687" s="7">
        <f t="shared" si="20"/>
        <v>298</v>
      </c>
      <c r="H687" s="6">
        <f t="shared" si="21"/>
        <v>1102600</v>
      </c>
    </row>
    <row r="688" spans="2:8" s="1" customFormat="1" ht="16.8">
      <c r="B688" s="8">
        <v>685</v>
      </c>
      <c r="C688" s="9" t="s">
        <v>157</v>
      </c>
      <c r="D688" s="8">
        <v>4</v>
      </c>
      <c r="E688" s="8">
        <v>9</v>
      </c>
      <c r="F688" s="16">
        <v>5000</v>
      </c>
      <c r="G688" s="7">
        <f t="shared" si="20"/>
        <v>451</v>
      </c>
      <c r="H688" s="6">
        <f t="shared" si="21"/>
        <v>2255000</v>
      </c>
    </row>
    <row r="689" spans="2:8" s="1" customFormat="1" ht="16.8">
      <c r="B689" s="10">
        <v>686</v>
      </c>
      <c r="C689" s="11" t="s">
        <v>157</v>
      </c>
      <c r="D689" s="10">
        <v>6</v>
      </c>
      <c r="E689" s="10">
        <v>3</v>
      </c>
      <c r="F689" s="17">
        <v>2100</v>
      </c>
      <c r="G689" s="7">
        <f t="shared" si="20"/>
        <v>410</v>
      </c>
      <c r="H689" s="6">
        <f t="shared" si="21"/>
        <v>861000</v>
      </c>
    </row>
    <row r="690" spans="2:8" s="1" customFormat="1" ht="16.8">
      <c r="B690" s="8">
        <v>687</v>
      </c>
      <c r="C690" s="9" t="s">
        <v>158</v>
      </c>
      <c r="D690" s="8">
        <v>13</v>
      </c>
      <c r="E690" s="8">
        <v>6</v>
      </c>
      <c r="F690" s="16">
        <v>5800</v>
      </c>
      <c r="G690" s="7">
        <f t="shared" si="20"/>
        <v>414</v>
      </c>
      <c r="H690" s="6">
        <f t="shared" si="21"/>
        <v>2401200</v>
      </c>
    </row>
    <row r="691" spans="2:8" s="1" customFormat="1" ht="16.8">
      <c r="B691" s="10">
        <v>688</v>
      </c>
      <c r="C691" s="11" t="s">
        <v>158</v>
      </c>
      <c r="D691" s="10">
        <v>10</v>
      </c>
      <c r="E691" s="10">
        <v>2</v>
      </c>
      <c r="F691" s="17">
        <v>6100</v>
      </c>
      <c r="G691" s="7">
        <f t="shared" si="20"/>
        <v>530</v>
      </c>
      <c r="H691" s="6">
        <f t="shared" si="21"/>
        <v>3233000</v>
      </c>
    </row>
    <row r="692" spans="2:8" s="1" customFormat="1" ht="16.8">
      <c r="B692" s="8">
        <v>689</v>
      </c>
      <c r="C692" s="9" t="s">
        <v>158</v>
      </c>
      <c r="D692" s="8">
        <v>15</v>
      </c>
      <c r="E692" s="8">
        <v>4</v>
      </c>
      <c r="F692" s="16">
        <v>6400</v>
      </c>
      <c r="G692" s="7">
        <f t="shared" si="20"/>
        <v>156</v>
      </c>
      <c r="H692" s="6">
        <f t="shared" si="21"/>
        <v>998400</v>
      </c>
    </row>
    <row r="693" spans="2:8" s="1" customFormat="1" ht="16.8">
      <c r="B693" s="10">
        <v>690</v>
      </c>
      <c r="C693" s="11" t="s">
        <v>159</v>
      </c>
      <c r="D693" s="10">
        <v>3</v>
      </c>
      <c r="E693" s="10">
        <v>6</v>
      </c>
      <c r="F693" s="17">
        <v>1200</v>
      </c>
      <c r="G693" s="7">
        <f t="shared" si="20"/>
        <v>206</v>
      </c>
      <c r="H693" s="6">
        <f t="shared" si="21"/>
        <v>247200</v>
      </c>
    </row>
    <row r="694" spans="2:8" s="1" customFormat="1" ht="16.8">
      <c r="B694" s="8">
        <v>691</v>
      </c>
      <c r="C694" s="9" t="s">
        <v>159</v>
      </c>
      <c r="D694" s="8">
        <v>1</v>
      </c>
      <c r="E694" s="8">
        <v>1</v>
      </c>
      <c r="F694" s="16">
        <v>2800</v>
      </c>
      <c r="G694" s="7">
        <f t="shared" si="20"/>
        <v>824</v>
      </c>
      <c r="H694" s="6">
        <f t="shared" si="21"/>
        <v>2307200</v>
      </c>
    </row>
    <row r="695" spans="2:8" s="1" customFormat="1" ht="16.8">
      <c r="B695" s="10">
        <v>692</v>
      </c>
      <c r="C695" s="11" t="s">
        <v>159</v>
      </c>
      <c r="D695" s="10">
        <v>1</v>
      </c>
      <c r="E695" s="10">
        <v>3</v>
      </c>
      <c r="F695" s="17">
        <v>4300</v>
      </c>
      <c r="G695" s="7">
        <f t="shared" si="20"/>
        <v>807</v>
      </c>
      <c r="H695" s="6">
        <f t="shared" si="21"/>
        <v>3470100</v>
      </c>
    </row>
    <row r="696" spans="2:8" s="1" customFormat="1" ht="16.8">
      <c r="B696" s="8">
        <v>693</v>
      </c>
      <c r="C696" s="9" t="s">
        <v>159</v>
      </c>
      <c r="D696" s="8">
        <v>10</v>
      </c>
      <c r="E696" s="8">
        <v>6</v>
      </c>
      <c r="F696" s="16">
        <v>6000</v>
      </c>
      <c r="G696" s="7">
        <f t="shared" si="20"/>
        <v>527</v>
      </c>
      <c r="H696" s="6">
        <f t="shared" si="21"/>
        <v>3162000</v>
      </c>
    </row>
    <row r="697" spans="2:8" s="1" customFormat="1" ht="16.8">
      <c r="B697" s="10">
        <v>694</v>
      </c>
      <c r="C697" s="11" t="s">
        <v>159</v>
      </c>
      <c r="D697" s="10">
        <v>13</v>
      </c>
      <c r="E697" s="10">
        <v>2</v>
      </c>
      <c r="F697" s="17">
        <v>4600</v>
      </c>
      <c r="G697" s="7">
        <f t="shared" si="20"/>
        <v>421</v>
      </c>
      <c r="H697" s="6">
        <f t="shared" si="21"/>
        <v>1936600</v>
      </c>
    </row>
    <row r="698" spans="2:8" s="1" customFormat="1" ht="16.8">
      <c r="B698" s="8">
        <v>695</v>
      </c>
      <c r="C698" s="9" t="s">
        <v>159</v>
      </c>
      <c r="D698" s="8">
        <v>9</v>
      </c>
      <c r="E698" s="8">
        <v>2</v>
      </c>
      <c r="F698" s="16">
        <v>1600</v>
      </c>
      <c r="G698" s="7">
        <f t="shared" si="20"/>
        <v>329</v>
      </c>
      <c r="H698" s="6">
        <f t="shared" si="21"/>
        <v>526400</v>
      </c>
    </row>
    <row r="699" spans="2:8" s="1" customFormat="1" ht="16.8">
      <c r="B699" s="10">
        <v>696</v>
      </c>
      <c r="C699" s="11" t="s">
        <v>159</v>
      </c>
      <c r="D699" s="10">
        <v>1</v>
      </c>
      <c r="E699" s="10">
        <v>6</v>
      </c>
      <c r="F699" s="17">
        <v>3600</v>
      </c>
      <c r="G699" s="7">
        <f t="shared" si="20"/>
        <v>797</v>
      </c>
      <c r="H699" s="6">
        <f t="shared" si="21"/>
        <v>2869200</v>
      </c>
    </row>
    <row r="700" spans="2:8" s="1" customFormat="1" ht="16.8">
      <c r="B700" s="8">
        <v>697</v>
      </c>
      <c r="C700" s="9" t="s">
        <v>159</v>
      </c>
      <c r="D700" s="8">
        <v>7</v>
      </c>
      <c r="E700" s="8">
        <v>8</v>
      </c>
      <c r="F700" s="16">
        <v>3700</v>
      </c>
      <c r="G700" s="7">
        <f t="shared" si="20"/>
        <v>693</v>
      </c>
      <c r="H700" s="6">
        <f t="shared" si="21"/>
        <v>2564100</v>
      </c>
    </row>
    <row r="701" spans="2:8" s="1" customFormat="1" ht="16.8">
      <c r="B701" s="10">
        <v>698</v>
      </c>
      <c r="C701" s="11" t="s">
        <v>160</v>
      </c>
      <c r="D701" s="10">
        <v>8</v>
      </c>
      <c r="E701" s="10">
        <v>10</v>
      </c>
      <c r="F701" s="17">
        <v>1300</v>
      </c>
      <c r="G701" s="7">
        <f t="shared" si="20"/>
        <v>305</v>
      </c>
      <c r="H701" s="6">
        <f t="shared" si="21"/>
        <v>396500</v>
      </c>
    </row>
    <row r="702" spans="2:8" s="1" customFormat="1" ht="16.8">
      <c r="B702" s="8">
        <v>699</v>
      </c>
      <c r="C702" s="9" t="s">
        <v>160</v>
      </c>
      <c r="D702" s="8">
        <v>2</v>
      </c>
      <c r="E702" s="8">
        <v>9</v>
      </c>
      <c r="F702" s="16">
        <v>3900</v>
      </c>
      <c r="G702" s="7">
        <f t="shared" si="20"/>
        <v>119</v>
      </c>
      <c r="H702" s="6">
        <f t="shared" si="21"/>
        <v>464100</v>
      </c>
    </row>
    <row r="703" spans="2:8" s="1" customFormat="1" ht="16.8">
      <c r="B703" s="10">
        <v>700</v>
      </c>
      <c r="C703" s="11" t="s">
        <v>160</v>
      </c>
      <c r="D703" s="10">
        <v>12</v>
      </c>
      <c r="E703" s="10">
        <v>6</v>
      </c>
      <c r="F703" s="17">
        <v>2300</v>
      </c>
      <c r="G703" s="7">
        <f t="shared" si="20"/>
        <v>170</v>
      </c>
      <c r="H703" s="6">
        <f t="shared" si="21"/>
        <v>391000</v>
      </c>
    </row>
    <row r="704" spans="2:8" s="1" customFormat="1" ht="16.8">
      <c r="B704" s="8">
        <v>701</v>
      </c>
      <c r="C704" s="9" t="s">
        <v>161</v>
      </c>
      <c r="D704" s="8">
        <v>9</v>
      </c>
      <c r="E704" s="8">
        <v>2</v>
      </c>
      <c r="F704" s="16">
        <v>4700</v>
      </c>
      <c r="G704" s="7">
        <f t="shared" si="20"/>
        <v>329</v>
      </c>
      <c r="H704" s="6">
        <f t="shared" si="21"/>
        <v>1546300</v>
      </c>
    </row>
    <row r="705" spans="2:8" s="1" customFormat="1" ht="16.8">
      <c r="B705" s="10">
        <v>702</v>
      </c>
      <c r="C705" s="11" t="s">
        <v>161</v>
      </c>
      <c r="D705" s="10">
        <v>15</v>
      </c>
      <c r="E705" s="10">
        <v>10</v>
      </c>
      <c r="F705" s="17">
        <v>4200</v>
      </c>
      <c r="G705" s="7">
        <f t="shared" si="20"/>
        <v>154</v>
      </c>
      <c r="H705" s="6">
        <f t="shared" si="21"/>
        <v>646800</v>
      </c>
    </row>
    <row r="706" spans="2:8" s="1" customFormat="1" ht="16.8">
      <c r="B706" s="8">
        <v>703</v>
      </c>
      <c r="C706" s="9" t="s">
        <v>161</v>
      </c>
      <c r="D706" s="8">
        <v>9</v>
      </c>
      <c r="E706" s="8">
        <v>7</v>
      </c>
      <c r="F706" s="16">
        <v>2400</v>
      </c>
      <c r="G706" s="7">
        <f t="shared" si="20"/>
        <v>319</v>
      </c>
      <c r="H706" s="6">
        <f t="shared" si="21"/>
        <v>765600</v>
      </c>
    </row>
    <row r="707" spans="2:8" s="1" customFormat="1" ht="16.8">
      <c r="B707" s="10">
        <v>704</v>
      </c>
      <c r="C707" s="11" t="s">
        <v>161</v>
      </c>
      <c r="D707" s="10">
        <v>6</v>
      </c>
      <c r="E707" s="10">
        <v>4</v>
      </c>
      <c r="F707" s="17">
        <v>4100</v>
      </c>
      <c r="G707" s="7">
        <f t="shared" si="20"/>
        <v>406</v>
      </c>
      <c r="H707" s="6">
        <f t="shared" si="21"/>
        <v>1664600</v>
      </c>
    </row>
    <row r="708" spans="2:8" s="1" customFormat="1" ht="16.8">
      <c r="B708" s="8">
        <v>705</v>
      </c>
      <c r="C708" s="9" t="s">
        <v>161</v>
      </c>
      <c r="D708" s="8">
        <v>7</v>
      </c>
      <c r="E708" s="8">
        <v>6</v>
      </c>
      <c r="F708" s="16">
        <v>5800</v>
      </c>
      <c r="G708" s="7">
        <f t="shared" ref="G708:G741" si="22">INDEX($K$4:$Y$13,E708,D708)</f>
        <v>688</v>
      </c>
      <c r="H708" s="6">
        <f t="shared" si="21"/>
        <v>3990400</v>
      </c>
    </row>
    <row r="709" spans="2:8" s="1" customFormat="1" ht="16.8">
      <c r="B709" s="10">
        <v>706</v>
      </c>
      <c r="C709" s="11" t="s">
        <v>161</v>
      </c>
      <c r="D709" s="10">
        <v>3</v>
      </c>
      <c r="E709" s="10">
        <v>1</v>
      </c>
      <c r="F709" s="17">
        <v>4200</v>
      </c>
      <c r="G709" s="7">
        <f t="shared" si="22"/>
        <v>214</v>
      </c>
      <c r="H709" s="6">
        <f t="shared" ref="H709:H741" si="23">G709*F709</f>
        <v>898800</v>
      </c>
    </row>
    <row r="710" spans="2:8" s="1" customFormat="1" ht="16.8">
      <c r="B710" s="8">
        <v>707</v>
      </c>
      <c r="C710" s="9" t="s">
        <v>162</v>
      </c>
      <c r="D710" s="8">
        <v>4</v>
      </c>
      <c r="E710" s="8">
        <v>3</v>
      </c>
      <c r="F710" s="16">
        <v>2400</v>
      </c>
      <c r="G710" s="7">
        <f t="shared" si="22"/>
        <v>454</v>
      </c>
      <c r="H710" s="6">
        <f t="shared" si="23"/>
        <v>1089600</v>
      </c>
    </row>
    <row r="711" spans="2:8" s="1" customFormat="1" ht="16.8">
      <c r="B711" s="10">
        <v>708</v>
      </c>
      <c r="C711" s="11" t="s">
        <v>162</v>
      </c>
      <c r="D711" s="10">
        <v>4</v>
      </c>
      <c r="E711" s="10">
        <v>3</v>
      </c>
      <c r="F711" s="17">
        <v>5200</v>
      </c>
      <c r="G711" s="7">
        <f t="shared" si="22"/>
        <v>454</v>
      </c>
      <c r="H711" s="6">
        <f t="shared" si="23"/>
        <v>2360800</v>
      </c>
    </row>
    <row r="712" spans="2:8" s="1" customFormat="1" ht="16.8">
      <c r="B712" s="8">
        <v>709</v>
      </c>
      <c r="C712" s="9" t="s">
        <v>163</v>
      </c>
      <c r="D712" s="8">
        <v>14</v>
      </c>
      <c r="E712" s="8">
        <v>4</v>
      </c>
      <c r="F712" s="16">
        <v>3500</v>
      </c>
      <c r="G712" s="7">
        <f t="shared" si="22"/>
        <v>251</v>
      </c>
      <c r="H712" s="6">
        <f t="shared" si="23"/>
        <v>878500</v>
      </c>
    </row>
    <row r="713" spans="2:8" s="1" customFormat="1" ht="16.8">
      <c r="B713" s="10">
        <v>710</v>
      </c>
      <c r="C713" s="11" t="s">
        <v>163</v>
      </c>
      <c r="D713" s="10">
        <v>4</v>
      </c>
      <c r="E713" s="10">
        <v>4</v>
      </c>
      <c r="F713" s="17">
        <v>1900</v>
      </c>
      <c r="G713" s="7">
        <f t="shared" si="22"/>
        <v>451</v>
      </c>
      <c r="H713" s="6">
        <f t="shared" si="23"/>
        <v>856900</v>
      </c>
    </row>
    <row r="714" spans="2:8" s="1" customFormat="1" ht="16.8">
      <c r="B714" s="8">
        <v>711</v>
      </c>
      <c r="C714" s="9" t="s">
        <v>163</v>
      </c>
      <c r="D714" s="8">
        <v>1</v>
      </c>
      <c r="E714" s="8">
        <v>9</v>
      </c>
      <c r="F714" s="16">
        <v>2300</v>
      </c>
      <c r="G714" s="7">
        <f t="shared" si="22"/>
        <v>812</v>
      </c>
      <c r="H714" s="6">
        <f t="shared" si="23"/>
        <v>1867600</v>
      </c>
    </row>
    <row r="715" spans="2:8" s="1" customFormat="1" ht="16.8">
      <c r="B715" s="10">
        <v>712</v>
      </c>
      <c r="C715" s="11" t="s">
        <v>163</v>
      </c>
      <c r="D715" s="10">
        <v>6</v>
      </c>
      <c r="E715" s="10">
        <v>8</v>
      </c>
      <c r="F715" s="17">
        <v>5800</v>
      </c>
      <c r="G715" s="7">
        <f t="shared" si="22"/>
        <v>407</v>
      </c>
      <c r="H715" s="6">
        <f t="shared" si="23"/>
        <v>2360600</v>
      </c>
    </row>
    <row r="716" spans="2:8" s="1" customFormat="1" ht="16.8">
      <c r="B716" s="8">
        <v>713</v>
      </c>
      <c r="C716" s="9" t="s">
        <v>163</v>
      </c>
      <c r="D716" s="8">
        <v>7</v>
      </c>
      <c r="E716" s="8">
        <v>7</v>
      </c>
      <c r="F716" s="16">
        <v>4300</v>
      </c>
      <c r="G716" s="7">
        <f t="shared" si="22"/>
        <v>685</v>
      </c>
      <c r="H716" s="6">
        <f t="shared" si="23"/>
        <v>2945500</v>
      </c>
    </row>
    <row r="717" spans="2:8" s="1" customFormat="1" ht="16.8">
      <c r="B717" s="10">
        <v>714</v>
      </c>
      <c r="C717" s="11" t="s">
        <v>163</v>
      </c>
      <c r="D717" s="10">
        <v>6</v>
      </c>
      <c r="E717" s="10">
        <v>8</v>
      </c>
      <c r="F717" s="17">
        <v>5400</v>
      </c>
      <c r="G717" s="7">
        <f t="shared" si="22"/>
        <v>407</v>
      </c>
      <c r="H717" s="6">
        <f t="shared" si="23"/>
        <v>2197800</v>
      </c>
    </row>
    <row r="718" spans="2:8" s="1" customFormat="1" ht="16.8">
      <c r="B718" s="8">
        <v>715</v>
      </c>
      <c r="C718" s="9" t="s">
        <v>163</v>
      </c>
      <c r="D718" s="8">
        <v>14</v>
      </c>
      <c r="E718" s="8">
        <v>8</v>
      </c>
      <c r="F718" s="16">
        <v>6500</v>
      </c>
      <c r="G718" s="7">
        <f t="shared" si="22"/>
        <v>282</v>
      </c>
      <c r="H718" s="6">
        <f t="shared" si="23"/>
        <v>1833000</v>
      </c>
    </row>
    <row r="719" spans="2:8" s="1" customFormat="1" ht="16.8">
      <c r="B719" s="10">
        <v>716</v>
      </c>
      <c r="C719" s="11" t="s">
        <v>163</v>
      </c>
      <c r="D719" s="10">
        <v>8</v>
      </c>
      <c r="E719" s="10">
        <v>1</v>
      </c>
      <c r="F719" s="17">
        <v>3100</v>
      </c>
      <c r="G719" s="7">
        <f t="shared" si="22"/>
        <v>313</v>
      </c>
      <c r="H719" s="6">
        <f t="shared" si="23"/>
        <v>970300</v>
      </c>
    </row>
    <row r="720" spans="2:8" s="1" customFormat="1" ht="16.8">
      <c r="B720" s="8">
        <v>717</v>
      </c>
      <c r="C720" s="9" t="s">
        <v>163</v>
      </c>
      <c r="D720" s="8">
        <v>7</v>
      </c>
      <c r="E720" s="8">
        <v>8</v>
      </c>
      <c r="F720" s="16">
        <v>3000</v>
      </c>
      <c r="G720" s="7">
        <f t="shared" si="22"/>
        <v>693</v>
      </c>
      <c r="H720" s="6">
        <f t="shared" si="23"/>
        <v>2079000</v>
      </c>
    </row>
    <row r="721" spans="2:8" s="1" customFormat="1" ht="16.8">
      <c r="B721" s="10">
        <v>718</v>
      </c>
      <c r="C721" s="11" t="s">
        <v>163</v>
      </c>
      <c r="D721" s="10">
        <v>6</v>
      </c>
      <c r="E721" s="10">
        <v>8</v>
      </c>
      <c r="F721" s="17">
        <v>5200</v>
      </c>
      <c r="G721" s="7">
        <f t="shared" si="22"/>
        <v>407</v>
      </c>
      <c r="H721" s="6">
        <f t="shared" si="23"/>
        <v>2116400</v>
      </c>
    </row>
    <row r="722" spans="2:8" s="1" customFormat="1" ht="16.8">
      <c r="B722" s="8">
        <v>719</v>
      </c>
      <c r="C722" s="9" t="s">
        <v>164</v>
      </c>
      <c r="D722" s="8">
        <v>1</v>
      </c>
      <c r="E722" s="8">
        <v>6</v>
      </c>
      <c r="F722" s="16">
        <v>5900</v>
      </c>
      <c r="G722" s="7">
        <f t="shared" si="22"/>
        <v>797</v>
      </c>
      <c r="H722" s="6">
        <f t="shared" si="23"/>
        <v>4702300</v>
      </c>
    </row>
    <row r="723" spans="2:8" s="1" customFormat="1" ht="16.8">
      <c r="B723" s="10">
        <v>720</v>
      </c>
      <c r="C723" s="11" t="s">
        <v>165</v>
      </c>
      <c r="D723" s="10">
        <v>6</v>
      </c>
      <c r="E723" s="10">
        <v>4</v>
      </c>
      <c r="F723" s="17">
        <v>4800</v>
      </c>
      <c r="G723" s="7">
        <f t="shared" si="22"/>
        <v>406</v>
      </c>
      <c r="H723" s="6">
        <f t="shared" si="23"/>
        <v>1948800</v>
      </c>
    </row>
    <row r="724" spans="2:8" s="1" customFormat="1" ht="16.8">
      <c r="B724" s="8">
        <v>721</v>
      </c>
      <c r="C724" s="9" t="s">
        <v>165</v>
      </c>
      <c r="D724" s="8">
        <v>11</v>
      </c>
      <c r="E724" s="8">
        <v>3</v>
      </c>
      <c r="F724" s="16">
        <v>4100</v>
      </c>
      <c r="G724" s="7">
        <f t="shared" si="22"/>
        <v>313</v>
      </c>
      <c r="H724" s="6">
        <f t="shared" si="23"/>
        <v>1283300</v>
      </c>
    </row>
    <row r="725" spans="2:8" s="1" customFormat="1" ht="16.8">
      <c r="B725" s="10">
        <v>722</v>
      </c>
      <c r="C725" s="11" t="s">
        <v>166</v>
      </c>
      <c r="D725" s="10">
        <v>14</v>
      </c>
      <c r="E725" s="10">
        <v>6</v>
      </c>
      <c r="F725" s="17">
        <v>4200</v>
      </c>
      <c r="G725" s="7">
        <f t="shared" si="22"/>
        <v>258</v>
      </c>
      <c r="H725" s="6">
        <f t="shared" si="23"/>
        <v>1083600</v>
      </c>
    </row>
    <row r="726" spans="2:8" s="1" customFormat="1" ht="16.8">
      <c r="B726" s="8">
        <v>723</v>
      </c>
      <c r="C726" s="9" t="s">
        <v>166</v>
      </c>
      <c r="D726" s="8">
        <v>4</v>
      </c>
      <c r="E726" s="8">
        <v>4</v>
      </c>
      <c r="F726" s="16">
        <v>5000</v>
      </c>
      <c r="G726" s="7">
        <f t="shared" si="22"/>
        <v>451</v>
      </c>
      <c r="H726" s="6">
        <f t="shared" si="23"/>
        <v>2255000</v>
      </c>
    </row>
    <row r="727" spans="2:8" s="1" customFormat="1" ht="16.8">
      <c r="B727" s="10">
        <v>724</v>
      </c>
      <c r="C727" s="11" t="s">
        <v>167</v>
      </c>
      <c r="D727" s="10">
        <v>8</v>
      </c>
      <c r="E727" s="10">
        <v>8</v>
      </c>
      <c r="F727" s="17">
        <v>1300</v>
      </c>
      <c r="G727" s="7">
        <f t="shared" si="22"/>
        <v>309</v>
      </c>
      <c r="H727" s="6">
        <f t="shared" si="23"/>
        <v>401700</v>
      </c>
    </row>
    <row r="728" spans="2:8" s="1" customFormat="1" ht="16.8">
      <c r="B728" s="8">
        <v>725</v>
      </c>
      <c r="C728" s="9" t="s">
        <v>167</v>
      </c>
      <c r="D728" s="8">
        <v>15</v>
      </c>
      <c r="E728" s="8">
        <v>2</v>
      </c>
      <c r="F728" s="16">
        <v>2900</v>
      </c>
      <c r="G728" s="7">
        <f t="shared" si="22"/>
        <v>187</v>
      </c>
      <c r="H728" s="6">
        <f t="shared" si="23"/>
        <v>542300</v>
      </c>
    </row>
    <row r="729" spans="2:8" s="1" customFormat="1" ht="16.8">
      <c r="B729" s="10">
        <v>726</v>
      </c>
      <c r="C729" s="11" t="s">
        <v>168</v>
      </c>
      <c r="D729" s="10">
        <v>5</v>
      </c>
      <c r="E729" s="10">
        <v>7</v>
      </c>
      <c r="F729" s="17">
        <v>1300</v>
      </c>
      <c r="G729" s="7">
        <f t="shared" si="22"/>
        <v>512</v>
      </c>
      <c r="H729" s="6">
        <f t="shared" si="23"/>
        <v>665600</v>
      </c>
    </row>
    <row r="730" spans="2:8" s="1" customFormat="1" ht="16.8">
      <c r="B730" s="8">
        <v>727</v>
      </c>
      <c r="C730" s="9" t="s">
        <v>168</v>
      </c>
      <c r="D730" s="8">
        <v>5</v>
      </c>
      <c r="E730" s="8">
        <v>1</v>
      </c>
      <c r="F730" s="16">
        <v>3600</v>
      </c>
      <c r="G730" s="7">
        <f t="shared" si="22"/>
        <v>503</v>
      </c>
      <c r="H730" s="6">
        <f t="shared" si="23"/>
        <v>1810800</v>
      </c>
    </row>
    <row r="731" spans="2:8" s="1" customFormat="1" ht="16.8">
      <c r="B731" s="10">
        <v>728</v>
      </c>
      <c r="C731" s="11" t="s">
        <v>168</v>
      </c>
      <c r="D731" s="10">
        <v>12</v>
      </c>
      <c r="E731" s="10">
        <v>2</v>
      </c>
      <c r="F731" s="17">
        <v>1600</v>
      </c>
      <c r="G731" s="7">
        <f t="shared" si="22"/>
        <v>156</v>
      </c>
      <c r="H731" s="6">
        <f t="shared" si="23"/>
        <v>249600</v>
      </c>
    </row>
    <row r="732" spans="2:8" s="1" customFormat="1" ht="16.8">
      <c r="B732" s="8">
        <v>729</v>
      </c>
      <c r="C732" s="9" t="s">
        <v>168</v>
      </c>
      <c r="D732" s="8">
        <v>3</v>
      </c>
      <c r="E732" s="8">
        <v>3</v>
      </c>
      <c r="F732" s="16">
        <v>4700</v>
      </c>
      <c r="G732" s="7">
        <f t="shared" si="22"/>
        <v>207</v>
      </c>
      <c r="H732" s="6">
        <f t="shared" si="23"/>
        <v>972900</v>
      </c>
    </row>
    <row r="733" spans="2:8" s="1" customFormat="1" ht="16.8">
      <c r="B733" s="10">
        <v>730</v>
      </c>
      <c r="C733" s="11" t="s">
        <v>168</v>
      </c>
      <c r="D733" s="10">
        <v>9</v>
      </c>
      <c r="E733" s="10">
        <v>4</v>
      </c>
      <c r="F733" s="17">
        <v>3500</v>
      </c>
      <c r="G733" s="7">
        <f t="shared" si="22"/>
        <v>298</v>
      </c>
      <c r="H733" s="6">
        <f t="shared" si="23"/>
        <v>1043000</v>
      </c>
    </row>
    <row r="734" spans="2:8" s="1" customFormat="1" ht="16.8">
      <c r="B734" s="8">
        <v>731</v>
      </c>
      <c r="C734" s="9" t="s">
        <v>168</v>
      </c>
      <c r="D734" s="8">
        <v>11</v>
      </c>
      <c r="E734" s="8">
        <v>4</v>
      </c>
      <c r="F734" s="16">
        <v>1300</v>
      </c>
      <c r="G734" s="7">
        <f t="shared" si="22"/>
        <v>280</v>
      </c>
      <c r="H734" s="6">
        <f t="shared" si="23"/>
        <v>364000</v>
      </c>
    </row>
    <row r="735" spans="2:8" s="1" customFormat="1" ht="16.8">
      <c r="B735" s="10">
        <v>732</v>
      </c>
      <c r="C735" s="11" t="s">
        <v>168</v>
      </c>
      <c r="D735" s="10">
        <v>9</v>
      </c>
      <c r="E735" s="10">
        <v>4</v>
      </c>
      <c r="F735" s="17">
        <v>3800</v>
      </c>
      <c r="G735" s="7">
        <f t="shared" si="22"/>
        <v>298</v>
      </c>
      <c r="H735" s="6">
        <f t="shared" si="23"/>
        <v>1132400</v>
      </c>
    </row>
    <row r="736" spans="2:8" s="1" customFormat="1" ht="16.8">
      <c r="B736" s="8">
        <v>733</v>
      </c>
      <c r="C736" s="9" t="s">
        <v>169</v>
      </c>
      <c r="D736" s="8">
        <v>8</v>
      </c>
      <c r="E736" s="8">
        <v>1</v>
      </c>
      <c r="F736" s="16">
        <v>2500</v>
      </c>
      <c r="G736" s="7">
        <f t="shared" si="22"/>
        <v>313</v>
      </c>
      <c r="H736" s="6">
        <f t="shared" si="23"/>
        <v>782500</v>
      </c>
    </row>
    <row r="737" spans="2:14" s="1" customFormat="1" ht="16.8">
      <c r="B737" s="10">
        <v>734</v>
      </c>
      <c r="C737" s="11" t="s">
        <v>169</v>
      </c>
      <c r="D737" s="10">
        <v>2</v>
      </c>
      <c r="E737" s="10">
        <v>7</v>
      </c>
      <c r="F737" s="17">
        <v>4600</v>
      </c>
      <c r="G737" s="7">
        <f t="shared" si="22"/>
        <v>127</v>
      </c>
      <c r="H737" s="6">
        <f t="shared" si="23"/>
        <v>584200</v>
      </c>
    </row>
    <row r="738" spans="2:14" s="1" customFormat="1" ht="16.8">
      <c r="B738" s="8">
        <v>735</v>
      </c>
      <c r="C738" s="9" t="s">
        <v>169</v>
      </c>
      <c r="D738" s="8">
        <v>8</v>
      </c>
      <c r="E738" s="8">
        <v>10</v>
      </c>
      <c r="F738" s="16">
        <v>2500</v>
      </c>
      <c r="G738" s="7">
        <f t="shared" si="22"/>
        <v>305</v>
      </c>
      <c r="H738" s="6">
        <f t="shared" si="23"/>
        <v>762500</v>
      </c>
    </row>
    <row r="739" spans="2:14" s="1" customFormat="1" ht="16.8">
      <c r="B739" s="10">
        <v>736</v>
      </c>
      <c r="C739" s="11" t="s">
        <v>169</v>
      </c>
      <c r="D739" s="10">
        <v>10</v>
      </c>
      <c r="E739" s="10">
        <v>5</v>
      </c>
      <c r="F739" s="17">
        <v>3700</v>
      </c>
      <c r="G739" s="7">
        <f t="shared" si="22"/>
        <v>559</v>
      </c>
      <c r="H739" s="6">
        <f t="shared" si="23"/>
        <v>2068300</v>
      </c>
    </row>
    <row r="740" spans="2:14" s="1" customFormat="1" ht="16.8">
      <c r="B740" s="12">
        <v>737</v>
      </c>
      <c r="C740" s="13" t="s">
        <v>169</v>
      </c>
      <c r="D740" s="12">
        <v>10</v>
      </c>
      <c r="E740" s="12">
        <v>2</v>
      </c>
      <c r="F740" s="18">
        <v>6300</v>
      </c>
      <c r="G740" s="3">
        <f t="shared" si="22"/>
        <v>530</v>
      </c>
      <c r="H740" s="3">
        <f t="shared" si="23"/>
        <v>3339000</v>
      </c>
    </row>
    <row r="741" spans="2:14" s="1" customFormat="1" ht="16.8">
      <c r="B741" s="14">
        <v>738</v>
      </c>
      <c r="C741" s="15" t="s">
        <v>170</v>
      </c>
      <c r="D741" s="14">
        <v>14</v>
      </c>
      <c r="E741" s="14">
        <v>5</v>
      </c>
      <c r="F741" s="19">
        <v>4800</v>
      </c>
      <c r="G741" s="3">
        <f t="shared" si="22"/>
        <v>249</v>
      </c>
      <c r="H741" s="3">
        <f t="shared" si="23"/>
        <v>1195200</v>
      </c>
    </row>
    <row r="742" spans="2:14" ht="16.8">
      <c r="K742" s="1"/>
      <c r="L742" s="1"/>
      <c r="M742" s="1"/>
      <c r="N742" s="1"/>
    </row>
  </sheetData>
  <mergeCells count="9">
    <mergeCell ref="K18:L18"/>
    <mergeCell ref="M18:N18"/>
    <mergeCell ref="B2:H2"/>
    <mergeCell ref="J2:Y2"/>
    <mergeCell ref="K15:N15"/>
    <mergeCell ref="K16:L16"/>
    <mergeCell ref="M16:N16"/>
    <mergeCell ref="K17:L17"/>
    <mergeCell ref="M17:N1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39997558519241921"/>
  </sheetPr>
  <dimension ref="B1:Y742"/>
  <sheetViews>
    <sheetView rightToLeft="1" topLeftCell="E1" zoomScaleNormal="100" workbookViewId="0">
      <selection activeCell="M22" sqref="M22"/>
    </sheetView>
  </sheetViews>
  <sheetFormatPr defaultColWidth="7.6640625" defaultRowHeight="14.4"/>
  <cols>
    <col min="1" max="1" width="3.6640625" customWidth="1"/>
    <col min="2" max="2" width="5.33203125" bestFit="1" customWidth="1"/>
    <col min="3" max="3" width="11" bestFit="1" customWidth="1"/>
    <col min="4" max="4" width="12.6640625" bestFit="1" customWidth="1"/>
    <col min="5" max="5" width="11.88671875" bestFit="1" customWidth="1"/>
    <col min="6" max="6" width="9.33203125" customWidth="1"/>
    <col min="7" max="7" width="8.5546875" bestFit="1" customWidth="1"/>
    <col min="8" max="8" width="12.88671875" bestFit="1" customWidth="1"/>
    <col min="9" max="9" width="8.5546875" customWidth="1"/>
    <col min="10" max="10" width="14.6640625" bestFit="1" customWidth="1"/>
    <col min="11" max="12" width="8" bestFit="1" customWidth="1"/>
    <col min="13" max="13" width="11.88671875" bestFit="1" customWidth="1"/>
    <col min="14" max="20" width="8" bestFit="1" customWidth="1"/>
    <col min="21" max="21" width="10.44140625" bestFit="1" customWidth="1"/>
    <col min="22" max="22" width="10.109375" bestFit="1" customWidth="1"/>
    <col min="23" max="25" width="8" bestFit="1" customWidth="1"/>
  </cols>
  <sheetData>
    <row r="1" spans="2:25" ht="15" thickBot="1"/>
    <row r="2" spans="2:25" s="1" customFormat="1" ht="19.2" thickBot="1">
      <c r="B2" s="129" t="s">
        <v>176</v>
      </c>
      <c r="C2" s="130"/>
      <c r="D2" s="130"/>
      <c r="E2" s="130"/>
      <c r="F2" s="130"/>
      <c r="G2" s="130"/>
      <c r="H2" s="131"/>
      <c r="J2" s="132" t="s">
        <v>177</v>
      </c>
      <c r="K2" s="133"/>
      <c r="L2" s="133"/>
      <c r="M2" s="133"/>
      <c r="N2" s="133"/>
      <c r="O2" s="133"/>
      <c r="P2" s="133"/>
      <c r="Q2" s="133"/>
      <c r="R2" s="133"/>
      <c r="S2" s="133"/>
      <c r="T2" s="133"/>
      <c r="U2" s="133"/>
      <c r="V2" s="133"/>
      <c r="W2" s="133"/>
      <c r="X2" s="133"/>
      <c r="Y2" s="134"/>
    </row>
    <row r="3" spans="2:25" s="1" customFormat="1" ht="33.6">
      <c r="B3" s="22" t="s">
        <v>0</v>
      </c>
      <c r="C3" s="22" t="s">
        <v>29</v>
      </c>
      <c r="D3" s="22" t="s">
        <v>28</v>
      </c>
      <c r="E3" s="22" t="s">
        <v>30</v>
      </c>
      <c r="F3" s="22" t="s">
        <v>31</v>
      </c>
      <c r="G3" s="22" t="s">
        <v>171</v>
      </c>
      <c r="H3" s="23" t="s">
        <v>172</v>
      </c>
      <c r="J3" s="24" t="s">
        <v>27</v>
      </c>
      <c r="K3" s="27" t="s">
        <v>188</v>
      </c>
      <c r="L3" s="27" t="s">
        <v>189</v>
      </c>
      <c r="M3" s="27" t="s">
        <v>193</v>
      </c>
      <c r="N3" s="27" t="s">
        <v>190</v>
      </c>
      <c r="O3" s="27" t="s">
        <v>191</v>
      </c>
      <c r="P3" s="27" t="s">
        <v>192</v>
      </c>
      <c r="Q3" s="27" t="s">
        <v>194</v>
      </c>
      <c r="R3" s="27" t="s">
        <v>195</v>
      </c>
      <c r="S3" s="27" t="s">
        <v>196</v>
      </c>
      <c r="T3" s="27" t="s">
        <v>197</v>
      </c>
      <c r="U3" s="27" t="s">
        <v>198</v>
      </c>
      <c r="V3" s="27" t="s">
        <v>199</v>
      </c>
      <c r="W3" s="27" t="s">
        <v>200</v>
      </c>
      <c r="X3" s="27" t="s">
        <v>201</v>
      </c>
      <c r="Y3" s="27" t="s">
        <v>202</v>
      </c>
    </row>
    <row r="4" spans="2:25" s="1" customFormat="1" ht="16.8">
      <c r="B4" s="8">
        <v>1</v>
      </c>
      <c r="C4" s="9" t="s">
        <v>32</v>
      </c>
      <c r="D4" s="28" t="s">
        <v>201</v>
      </c>
      <c r="E4" s="28" t="s">
        <v>182</v>
      </c>
      <c r="F4" s="16">
        <v>4200</v>
      </c>
      <c r="G4" s="32"/>
      <c r="H4" s="6"/>
      <c r="J4" s="26" t="s">
        <v>178</v>
      </c>
      <c r="K4" s="5">
        <v>824</v>
      </c>
      <c r="L4" s="5" t="s">
        <v>26</v>
      </c>
      <c r="M4" s="5">
        <v>214</v>
      </c>
      <c r="N4" s="5" t="s">
        <v>26</v>
      </c>
      <c r="O4" s="5">
        <v>503</v>
      </c>
      <c r="P4" s="5" t="s">
        <v>26</v>
      </c>
      <c r="Q4" s="5">
        <v>666</v>
      </c>
      <c r="R4" s="5">
        <v>313</v>
      </c>
      <c r="S4" s="5">
        <v>329</v>
      </c>
      <c r="T4" s="5" t="s">
        <v>26</v>
      </c>
      <c r="U4" s="5" t="s">
        <v>26</v>
      </c>
      <c r="V4" s="5" t="s">
        <v>26</v>
      </c>
      <c r="W4" s="5" t="s">
        <v>26</v>
      </c>
      <c r="X4" s="5">
        <v>271</v>
      </c>
      <c r="Y4" s="5" t="s">
        <v>26</v>
      </c>
    </row>
    <row r="5" spans="2:25" s="1" customFormat="1" ht="16.8">
      <c r="B5" s="10">
        <v>2</v>
      </c>
      <c r="C5" s="11" t="s">
        <v>32</v>
      </c>
      <c r="D5" s="29" t="s">
        <v>190</v>
      </c>
      <c r="E5" s="29" t="s">
        <v>186</v>
      </c>
      <c r="F5" s="17">
        <v>4000</v>
      </c>
      <c r="G5" s="32"/>
      <c r="H5" s="6"/>
      <c r="J5" s="26" t="s">
        <v>179</v>
      </c>
      <c r="K5" s="5" t="s">
        <v>26</v>
      </c>
      <c r="L5" s="5">
        <v>113</v>
      </c>
      <c r="M5" s="5">
        <v>216</v>
      </c>
      <c r="N5" s="5" t="s">
        <v>26</v>
      </c>
      <c r="O5" s="5" t="s">
        <v>26</v>
      </c>
      <c r="P5" s="5">
        <v>420</v>
      </c>
      <c r="Q5" s="5">
        <v>678</v>
      </c>
      <c r="R5" s="5">
        <v>321</v>
      </c>
      <c r="S5" s="5">
        <v>329</v>
      </c>
      <c r="T5" s="5">
        <v>530</v>
      </c>
      <c r="U5" s="5" t="s">
        <v>26</v>
      </c>
      <c r="V5" s="5">
        <v>156</v>
      </c>
      <c r="W5" s="5">
        <v>421</v>
      </c>
      <c r="X5" s="5" t="s">
        <v>26</v>
      </c>
      <c r="Y5" s="5">
        <v>187</v>
      </c>
    </row>
    <row r="6" spans="2:25" s="1" customFormat="1" ht="16.8">
      <c r="B6" s="8">
        <v>3</v>
      </c>
      <c r="C6" s="9" t="s">
        <v>32</v>
      </c>
      <c r="D6" s="28" t="s">
        <v>193</v>
      </c>
      <c r="E6" s="28" t="s">
        <v>180</v>
      </c>
      <c r="F6" s="16">
        <v>4200</v>
      </c>
      <c r="G6" s="32"/>
      <c r="H6" s="6"/>
      <c r="J6" s="26" t="s">
        <v>180</v>
      </c>
      <c r="K6" s="5">
        <v>807</v>
      </c>
      <c r="L6" s="5">
        <v>134</v>
      </c>
      <c r="M6" s="5">
        <v>207</v>
      </c>
      <c r="N6" s="5">
        <v>454</v>
      </c>
      <c r="O6" s="5">
        <v>526</v>
      </c>
      <c r="P6" s="5">
        <v>410</v>
      </c>
      <c r="Q6" s="5">
        <v>682</v>
      </c>
      <c r="R6" s="5" t="s">
        <v>26</v>
      </c>
      <c r="S6" s="5" t="s">
        <v>26</v>
      </c>
      <c r="T6" s="5" t="s">
        <v>26</v>
      </c>
      <c r="U6" s="5">
        <v>313</v>
      </c>
      <c r="V6" s="5">
        <v>170</v>
      </c>
      <c r="W6" s="5" t="s">
        <v>26</v>
      </c>
      <c r="X6" s="5" t="s">
        <v>26</v>
      </c>
      <c r="Y6" s="5">
        <v>172</v>
      </c>
    </row>
    <row r="7" spans="2:25" s="1" customFormat="1" ht="16.8">
      <c r="B7" s="10">
        <v>4</v>
      </c>
      <c r="C7" s="11" t="s">
        <v>32</v>
      </c>
      <c r="D7" s="29" t="s">
        <v>195</v>
      </c>
      <c r="E7" s="29" t="s">
        <v>187</v>
      </c>
      <c r="F7" s="17">
        <v>5200</v>
      </c>
      <c r="G7" s="32"/>
      <c r="H7" s="6"/>
      <c r="J7" s="26" t="s">
        <v>181</v>
      </c>
      <c r="K7" s="5">
        <v>804</v>
      </c>
      <c r="L7" s="5">
        <v>124</v>
      </c>
      <c r="M7" s="5" t="s">
        <v>26</v>
      </c>
      <c r="N7" s="5">
        <v>451</v>
      </c>
      <c r="O7" s="5" t="s">
        <v>26</v>
      </c>
      <c r="P7" s="5">
        <v>406</v>
      </c>
      <c r="Q7" s="5" t="s">
        <v>26</v>
      </c>
      <c r="R7" s="5" t="s">
        <v>26</v>
      </c>
      <c r="S7" s="5">
        <v>298</v>
      </c>
      <c r="T7" s="5">
        <v>543</v>
      </c>
      <c r="U7" s="5">
        <v>280</v>
      </c>
      <c r="V7" s="5">
        <v>155</v>
      </c>
      <c r="W7" s="5">
        <v>420</v>
      </c>
      <c r="X7" s="5">
        <v>251</v>
      </c>
      <c r="Y7" s="5">
        <v>156</v>
      </c>
    </row>
    <row r="8" spans="2:25" s="1" customFormat="1" ht="16.8">
      <c r="B8" s="8">
        <v>5</v>
      </c>
      <c r="C8" s="9" t="s">
        <v>32</v>
      </c>
      <c r="D8" s="28" t="s">
        <v>202</v>
      </c>
      <c r="E8" s="28" t="s">
        <v>180</v>
      </c>
      <c r="F8" s="16">
        <v>3700</v>
      </c>
      <c r="G8" s="32"/>
      <c r="H8" s="6"/>
      <c r="J8" s="26" t="s">
        <v>182</v>
      </c>
      <c r="K8" s="5" t="s">
        <v>26</v>
      </c>
      <c r="L8" s="5">
        <v>120</v>
      </c>
      <c r="M8" s="5" t="s">
        <v>26</v>
      </c>
      <c r="N8" s="5">
        <v>442</v>
      </c>
      <c r="O8" s="5" t="s">
        <v>26</v>
      </c>
      <c r="P8" s="5" t="s">
        <v>26</v>
      </c>
      <c r="Q8" s="5" t="s">
        <v>26</v>
      </c>
      <c r="R8" s="5" t="s">
        <v>26</v>
      </c>
      <c r="S8" s="5" t="s">
        <v>26</v>
      </c>
      <c r="T8" s="5">
        <v>559</v>
      </c>
      <c r="U8" s="5">
        <v>312</v>
      </c>
      <c r="V8" s="5">
        <v>163</v>
      </c>
      <c r="W8" s="5">
        <v>412</v>
      </c>
      <c r="X8" s="5">
        <v>249</v>
      </c>
      <c r="Y8" s="5" t="s">
        <v>26</v>
      </c>
    </row>
    <row r="9" spans="2:25" s="1" customFormat="1" ht="16.8">
      <c r="B9" s="10">
        <v>6</v>
      </c>
      <c r="C9" s="11" t="s">
        <v>32</v>
      </c>
      <c r="D9" s="29" t="s">
        <v>194</v>
      </c>
      <c r="E9" s="29" t="s">
        <v>179</v>
      </c>
      <c r="F9" s="17">
        <v>5300</v>
      </c>
      <c r="G9" s="32"/>
      <c r="H9" s="6"/>
      <c r="J9" s="26" t="s">
        <v>183</v>
      </c>
      <c r="K9" s="5">
        <v>797</v>
      </c>
      <c r="L9" s="5" t="s">
        <v>26</v>
      </c>
      <c r="M9" s="5">
        <v>206</v>
      </c>
      <c r="N9" s="5" t="s">
        <v>26</v>
      </c>
      <c r="O9" s="5" t="s">
        <v>26</v>
      </c>
      <c r="P9" s="5">
        <v>397</v>
      </c>
      <c r="Q9" s="5">
        <v>688</v>
      </c>
      <c r="R9" s="5" t="s">
        <v>26</v>
      </c>
      <c r="S9" s="5" t="s">
        <v>26</v>
      </c>
      <c r="T9" s="5">
        <v>527</v>
      </c>
      <c r="U9" s="5" t="s">
        <v>26</v>
      </c>
      <c r="V9" s="5">
        <v>170</v>
      </c>
      <c r="W9" s="5">
        <v>414</v>
      </c>
      <c r="X9" s="5">
        <v>258</v>
      </c>
      <c r="Y9" s="5" t="s">
        <v>26</v>
      </c>
    </row>
    <row r="10" spans="2:25" s="1" customFormat="1" ht="16.8">
      <c r="B10" s="8">
        <v>7</v>
      </c>
      <c r="C10" s="9" t="s">
        <v>32</v>
      </c>
      <c r="D10" s="28" t="s">
        <v>193</v>
      </c>
      <c r="E10" s="28" t="s">
        <v>179</v>
      </c>
      <c r="F10" s="16">
        <v>4300</v>
      </c>
      <c r="G10" s="32"/>
      <c r="H10" s="6"/>
      <c r="J10" s="26" t="s">
        <v>184</v>
      </c>
      <c r="K10" s="5" t="s">
        <v>26</v>
      </c>
      <c r="L10" s="5">
        <v>127</v>
      </c>
      <c r="M10" s="5" t="s">
        <v>26</v>
      </c>
      <c r="N10" s="5">
        <v>437</v>
      </c>
      <c r="O10" s="5">
        <v>512</v>
      </c>
      <c r="P10" s="5">
        <v>391</v>
      </c>
      <c r="Q10" s="5">
        <v>685</v>
      </c>
      <c r="R10" s="5" t="s">
        <v>26</v>
      </c>
      <c r="S10" s="5">
        <v>319</v>
      </c>
      <c r="T10" s="5">
        <v>540</v>
      </c>
      <c r="U10" s="5">
        <v>283</v>
      </c>
      <c r="V10" s="5" t="s">
        <v>26</v>
      </c>
      <c r="W10" s="5" t="s">
        <v>26</v>
      </c>
      <c r="X10" s="5" t="s">
        <v>26</v>
      </c>
      <c r="Y10" s="5" t="s">
        <v>26</v>
      </c>
    </row>
    <row r="11" spans="2:25" s="1" customFormat="1" ht="16.8">
      <c r="B11" s="10">
        <v>8</v>
      </c>
      <c r="C11" s="11" t="s">
        <v>32</v>
      </c>
      <c r="D11" s="29" t="s">
        <v>196</v>
      </c>
      <c r="E11" s="29" t="s">
        <v>186</v>
      </c>
      <c r="F11" s="17">
        <v>4900</v>
      </c>
      <c r="G11" s="32"/>
      <c r="H11" s="6"/>
      <c r="J11" s="26" t="s">
        <v>185</v>
      </c>
      <c r="K11" s="5" t="s">
        <v>26</v>
      </c>
      <c r="L11" s="5" t="s">
        <v>26</v>
      </c>
      <c r="M11" s="5" t="s">
        <v>26</v>
      </c>
      <c r="N11" s="5" t="s">
        <v>26</v>
      </c>
      <c r="O11" s="5">
        <v>510</v>
      </c>
      <c r="P11" s="5">
        <v>407</v>
      </c>
      <c r="Q11" s="5">
        <v>693</v>
      </c>
      <c r="R11" s="5">
        <v>309</v>
      </c>
      <c r="S11" s="5" t="s">
        <v>26</v>
      </c>
      <c r="T11" s="5" t="s">
        <v>26</v>
      </c>
      <c r="U11" s="5" t="s">
        <v>26</v>
      </c>
      <c r="V11" s="5" t="s">
        <v>26</v>
      </c>
      <c r="W11" s="5">
        <v>428</v>
      </c>
      <c r="X11" s="5">
        <v>282</v>
      </c>
      <c r="Y11" s="5" t="s">
        <v>26</v>
      </c>
    </row>
    <row r="12" spans="2:25" s="1" customFormat="1" ht="16.8">
      <c r="B12" s="8">
        <v>9</v>
      </c>
      <c r="C12" s="9" t="s">
        <v>32</v>
      </c>
      <c r="D12" s="28" t="s">
        <v>201</v>
      </c>
      <c r="E12" s="28" t="s">
        <v>181</v>
      </c>
      <c r="F12" s="16">
        <v>6300</v>
      </c>
      <c r="G12" s="32"/>
      <c r="H12" s="6"/>
      <c r="J12" s="26" t="s">
        <v>186</v>
      </c>
      <c r="K12" s="5">
        <v>812</v>
      </c>
      <c r="L12" s="5">
        <v>119</v>
      </c>
      <c r="M12" s="5" t="s">
        <v>26</v>
      </c>
      <c r="N12" s="5">
        <v>451</v>
      </c>
      <c r="O12" s="5" t="s">
        <v>26</v>
      </c>
      <c r="P12" s="5" t="s">
        <v>26</v>
      </c>
      <c r="Q12" s="5">
        <v>691</v>
      </c>
      <c r="R12" s="5" t="s">
        <v>26</v>
      </c>
      <c r="S12" s="5">
        <v>322</v>
      </c>
      <c r="T12" s="5" t="s">
        <v>26</v>
      </c>
      <c r="U12" s="5" t="s">
        <v>26</v>
      </c>
      <c r="V12" s="5" t="s">
        <v>26</v>
      </c>
      <c r="W12" s="5" t="s">
        <v>26</v>
      </c>
      <c r="X12" s="5">
        <v>278</v>
      </c>
      <c r="Y12" s="5" t="s">
        <v>26</v>
      </c>
    </row>
    <row r="13" spans="2:25" s="1" customFormat="1" ht="16.8">
      <c r="B13" s="10">
        <v>10</v>
      </c>
      <c r="C13" s="11" t="s">
        <v>32</v>
      </c>
      <c r="D13" s="29" t="s">
        <v>191</v>
      </c>
      <c r="E13" s="29" t="s">
        <v>184</v>
      </c>
      <c r="F13" s="17">
        <v>4100</v>
      </c>
      <c r="G13" s="32"/>
      <c r="H13" s="6"/>
      <c r="J13" s="26" t="s">
        <v>187</v>
      </c>
      <c r="K13" s="5">
        <v>822</v>
      </c>
      <c r="L13" s="5" t="s">
        <v>26</v>
      </c>
      <c r="M13" s="5" t="s">
        <v>26</v>
      </c>
      <c r="N13" s="5">
        <v>446</v>
      </c>
      <c r="O13" s="5" t="s">
        <v>26</v>
      </c>
      <c r="P13" s="5">
        <v>415</v>
      </c>
      <c r="Q13" s="5" t="s">
        <v>26</v>
      </c>
      <c r="R13" s="5">
        <v>305</v>
      </c>
      <c r="S13" s="5" t="s">
        <v>26</v>
      </c>
      <c r="T13" s="5" t="s">
        <v>26</v>
      </c>
      <c r="U13" s="5">
        <v>305</v>
      </c>
      <c r="V13" s="5" t="s">
        <v>26</v>
      </c>
      <c r="W13" s="5" t="s">
        <v>26</v>
      </c>
      <c r="X13" s="5" t="s">
        <v>26</v>
      </c>
      <c r="Y13" s="5">
        <v>154</v>
      </c>
    </row>
    <row r="14" spans="2:25" s="1" customFormat="1" ht="17.399999999999999" thickBot="1">
      <c r="B14" s="8">
        <v>11</v>
      </c>
      <c r="C14" s="9" t="s">
        <v>32</v>
      </c>
      <c r="D14" s="28" t="s">
        <v>193</v>
      </c>
      <c r="E14" s="28" t="s">
        <v>180</v>
      </c>
      <c r="F14" s="16">
        <v>4600</v>
      </c>
      <c r="G14" s="32"/>
      <c r="H14" s="6"/>
      <c r="K14" s="20"/>
      <c r="L14" s="21"/>
      <c r="M14" s="21"/>
      <c r="N14" s="21"/>
    </row>
    <row r="15" spans="2:25" s="1" customFormat="1" ht="17.399999999999999" thickBot="1">
      <c r="B15" s="10">
        <v>12</v>
      </c>
      <c r="C15" s="11" t="s">
        <v>32</v>
      </c>
      <c r="D15" s="29" t="s">
        <v>191</v>
      </c>
      <c r="E15" s="29" t="s">
        <v>184</v>
      </c>
      <c r="F15" s="17">
        <v>5800</v>
      </c>
      <c r="G15" s="32"/>
      <c r="H15" s="6"/>
      <c r="K15" s="147" t="s">
        <v>175</v>
      </c>
      <c r="L15" s="148"/>
      <c r="M15" s="148"/>
      <c r="N15" s="149"/>
    </row>
    <row r="16" spans="2:25" s="1" customFormat="1" ht="16.8">
      <c r="B16" s="8">
        <v>13</v>
      </c>
      <c r="C16" s="9" t="s">
        <v>32</v>
      </c>
      <c r="D16" s="28" t="s">
        <v>192</v>
      </c>
      <c r="E16" s="28" t="s">
        <v>181</v>
      </c>
      <c r="F16" s="16">
        <v>3300</v>
      </c>
      <c r="G16" s="32"/>
      <c r="H16" s="6"/>
      <c r="K16" s="135" t="s">
        <v>203</v>
      </c>
      <c r="L16" s="136"/>
      <c r="M16" s="152"/>
      <c r="N16" s="153"/>
    </row>
    <row r="17" spans="2:14" s="1" customFormat="1" ht="17.399999999999999" thickBot="1">
      <c r="B17" s="10">
        <v>14</v>
      </c>
      <c r="C17" s="11" t="s">
        <v>33</v>
      </c>
      <c r="D17" s="29" t="s">
        <v>199</v>
      </c>
      <c r="E17" s="29" t="s">
        <v>183</v>
      </c>
      <c r="F17" s="17">
        <v>6400</v>
      </c>
      <c r="G17" s="32"/>
      <c r="H17" s="6"/>
      <c r="K17" s="137" t="s">
        <v>204</v>
      </c>
      <c r="L17" s="138"/>
      <c r="M17" s="154"/>
      <c r="N17" s="155"/>
    </row>
    <row r="18" spans="2:14" s="1" customFormat="1" ht="17.399999999999999" thickBot="1">
      <c r="B18" s="8">
        <v>15</v>
      </c>
      <c r="C18" s="9" t="s">
        <v>33</v>
      </c>
      <c r="D18" s="28" t="s">
        <v>190</v>
      </c>
      <c r="E18" s="28" t="s">
        <v>184</v>
      </c>
      <c r="F18" s="16">
        <v>5000</v>
      </c>
      <c r="G18" s="32"/>
      <c r="H18" s="6"/>
      <c r="K18" s="139" t="s">
        <v>171</v>
      </c>
      <c r="L18" s="140"/>
      <c r="M18" s="150"/>
      <c r="N18" s="151"/>
    </row>
    <row r="19" spans="2:14" s="1" customFormat="1" ht="16.8">
      <c r="B19" s="10">
        <v>16</v>
      </c>
      <c r="C19" s="11" t="s">
        <v>33</v>
      </c>
      <c r="D19" s="29" t="s">
        <v>196</v>
      </c>
      <c r="E19" s="29" t="s">
        <v>181</v>
      </c>
      <c r="F19" s="17">
        <v>5800</v>
      </c>
      <c r="G19" s="32"/>
      <c r="H19" s="6"/>
    </row>
    <row r="20" spans="2:14" s="1" customFormat="1" ht="16.8">
      <c r="B20" s="8">
        <v>17</v>
      </c>
      <c r="C20" s="9" t="s">
        <v>33</v>
      </c>
      <c r="D20" s="28" t="s">
        <v>193</v>
      </c>
      <c r="E20" s="28" t="s">
        <v>180</v>
      </c>
      <c r="F20" s="16">
        <v>5700</v>
      </c>
      <c r="G20" s="32"/>
      <c r="H20" s="6"/>
    </row>
    <row r="21" spans="2:14" s="1" customFormat="1" ht="16.8">
      <c r="B21" s="10">
        <v>18</v>
      </c>
      <c r="C21" s="11" t="s">
        <v>33</v>
      </c>
      <c r="D21" s="29" t="s">
        <v>196</v>
      </c>
      <c r="E21" s="29" t="s">
        <v>179</v>
      </c>
      <c r="F21" s="17">
        <v>2300</v>
      </c>
      <c r="G21" s="32"/>
      <c r="H21" s="6"/>
    </row>
    <row r="22" spans="2:14" s="1" customFormat="1" ht="16.8">
      <c r="B22" s="8">
        <v>19</v>
      </c>
      <c r="C22" s="9" t="s">
        <v>33</v>
      </c>
      <c r="D22" s="28" t="s">
        <v>202</v>
      </c>
      <c r="E22" s="28" t="s">
        <v>181</v>
      </c>
      <c r="F22" s="16">
        <v>6300</v>
      </c>
      <c r="G22" s="32"/>
      <c r="H22" s="6"/>
    </row>
    <row r="23" spans="2:14" s="1" customFormat="1" ht="16.8">
      <c r="B23" s="10">
        <v>20</v>
      </c>
      <c r="C23" s="11" t="s">
        <v>33</v>
      </c>
      <c r="D23" s="29" t="s">
        <v>188</v>
      </c>
      <c r="E23" s="29" t="s">
        <v>181</v>
      </c>
      <c r="F23" s="17">
        <v>2200</v>
      </c>
      <c r="G23" s="32"/>
      <c r="H23" s="6"/>
    </row>
    <row r="24" spans="2:14" s="1" customFormat="1" ht="16.8">
      <c r="B24" s="8">
        <v>21</v>
      </c>
      <c r="C24" s="9" t="s">
        <v>34</v>
      </c>
      <c r="D24" s="28" t="s">
        <v>194</v>
      </c>
      <c r="E24" s="28" t="s">
        <v>183</v>
      </c>
      <c r="F24" s="16">
        <v>5000</v>
      </c>
      <c r="G24" s="32"/>
      <c r="H24" s="6"/>
    </row>
    <row r="25" spans="2:14" s="1" customFormat="1" ht="16.8">
      <c r="B25" s="10">
        <v>22</v>
      </c>
      <c r="C25" s="11" t="s">
        <v>34</v>
      </c>
      <c r="D25" s="29" t="s">
        <v>192</v>
      </c>
      <c r="E25" s="29" t="s">
        <v>181</v>
      </c>
      <c r="F25" s="17">
        <v>3300</v>
      </c>
      <c r="G25" s="32"/>
      <c r="H25" s="6"/>
    </row>
    <row r="26" spans="2:14" s="1" customFormat="1" ht="16.8">
      <c r="B26" s="8">
        <v>23</v>
      </c>
      <c r="C26" s="9" t="s">
        <v>34</v>
      </c>
      <c r="D26" s="28" t="s">
        <v>193</v>
      </c>
      <c r="E26" s="28" t="s">
        <v>179</v>
      </c>
      <c r="F26" s="16">
        <v>4100</v>
      </c>
      <c r="G26" s="32"/>
      <c r="H26" s="6"/>
    </row>
    <row r="27" spans="2:14" s="1" customFormat="1" ht="16.8">
      <c r="B27" s="10">
        <v>24</v>
      </c>
      <c r="C27" s="11" t="s">
        <v>34</v>
      </c>
      <c r="D27" s="29" t="s">
        <v>192</v>
      </c>
      <c r="E27" s="29" t="s">
        <v>183</v>
      </c>
      <c r="F27" s="17">
        <v>3500</v>
      </c>
      <c r="G27" s="32"/>
      <c r="H27" s="6"/>
    </row>
    <row r="28" spans="2:14" s="1" customFormat="1" ht="16.8">
      <c r="B28" s="8">
        <v>25</v>
      </c>
      <c r="C28" s="9" t="s">
        <v>34</v>
      </c>
      <c r="D28" s="28" t="s">
        <v>196</v>
      </c>
      <c r="E28" s="28" t="s">
        <v>184</v>
      </c>
      <c r="F28" s="16">
        <v>6100</v>
      </c>
      <c r="G28" s="32"/>
      <c r="H28" s="6"/>
    </row>
    <row r="29" spans="2:14" s="1" customFormat="1" ht="16.8">
      <c r="B29" s="10">
        <v>26</v>
      </c>
      <c r="C29" s="11" t="s">
        <v>34</v>
      </c>
      <c r="D29" s="29" t="s">
        <v>189</v>
      </c>
      <c r="E29" s="29" t="s">
        <v>182</v>
      </c>
      <c r="F29" s="17">
        <v>3000</v>
      </c>
      <c r="G29" s="32"/>
      <c r="H29" s="6"/>
    </row>
    <row r="30" spans="2:14" s="1" customFormat="1" ht="16.8">
      <c r="B30" s="8">
        <v>27</v>
      </c>
      <c r="C30" s="9" t="s">
        <v>34</v>
      </c>
      <c r="D30" s="28" t="s">
        <v>192</v>
      </c>
      <c r="E30" s="28" t="s">
        <v>187</v>
      </c>
      <c r="F30" s="16">
        <v>4400</v>
      </c>
      <c r="G30" s="32"/>
      <c r="H30" s="6"/>
    </row>
    <row r="31" spans="2:14" s="1" customFormat="1" ht="16.8">
      <c r="B31" s="10">
        <v>28</v>
      </c>
      <c r="C31" s="11" t="s">
        <v>34</v>
      </c>
      <c r="D31" s="29" t="s">
        <v>196</v>
      </c>
      <c r="E31" s="29" t="s">
        <v>179</v>
      </c>
      <c r="F31" s="17">
        <v>4900</v>
      </c>
      <c r="G31" s="32"/>
      <c r="H31" s="6"/>
    </row>
    <row r="32" spans="2:14" s="1" customFormat="1" ht="16.8">
      <c r="B32" s="8">
        <v>29</v>
      </c>
      <c r="C32" s="9" t="s">
        <v>34</v>
      </c>
      <c r="D32" s="28" t="s">
        <v>198</v>
      </c>
      <c r="E32" s="28" t="s">
        <v>184</v>
      </c>
      <c r="F32" s="16">
        <v>6200</v>
      </c>
      <c r="G32" s="32"/>
      <c r="H32" s="6"/>
    </row>
    <row r="33" spans="2:8" s="1" customFormat="1" ht="16.8">
      <c r="B33" s="10">
        <v>30</v>
      </c>
      <c r="C33" s="11" t="s">
        <v>35</v>
      </c>
      <c r="D33" s="29" t="s">
        <v>195</v>
      </c>
      <c r="E33" s="29" t="s">
        <v>179</v>
      </c>
      <c r="F33" s="17">
        <v>2500</v>
      </c>
      <c r="G33" s="32"/>
      <c r="H33" s="6"/>
    </row>
    <row r="34" spans="2:8" s="1" customFormat="1" ht="16.8">
      <c r="B34" s="8">
        <v>31</v>
      </c>
      <c r="C34" s="9" t="s">
        <v>36</v>
      </c>
      <c r="D34" s="28" t="s">
        <v>198</v>
      </c>
      <c r="E34" s="28" t="s">
        <v>182</v>
      </c>
      <c r="F34" s="16">
        <v>2500</v>
      </c>
      <c r="G34" s="32"/>
      <c r="H34" s="6"/>
    </row>
    <row r="35" spans="2:8" s="1" customFormat="1" ht="16.8">
      <c r="B35" s="10">
        <v>32</v>
      </c>
      <c r="C35" s="11" t="s">
        <v>36</v>
      </c>
      <c r="D35" s="29" t="s">
        <v>190</v>
      </c>
      <c r="E35" s="29" t="s">
        <v>186</v>
      </c>
      <c r="F35" s="17">
        <v>3400</v>
      </c>
      <c r="G35" s="32"/>
      <c r="H35" s="6"/>
    </row>
    <row r="36" spans="2:8" s="1" customFormat="1" ht="16.8">
      <c r="B36" s="8">
        <v>33</v>
      </c>
      <c r="C36" s="9" t="s">
        <v>36</v>
      </c>
      <c r="D36" s="28" t="s">
        <v>194</v>
      </c>
      <c r="E36" s="28" t="s">
        <v>184</v>
      </c>
      <c r="F36" s="16">
        <v>4400</v>
      </c>
      <c r="G36" s="32"/>
      <c r="H36" s="6"/>
    </row>
    <row r="37" spans="2:8" s="1" customFormat="1" ht="16.8">
      <c r="B37" s="10">
        <v>34</v>
      </c>
      <c r="C37" s="11" t="s">
        <v>36</v>
      </c>
      <c r="D37" s="29" t="s">
        <v>190</v>
      </c>
      <c r="E37" s="29" t="s">
        <v>187</v>
      </c>
      <c r="F37" s="17">
        <v>2500</v>
      </c>
      <c r="G37" s="32"/>
      <c r="H37" s="6"/>
    </row>
    <row r="38" spans="2:8" s="1" customFormat="1" ht="16.8">
      <c r="B38" s="8">
        <v>35</v>
      </c>
      <c r="C38" s="9" t="s">
        <v>37</v>
      </c>
      <c r="D38" s="28" t="s">
        <v>192</v>
      </c>
      <c r="E38" s="28" t="s">
        <v>184</v>
      </c>
      <c r="F38" s="16">
        <v>1900</v>
      </c>
      <c r="G38" s="32"/>
      <c r="H38" s="6"/>
    </row>
    <row r="39" spans="2:8" s="1" customFormat="1" ht="16.8">
      <c r="B39" s="10">
        <v>36</v>
      </c>
      <c r="C39" s="11" t="s">
        <v>37</v>
      </c>
      <c r="D39" s="29" t="s">
        <v>197</v>
      </c>
      <c r="E39" s="29" t="s">
        <v>183</v>
      </c>
      <c r="F39" s="17">
        <v>2100</v>
      </c>
      <c r="G39" s="32"/>
      <c r="H39" s="6"/>
    </row>
    <row r="40" spans="2:8" s="1" customFormat="1" ht="16.8">
      <c r="B40" s="8">
        <v>37</v>
      </c>
      <c r="C40" s="9" t="s">
        <v>37</v>
      </c>
      <c r="D40" s="28" t="s">
        <v>189</v>
      </c>
      <c r="E40" s="28" t="s">
        <v>179</v>
      </c>
      <c r="F40" s="16">
        <v>5800</v>
      </c>
      <c r="G40" s="32"/>
      <c r="H40" s="6"/>
    </row>
    <row r="41" spans="2:8" s="1" customFormat="1" ht="16.8">
      <c r="B41" s="10">
        <v>38</v>
      </c>
      <c r="C41" s="11" t="s">
        <v>37</v>
      </c>
      <c r="D41" s="29" t="s">
        <v>196</v>
      </c>
      <c r="E41" s="29" t="s">
        <v>186</v>
      </c>
      <c r="F41" s="17">
        <v>1600</v>
      </c>
      <c r="G41" s="32"/>
      <c r="H41" s="6"/>
    </row>
    <row r="42" spans="2:8" s="1" customFormat="1" ht="16.8">
      <c r="B42" s="8">
        <v>39</v>
      </c>
      <c r="C42" s="9" t="s">
        <v>37</v>
      </c>
      <c r="D42" s="28" t="s">
        <v>197</v>
      </c>
      <c r="E42" s="28" t="s">
        <v>183</v>
      </c>
      <c r="F42" s="16">
        <v>1600</v>
      </c>
      <c r="G42" s="32"/>
      <c r="H42" s="6"/>
    </row>
    <row r="43" spans="2:8" s="1" customFormat="1" ht="16.8">
      <c r="B43" s="10">
        <v>40</v>
      </c>
      <c r="C43" s="11" t="s">
        <v>38</v>
      </c>
      <c r="D43" s="29" t="s">
        <v>199</v>
      </c>
      <c r="E43" s="29" t="s">
        <v>180</v>
      </c>
      <c r="F43" s="17">
        <v>4000</v>
      </c>
      <c r="G43" s="32"/>
      <c r="H43" s="6"/>
    </row>
    <row r="44" spans="2:8" s="1" customFormat="1" ht="16.8">
      <c r="B44" s="8">
        <v>41</v>
      </c>
      <c r="C44" s="9" t="s">
        <v>38</v>
      </c>
      <c r="D44" s="28" t="s">
        <v>200</v>
      </c>
      <c r="E44" s="28" t="s">
        <v>185</v>
      </c>
      <c r="F44" s="16">
        <v>3500</v>
      </c>
      <c r="G44" s="32"/>
      <c r="H44" s="6"/>
    </row>
    <row r="45" spans="2:8" s="1" customFormat="1" ht="16.8">
      <c r="B45" s="10">
        <v>42</v>
      </c>
      <c r="C45" s="11" t="s">
        <v>38</v>
      </c>
      <c r="D45" s="29" t="s">
        <v>192</v>
      </c>
      <c r="E45" s="29" t="s">
        <v>181</v>
      </c>
      <c r="F45" s="17">
        <v>1600</v>
      </c>
      <c r="G45" s="32"/>
      <c r="H45" s="6"/>
    </row>
    <row r="46" spans="2:8" s="1" customFormat="1" ht="16.8">
      <c r="B46" s="8">
        <v>43</v>
      </c>
      <c r="C46" s="9" t="s">
        <v>38</v>
      </c>
      <c r="D46" s="28" t="s">
        <v>193</v>
      </c>
      <c r="E46" s="28" t="s">
        <v>179</v>
      </c>
      <c r="F46" s="16">
        <v>1500</v>
      </c>
      <c r="G46" s="32"/>
      <c r="H46" s="6"/>
    </row>
    <row r="47" spans="2:8" s="1" customFormat="1" ht="16.8">
      <c r="B47" s="10">
        <v>44</v>
      </c>
      <c r="C47" s="11" t="s">
        <v>38</v>
      </c>
      <c r="D47" s="29" t="s">
        <v>189</v>
      </c>
      <c r="E47" s="29" t="s">
        <v>184</v>
      </c>
      <c r="F47" s="17">
        <v>5500</v>
      </c>
      <c r="G47" s="32"/>
      <c r="H47" s="6"/>
    </row>
    <row r="48" spans="2:8" s="1" customFormat="1" ht="16.8">
      <c r="B48" s="8">
        <v>45</v>
      </c>
      <c r="C48" s="9" t="s">
        <v>38</v>
      </c>
      <c r="D48" s="28" t="s">
        <v>200</v>
      </c>
      <c r="E48" s="28" t="s">
        <v>179</v>
      </c>
      <c r="F48" s="16">
        <v>2700</v>
      </c>
      <c r="G48" s="32"/>
      <c r="H48" s="6"/>
    </row>
    <row r="49" spans="2:8" s="1" customFormat="1" ht="16.8">
      <c r="B49" s="10">
        <v>46</v>
      </c>
      <c r="C49" s="11" t="s">
        <v>39</v>
      </c>
      <c r="D49" s="29" t="s">
        <v>196</v>
      </c>
      <c r="E49" s="29" t="s">
        <v>181</v>
      </c>
      <c r="F49" s="17">
        <v>1500</v>
      </c>
      <c r="G49" s="32"/>
      <c r="H49" s="6"/>
    </row>
    <row r="50" spans="2:8" s="1" customFormat="1" ht="16.8">
      <c r="B50" s="8">
        <v>47</v>
      </c>
      <c r="C50" s="9" t="s">
        <v>39</v>
      </c>
      <c r="D50" s="28" t="s">
        <v>194</v>
      </c>
      <c r="E50" s="28" t="s">
        <v>179</v>
      </c>
      <c r="F50" s="16">
        <v>2500</v>
      </c>
      <c r="G50" s="32"/>
      <c r="H50" s="6"/>
    </row>
    <row r="51" spans="2:8" s="1" customFormat="1" ht="16.8">
      <c r="B51" s="10">
        <v>48</v>
      </c>
      <c r="C51" s="11" t="s">
        <v>39</v>
      </c>
      <c r="D51" s="29" t="s">
        <v>191</v>
      </c>
      <c r="E51" s="29" t="s">
        <v>185</v>
      </c>
      <c r="F51" s="17">
        <v>3300</v>
      </c>
      <c r="G51" s="32"/>
      <c r="H51" s="6"/>
    </row>
    <row r="52" spans="2:8" s="1" customFormat="1" ht="16.8">
      <c r="B52" s="8">
        <v>49</v>
      </c>
      <c r="C52" s="9" t="s">
        <v>39</v>
      </c>
      <c r="D52" s="28" t="s">
        <v>191</v>
      </c>
      <c r="E52" s="28" t="s">
        <v>185</v>
      </c>
      <c r="F52" s="16">
        <v>2000</v>
      </c>
      <c r="G52" s="32"/>
      <c r="H52" s="6"/>
    </row>
    <row r="53" spans="2:8" s="1" customFormat="1" ht="16.8">
      <c r="B53" s="10">
        <v>50</v>
      </c>
      <c r="C53" s="11" t="s">
        <v>40</v>
      </c>
      <c r="D53" s="29" t="s">
        <v>192</v>
      </c>
      <c r="E53" s="29" t="s">
        <v>180</v>
      </c>
      <c r="F53" s="17">
        <v>2700</v>
      </c>
      <c r="G53" s="32"/>
      <c r="H53" s="6"/>
    </row>
    <row r="54" spans="2:8" s="1" customFormat="1" ht="16.8">
      <c r="B54" s="8">
        <v>51</v>
      </c>
      <c r="C54" s="9" t="s">
        <v>40</v>
      </c>
      <c r="D54" s="28" t="s">
        <v>190</v>
      </c>
      <c r="E54" s="28" t="s">
        <v>180</v>
      </c>
      <c r="F54" s="16">
        <v>1500</v>
      </c>
      <c r="G54" s="32"/>
      <c r="H54" s="6"/>
    </row>
    <row r="55" spans="2:8" s="1" customFormat="1" ht="16.8">
      <c r="B55" s="10">
        <v>52</v>
      </c>
      <c r="C55" s="11" t="s">
        <v>40</v>
      </c>
      <c r="D55" s="29" t="s">
        <v>202</v>
      </c>
      <c r="E55" s="29" t="s">
        <v>179</v>
      </c>
      <c r="F55" s="17">
        <v>3000</v>
      </c>
      <c r="G55" s="32"/>
      <c r="H55" s="6"/>
    </row>
    <row r="56" spans="2:8" s="1" customFormat="1" ht="16.8">
      <c r="B56" s="8">
        <v>53</v>
      </c>
      <c r="C56" s="9" t="s">
        <v>40</v>
      </c>
      <c r="D56" s="28" t="s">
        <v>199</v>
      </c>
      <c r="E56" s="28" t="s">
        <v>179</v>
      </c>
      <c r="F56" s="16">
        <v>4900</v>
      </c>
      <c r="G56" s="32"/>
      <c r="H56" s="6"/>
    </row>
    <row r="57" spans="2:8" s="1" customFormat="1" ht="16.8">
      <c r="B57" s="10">
        <v>54</v>
      </c>
      <c r="C57" s="11" t="s">
        <v>40</v>
      </c>
      <c r="D57" s="29" t="s">
        <v>197</v>
      </c>
      <c r="E57" s="29" t="s">
        <v>183</v>
      </c>
      <c r="F57" s="17">
        <v>1900</v>
      </c>
      <c r="G57" s="32"/>
      <c r="H57" s="6"/>
    </row>
    <row r="58" spans="2:8" s="1" customFormat="1" ht="16.8">
      <c r="B58" s="8">
        <v>55</v>
      </c>
      <c r="C58" s="9" t="s">
        <v>40</v>
      </c>
      <c r="D58" s="28" t="s">
        <v>198</v>
      </c>
      <c r="E58" s="28" t="s">
        <v>181</v>
      </c>
      <c r="F58" s="16">
        <v>6500</v>
      </c>
      <c r="G58" s="32"/>
      <c r="H58" s="6"/>
    </row>
    <row r="59" spans="2:8" s="1" customFormat="1" ht="16.8">
      <c r="B59" s="10">
        <v>56</v>
      </c>
      <c r="C59" s="11" t="s">
        <v>40</v>
      </c>
      <c r="D59" s="29" t="s">
        <v>188</v>
      </c>
      <c r="E59" s="29" t="s">
        <v>186</v>
      </c>
      <c r="F59" s="17">
        <v>4100</v>
      </c>
      <c r="G59" s="32"/>
      <c r="H59" s="6"/>
    </row>
    <row r="60" spans="2:8" s="1" customFormat="1" ht="16.8">
      <c r="B60" s="8">
        <v>57</v>
      </c>
      <c r="C60" s="9" t="s">
        <v>40</v>
      </c>
      <c r="D60" s="28" t="s">
        <v>199</v>
      </c>
      <c r="E60" s="28" t="s">
        <v>179</v>
      </c>
      <c r="F60" s="16">
        <v>5300</v>
      </c>
      <c r="G60" s="32"/>
      <c r="H60" s="6"/>
    </row>
    <row r="61" spans="2:8" s="1" customFormat="1" ht="16.8">
      <c r="B61" s="10">
        <v>58</v>
      </c>
      <c r="C61" s="11" t="s">
        <v>40</v>
      </c>
      <c r="D61" s="29" t="s">
        <v>201</v>
      </c>
      <c r="E61" s="29" t="s">
        <v>178</v>
      </c>
      <c r="F61" s="17">
        <v>2200</v>
      </c>
      <c r="G61" s="32"/>
      <c r="H61" s="6"/>
    </row>
    <row r="62" spans="2:8" s="1" customFormat="1" ht="16.8">
      <c r="B62" s="8">
        <v>59</v>
      </c>
      <c r="C62" s="9" t="s">
        <v>41</v>
      </c>
      <c r="D62" s="28" t="s">
        <v>191</v>
      </c>
      <c r="E62" s="28" t="s">
        <v>180</v>
      </c>
      <c r="F62" s="16">
        <v>1400</v>
      </c>
      <c r="G62" s="32"/>
      <c r="H62" s="6"/>
    </row>
    <row r="63" spans="2:8" s="1" customFormat="1" ht="16.8">
      <c r="B63" s="10">
        <v>60</v>
      </c>
      <c r="C63" s="11" t="s">
        <v>41</v>
      </c>
      <c r="D63" s="29" t="s">
        <v>189</v>
      </c>
      <c r="E63" s="29" t="s">
        <v>182</v>
      </c>
      <c r="F63" s="17">
        <v>5300</v>
      </c>
      <c r="G63" s="32"/>
      <c r="H63" s="6"/>
    </row>
    <row r="64" spans="2:8" s="1" customFormat="1" ht="16.8">
      <c r="B64" s="8">
        <v>61</v>
      </c>
      <c r="C64" s="9" t="s">
        <v>41</v>
      </c>
      <c r="D64" s="28" t="s">
        <v>194</v>
      </c>
      <c r="E64" s="28" t="s">
        <v>183</v>
      </c>
      <c r="F64" s="16">
        <v>3800</v>
      </c>
      <c r="G64" s="32"/>
      <c r="H64" s="6"/>
    </row>
    <row r="65" spans="2:8" s="1" customFormat="1" ht="16.8">
      <c r="B65" s="10">
        <v>62</v>
      </c>
      <c r="C65" s="11" t="s">
        <v>41</v>
      </c>
      <c r="D65" s="29" t="s">
        <v>201</v>
      </c>
      <c r="E65" s="29" t="s">
        <v>178</v>
      </c>
      <c r="F65" s="17">
        <v>2100</v>
      </c>
      <c r="G65" s="32"/>
      <c r="H65" s="6"/>
    </row>
    <row r="66" spans="2:8" s="1" customFormat="1" ht="16.8">
      <c r="B66" s="8">
        <v>63</v>
      </c>
      <c r="C66" s="9" t="s">
        <v>41</v>
      </c>
      <c r="D66" s="28" t="s">
        <v>189</v>
      </c>
      <c r="E66" s="28" t="s">
        <v>186</v>
      </c>
      <c r="F66" s="16">
        <v>5000</v>
      </c>
      <c r="G66" s="32"/>
      <c r="H66" s="6"/>
    </row>
    <row r="67" spans="2:8" s="1" customFormat="1" ht="16.8">
      <c r="B67" s="10">
        <v>64</v>
      </c>
      <c r="C67" s="11" t="s">
        <v>42</v>
      </c>
      <c r="D67" s="29" t="s">
        <v>190</v>
      </c>
      <c r="E67" s="29" t="s">
        <v>181</v>
      </c>
      <c r="F67" s="17">
        <v>5000</v>
      </c>
      <c r="G67" s="32"/>
      <c r="H67" s="6"/>
    </row>
    <row r="68" spans="2:8" s="1" customFormat="1" ht="16.8">
      <c r="B68" s="8">
        <v>65</v>
      </c>
      <c r="C68" s="9" t="s">
        <v>42</v>
      </c>
      <c r="D68" s="28" t="s">
        <v>197</v>
      </c>
      <c r="E68" s="28" t="s">
        <v>179</v>
      </c>
      <c r="F68" s="16">
        <v>4500</v>
      </c>
      <c r="G68" s="32"/>
      <c r="H68" s="6"/>
    </row>
    <row r="69" spans="2:8" s="1" customFormat="1" ht="16.8">
      <c r="B69" s="10">
        <v>66</v>
      </c>
      <c r="C69" s="11" t="s">
        <v>42</v>
      </c>
      <c r="D69" s="29" t="s">
        <v>193</v>
      </c>
      <c r="E69" s="29" t="s">
        <v>183</v>
      </c>
      <c r="F69" s="17">
        <v>2100</v>
      </c>
      <c r="G69" s="32"/>
      <c r="H69" s="6"/>
    </row>
    <row r="70" spans="2:8" s="1" customFormat="1" ht="16.8">
      <c r="B70" s="8">
        <v>67</v>
      </c>
      <c r="C70" s="9" t="s">
        <v>43</v>
      </c>
      <c r="D70" s="28" t="s">
        <v>192</v>
      </c>
      <c r="E70" s="28" t="s">
        <v>179</v>
      </c>
      <c r="F70" s="16">
        <v>5600</v>
      </c>
      <c r="G70" s="32"/>
      <c r="H70" s="6"/>
    </row>
    <row r="71" spans="2:8" s="1" customFormat="1" ht="16.8">
      <c r="B71" s="10">
        <v>68</v>
      </c>
      <c r="C71" s="11" t="s">
        <v>43</v>
      </c>
      <c r="D71" s="29" t="s">
        <v>190</v>
      </c>
      <c r="E71" s="29" t="s">
        <v>187</v>
      </c>
      <c r="F71" s="17">
        <v>4200</v>
      </c>
      <c r="G71" s="32"/>
      <c r="H71" s="6"/>
    </row>
    <row r="72" spans="2:8" s="1" customFormat="1" ht="16.8">
      <c r="B72" s="8">
        <v>69</v>
      </c>
      <c r="C72" s="9" t="s">
        <v>43</v>
      </c>
      <c r="D72" s="28" t="s">
        <v>196</v>
      </c>
      <c r="E72" s="28" t="s">
        <v>186</v>
      </c>
      <c r="F72" s="16">
        <v>6100</v>
      </c>
      <c r="G72" s="32"/>
      <c r="H72" s="6"/>
    </row>
    <row r="73" spans="2:8" s="1" customFormat="1" ht="16.8">
      <c r="B73" s="10">
        <v>70</v>
      </c>
      <c r="C73" s="11" t="s">
        <v>43</v>
      </c>
      <c r="D73" s="29" t="s">
        <v>195</v>
      </c>
      <c r="E73" s="29" t="s">
        <v>187</v>
      </c>
      <c r="F73" s="17">
        <v>3200</v>
      </c>
      <c r="G73" s="32"/>
      <c r="H73" s="6"/>
    </row>
    <row r="74" spans="2:8" s="1" customFormat="1" ht="16.8">
      <c r="B74" s="8">
        <v>71</v>
      </c>
      <c r="C74" s="9" t="s">
        <v>43</v>
      </c>
      <c r="D74" s="28" t="s">
        <v>195</v>
      </c>
      <c r="E74" s="28" t="s">
        <v>187</v>
      </c>
      <c r="F74" s="16">
        <v>5700</v>
      </c>
      <c r="G74" s="32"/>
      <c r="H74" s="6"/>
    </row>
    <row r="75" spans="2:8" s="1" customFormat="1" ht="16.8">
      <c r="B75" s="10">
        <v>72</v>
      </c>
      <c r="C75" s="11" t="s">
        <v>43</v>
      </c>
      <c r="D75" s="29" t="s">
        <v>189</v>
      </c>
      <c r="E75" s="29" t="s">
        <v>182</v>
      </c>
      <c r="F75" s="17">
        <v>1700</v>
      </c>
      <c r="G75" s="32"/>
      <c r="H75" s="6"/>
    </row>
    <row r="76" spans="2:8" s="1" customFormat="1" ht="16.8">
      <c r="B76" s="8">
        <v>73</v>
      </c>
      <c r="C76" s="9" t="s">
        <v>43</v>
      </c>
      <c r="D76" s="28" t="s">
        <v>191</v>
      </c>
      <c r="E76" s="28" t="s">
        <v>180</v>
      </c>
      <c r="F76" s="16">
        <v>3000</v>
      </c>
      <c r="G76" s="32"/>
      <c r="H76" s="6"/>
    </row>
    <row r="77" spans="2:8" s="1" customFormat="1" ht="16.8">
      <c r="B77" s="10">
        <v>74</v>
      </c>
      <c r="C77" s="11" t="s">
        <v>43</v>
      </c>
      <c r="D77" s="29" t="s">
        <v>190</v>
      </c>
      <c r="E77" s="29" t="s">
        <v>181</v>
      </c>
      <c r="F77" s="17">
        <v>5500</v>
      </c>
      <c r="G77" s="32"/>
      <c r="H77" s="6"/>
    </row>
    <row r="78" spans="2:8" s="1" customFormat="1" ht="16.8">
      <c r="B78" s="8">
        <v>75</v>
      </c>
      <c r="C78" s="9" t="s">
        <v>43</v>
      </c>
      <c r="D78" s="28" t="s">
        <v>194</v>
      </c>
      <c r="E78" s="28" t="s">
        <v>180</v>
      </c>
      <c r="F78" s="16">
        <v>2700</v>
      </c>
      <c r="G78" s="32"/>
      <c r="H78" s="6"/>
    </row>
    <row r="79" spans="2:8" s="1" customFormat="1" ht="16.8">
      <c r="B79" s="10">
        <v>76</v>
      </c>
      <c r="C79" s="11" t="s">
        <v>43</v>
      </c>
      <c r="D79" s="29" t="s">
        <v>193</v>
      </c>
      <c r="E79" s="29" t="s">
        <v>179</v>
      </c>
      <c r="F79" s="17">
        <v>4100</v>
      </c>
      <c r="G79" s="32"/>
      <c r="H79" s="6"/>
    </row>
    <row r="80" spans="2:8" s="1" customFormat="1" ht="16.8">
      <c r="B80" s="8">
        <v>77</v>
      </c>
      <c r="C80" s="9" t="s">
        <v>43</v>
      </c>
      <c r="D80" s="28" t="s">
        <v>190</v>
      </c>
      <c r="E80" s="28" t="s">
        <v>184</v>
      </c>
      <c r="F80" s="16">
        <v>5100</v>
      </c>
      <c r="G80" s="32"/>
      <c r="H80" s="6"/>
    </row>
    <row r="81" spans="2:8" s="1" customFormat="1" ht="16.8">
      <c r="B81" s="10">
        <v>78</v>
      </c>
      <c r="C81" s="11" t="s">
        <v>43</v>
      </c>
      <c r="D81" s="29" t="s">
        <v>192</v>
      </c>
      <c r="E81" s="29" t="s">
        <v>185</v>
      </c>
      <c r="F81" s="17">
        <v>2600</v>
      </c>
      <c r="G81" s="32"/>
      <c r="H81" s="6"/>
    </row>
    <row r="82" spans="2:8" s="1" customFormat="1" ht="16.8">
      <c r="B82" s="8">
        <v>79</v>
      </c>
      <c r="C82" s="9" t="s">
        <v>43</v>
      </c>
      <c r="D82" s="28" t="s">
        <v>192</v>
      </c>
      <c r="E82" s="28" t="s">
        <v>180</v>
      </c>
      <c r="F82" s="16">
        <v>3100</v>
      </c>
      <c r="G82" s="32"/>
      <c r="H82" s="6"/>
    </row>
    <row r="83" spans="2:8" s="1" customFormat="1" ht="16.8">
      <c r="B83" s="10">
        <v>80</v>
      </c>
      <c r="C83" s="11" t="s">
        <v>43</v>
      </c>
      <c r="D83" s="29" t="s">
        <v>193</v>
      </c>
      <c r="E83" s="29" t="s">
        <v>179</v>
      </c>
      <c r="F83" s="17">
        <v>4800</v>
      </c>
      <c r="G83" s="32"/>
      <c r="H83" s="6"/>
    </row>
    <row r="84" spans="2:8" s="1" customFormat="1" ht="16.8">
      <c r="B84" s="8">
        <v>81</v>
      </c>
      <c r="C84" s="9" t="s">
        <v>43</v>
      </c>
      <c r="D84" s="28" t="s">
        <v>201</v>
      </c>
      <c r="E84" s="28" t="s">
        <v>186</v>
      </c>
      <c r="F84" s="16">
        <v>3900</v>
      </c>
      <c r="G84" s="32"/>
      <c r="H84" s="6"/>
    </row>
    <row r="85" spans="2:8" s="1" customFormat="1" ht="16.8">
      <c r="B85" s="10">
        <v>82</v>
      </c>
      <c r="C85" s="11" t="s">
        <v>43</v>
      </c>
      <c r="D85" s="29" t="s">
        <v>192</v>
      </c>
      <c r="E85" s="29" t="s">
        <v>180</v>
      </c>
      <c r="F85" s="17">
        <v>3000</v>
      </c>
      <c r="G85" s="32"/>
      <c r="H85" s="6"/>
    </row>
    <row r="86" spans="2:8" s="1" customFormat="1" ht="16.8">
      <c r="B86" s="8">
        <v>83</v>
      </c>
      <c r="C86" s="9" t="s">
        <v>43</v>
      </c>
      <c r="D86" s="28" t="s">
        <v>192</v>
      </c>
      <c r="E86" s="28" t="s">
        <v>187</v>
      </c>
      <c r="F86" s="16">
        <v>3500</v>
      </c>
      <c r="G86" s="32"/>
      <c r="H86" s="6"/>
    </row>
    <row r="87" spans="2:8" s="1" customFormat="1" ht="16.8">
      <c r="B87" s="10">
        <v>84</v>
      </c>
      <c r="C87" s="11" t="s">
        <v>43</v>
      </c>
      <c r="D87" s="29" t="s">
        <v>194</v>
      </c>
      <c r="E87" s="29" t="s">
        <v>179</v>
      </c>
      <c r="F87" s="17">
        <v>5900</v>
      </c>
      <c r="G87" s="32"/>
      <c r="H87" s="6"/>
    </row>
    <row r="88" spans="2:8" s="1" customFormat="1" ht="16.8">
      <c r="B88" s="8">
        <v>85</v>
      </c>
      <c r="C88" s="9" t="s">
        <v>44</v>
      </c>
      <c r="D88" s="28" t="s">
        <v>189</v>
      </c>
      <c r="E88" s="28" t="s">
        <v>181</v>
      </c>
      <c r="F88" s="16">
        <v>4800</v>
      </c>
      <c r="G88" s="32"/>
      <c r="H88" s="6"/>
    </row>
    <row r="89" spans="2:8" s="1" customFormat="1" ht="16.8">
      <c r="B89" s="10">
        <v>86</v>
      </c>
      <c r="C89" s="11" t="s">
        <v>44</v>
      </c>
      <c r="D89" s="29" t="s">
        <v>200</v>
      </c>
      <c r="E89" s="29" t="s">
        <v>181</v>
      </c>
      <c r="F89" s="17">
        <v>5500</v>
      </c>
      <c r="G89" s="32"/>
      <c r="H89" s="6"/>
    </row>
    <row r="90" spans="2:8" s="1" customFormat="1" ht="16.8">
      <c r="B90" s="8">
        <v>87</v>
      </c>
      <c r="C90" s="9" t="s">
        <v>44</v>
      </c>
      <c r="D90" s="28" t="s">
        <v>199</v>
      </c>
      <c r="E90" s="28" t="s">
        <v>180</v>
      </c>
      <c r="F90" s="16">
        <v>5200</v>
      </c>
      <c r="G90" s="32"/>
      <c r="H90" s="6"/>
    </row>
    <row r="91" spans="2:8" s="1" customFormat="1" ht="16.8">
      <c r="B91" s="10">
        <v>88</v>
      </c>
      <c r="C91" s="11" t="s">
        <v>45</v>
      </c>
      <c r="D91" s="29" t="s">
        <v>188</v>
      </c>
      <c r="E91" s="29" t="s">
        <v>178</v>
      </c>
      <c r="F91" s="17">
        <v>3400</v>
      </c>
      <c r="G91" s="32"/>
      <c r="H91" s="6"/>
    </row>
    <row r="92" spans="2:8" s="1" customFormat="1" ht="16.8">
      <c r="B92" s="8">
        <v>89</v>
      </c>
      <c r="C92" s="9" t="s">
        <v>45</v>
      </c>
      <c r="D92" s="28" t="s">
        <v>192</v>
      </c>
      <c r="E92" s="28" t="s">
        <v>185</v>
      </c>
      <c r="F92" s="16">
        <v>3600</v>
      </c>
      <c r="G92" s="32"/>
      <c r="H92" s="6"/>
    </row>
    <row r="93" spans="2:8" s="1" customFormat="1" ht="16.8">
      <c r="B93" s="10">
        <v>90</v>
      </c>
      <c r="C93" s="11" t="s">
        <v>45</v>
      </c>
      <c r="D93" s="29" t="s">
        <v>194</v>
      </c>
      <c r="E93" s="29" t="s">
        <v>180</v>
      </c>
      <c r="F93" s="17">
        <v>4400</v>
      </c>
      <c r="G93" s="32"/>
      <c r="H93" s="6"/>
    </row>
    <row r="94" spans="2:8" s="1" customFormat="1" ht="16.8">
      <c r="B94" s="8">
        <v>91</v>
      </c>
      <c r="C94" s="9" t="s">
        <v>45</v>
      </c>
      <c r="D94" s="28" t="s">
        <v>201</v>
      </c>
      <c r="E94" s="28" t="s">
        <v>186</v>
      </c>
      <c r="F94" s="16">
        <v>5000</v>
      </c>
      <c r="G94" s="32"/>
      <c r="H94" s="6"/>
    </row>
    <row r="95" spans="2:8" s="1" customFormat="1" ht="16.8">
      <c r="B95" s="10">
        <v>92</v>
      </c>
      <c r="C95" s="11" t="s">
        <v>45</v>
      </c>
      <c r="D95" s="29" t="s">
        <v>193</v>
      </c>
      <c r="E95" s="29" t="s">
        <v>183</v>
      </c>
      <c r="F95" s="17">
        <v>3800</v>
      </c>
      <c r="G95" s="32"/>
      <c r="H95" s="6"/>
    </row>
    <row r="96" spans="2:8" s="1" customFormat="1" ht="16.8">
      <c r="B96" s="8">
        <v>93</v>
      </c>
      <c r="C96" s="9" t="s">
        <v>46</v>
      </c>
      <c r="D96" s="28" t="s">
        <v>189</v>
      </c>
      <c r="E96" s="28" t="s">
        <v>181</v>
      </c>
      <c r="F96" s="16">
        <v>4200</v>
      </c>
      <c r="G96" s="32"/>
      <c r="H96" s="6"/>
    </row>
    <row r="97" spans="2:8" s="1" customFormat="1" ht="16.8">
      <c r="B97" s="10">
        <v>94</v>
      </c>
      <c r="C97" s="11" t="s">
        <v>46</v>
      </c>
      <c r="D97" s="29" t="s">
        <v>194</v>
      </c>
      <c r="E97" s="29" t="s">
        <v>178</v>
      </c>
      <c r="F97" s="17">
        <v>5600</v>
      </c>
      <c r="G97" s="32"/>
      <c r="H97" s="6"/>
    </row>
    <row r="98" spans="2:8" s="1" customFormat="1" ht="16.8">
      <c r="B98" s="8">
        <v>95</v>
      </c>
      <c r="C98" s="9" t="s">
        <v>46</v>
      </c>
      <c r="D98" s="28" t="s">
        <v>199</v>
      </c>
      <c r="E98" s="28" t="s">
        <v>179</v>
      </c>
      <c r="F98" s="16">
        <v>2800</v>
      </c>
      <c r="G98" s="32"/>
      <c r="H98" s="6"/>
    </row>
    <row r="99" spans="2:8" s="1" customFormat="1" ht="16.8">
      <c r="B99" s="10">
        <v>96</v>
      </c>
      <c r="C99" s="11" t="s">
        <v>46</v>
      </c>
      <c r="D99" s="29" t="s">
        <v>200</v>
      </c>
      <c r="E99" s="29" t="s">
        <v>182</v>
      </c>
      <c r="F99" s="17">
        <v>5600</v>
      </c>
      <c r="G99" s="32"/>
      <c r="H99" s="6"/>
    </row>
    <row r="100" spans="2:8" s="1" customFormat="1" ht="16.8">
      <c r="B100" s="8">
        <v>97</v>
      </c>
      <c r="C100" s="9" t="s">
        <v>46</v>
      </c>
      <c r="D100" s="28" t="s">
        <v>197</v>
      </c>
      <c r="E100" s="28" t="s">
        <v>184</v>
      </c>
      <c r="F100" s="16">
        <v>1300</v>
      </c>
      <c r="G100" s="32"/>
      <c r="H100" s="6"/>
    </row>
    <row r="101" spans="2:8" s="1" customFormat="1" ht="16.8">
      <c r="B101" s="10">
        <v>98</v>
      </c>
      <c r="C101" s="11" t="s">
        <v>46</v>
      </c>
      <c r="D101" s="29" t="s">
        <v>188</v>
      </c>
      <c r="E101" s="29" t="s">
        <v>186</v>
      </c>
      <c r="F101" s="17">
        <v>3700</v>
      </c>
      <c r="G101" s="32"/>
      <c r="H101" s="6"/>
    </row>
    <row r="102" spans="2:8" s="1" customFormat="1" ht="16.8">
      <c r="B102" s="8">
        <v>99</v>
      </c>
      <c r="C102" s="9" t="s">
        <v>46</v>
      </c>
      <c r="D102" s="28" t="s">
        <v>188</v>
      </c>
      <c r="E102" s="28" t="s">
        <v>178</v>
      </c>
      <c r="F102" s="16">
        <v>1700</v>
      </c>
      <c r="G102" s="32"/>
      <c r="H102" s="6"/>
    </row>
    <row r="103" spans="2:8" s="1" customFormat="1" ht="16.8">
      <c r="B103" s="10">
        <v>100</v>
      </c>
      <c r="C103" s="11" t="s">
        <v>46</v>
      </c>
      <c r="D103" s="29" t="s">
        <v>191</v>
      </c>
      <c r="E103" s="29" t="s">
        <v>178</v>
      </c>
      <c r="F103" s="17">
        <v>4400</v>
      </c>
      <c r="G103" s="32"/>
      <c r="H103" s="6"/>
    </row>
    <row r="104" spans="2:8" s="1" customFormat="1" ht="16.8">
      <c r="B104" s="8">
        <v>101</v>
      </c>
      <c r="C104" s="9" t="s">
        <v>46</v>
      </c>
      <c r="D104" s="28" t="s">
        <v>199</v>
      </c>
      <c r="E104" s="28" t="s">
        <v>183</v>
      </c>
      <c r="F104" s="16">
        <v>6200</v>
      </c>
      <c r="G104" s="32"/>
      <c r="H104" s="6"/>
    </row>
    <row r="105" spans="2:8" s="1" customFormat="1" ht="16.8">
      <c r="B105" s="10">
        <v>102</v>
      </c>
      <c r="C105" s="11" t="s">
        <v>46</v>
      </c>
      <c r="D105" s="29" t="s">
        <v>194</v>
      </c>
      <c r="E105" s="29" t="s">
        <v>178</v>
      </c>
      <c r="F105" s="17">
        <v>6000</v>
      </c>
      <c r="G105" s="32"/>
      <c r="H105" s="6"/>
    </row>
    <row r="106" spans="2:8" s="1" customFormat="1" ht="16.8">
      <c r="B106" s="8">
        <v>103</v>
      </c>
      <c r="C106" s="9" t="s">
        <v>46</v>
      </c>
      <c r="D106" s="28" t="s">
        <v>191</v>
      </c>
      <c r="E106" s="28" t="s">
        <v>184</v>
      </c>
      <c r="F106" s="16">
        <v>3200</v>
      </c>
      <c r="G106" s="32"/>
      <c r="H106" s="6"/>
    </row>
    <row r="107" spans="2:8" s="1" customFormat="1" ht="16.8">
      <c r="B107" s="10">
        <v>104</v>
      </c>
      <c r="C107" s="11" t="s">
        <v>46</v>
      </c>
      <c r="D107" s="29" t="s">
        <v>197</v>
      </c>
      <c r="E107" s="29" t="s">
        <v>181</v>
      </c>
      <c r="F107" s="17">
        <v>5300</v>
      </c>
      <c r="G107" s="32"/>
      <c r="H107" s="6"/>
    </row>
    <row r="108" spans="2:8" s="1" customFormat="1" ht="16.8">
      <c r="B108" s="8">
        <v>105</v>
      </c>
      <c r="C108" s="9" t="s">
        <v>46</v>
      </c>
      <c r="D108" s="28" t="s">
        <v>199</v>
      </c>
      <c r="E108" s="28" t="s">
        <v>181</v>
      </c>
      <c r="F108" s="16">
        <v>5800</v>
      </c>
      <c r="G108" s="32"/>
      <c r="H108" s="6"/>
    </row>
    <row r="109" spans="2:8" s="1" customFormat="1" ht="16.8">
      <c r="B109" s="10">
        <v>106</v>
      </c>
      <c r="C109" s="11" t="s">
        <v>46</v>
      </c>
      <c r="D109" s="29" t="s">
        <v>192</v>
      </c>
      <c r="E109" s="29" t="s">
        <v>187</v>
      </c>
      <c r="F109" s="17">
        <v>2900</v>
      </c>
      <c r="G109" s="32"/>
      <c r="H109" s="6"/>
    </row>
    <row r="110" spans="2:8" s="1" customFormat="1" ht="16.8">
      <c r="B110" s="8">
        <v>107</v>
      </c>
      <c r="C110" s="9" t="s">
        <v>46</v>
      </c>
      <c r="D110" s="28" t="s">
        <v>192</v>
      </c>
      <c r="E110" s="28" t="s">
        <v>183</v>
      </c>
      <c r="F110" s="16">
        <v>4700</v>
      </c>
      <c r="G110" s="32"/>
      <c r="H110" s="6"/>
    </row>
    <row r="111" spans="2:8" s="1" customFormat="1" ht="16.8">
      <c r="B111" s="10">
        <v>108</v>
      </c>
      <c r="C111" s="11" t="s">
        <v>46</v>
      </c>
      <c r="D111" s="29" t="s">
        <v>194</v>
      </c>
      <c r="E111" s="29" t="s">
        <v>183</v>
      </c>
      <c r="F111" s="17">
        <v>4100</v>
      </c>
      <c r="G111" s="32"/>
      <c r="H111" s="6"/>
    </row>
    <row r="112" spans="2:8" s="1" customFormat="1" ht="16.8">
      <c r="B112" s="8">
        <v>109</v>
      </c>
      <c r="C112" s="9" t="s">
        <v>47</v>
      </c>
      <c r="D112" s="28" t="s">
        <v>198</v>
      </c>
      <c r="E112" s="28" t="s">
        <v>180</v>
      </c>
      <c r="F112" s="16">
        <v>2400</v>
      </c>
      <c r="G112" s="32"/>
      <c r="H112" s="6"/>
    </row>
    <row r="113" spans="2:8" s="1" customFormat="1" ht="16.8">
      <c r="B113" s="10">
        <v>110</v>
      </c>
      <c r="C113" s="11" t="s">
        <v>47</v>
      </c>
      <c r="D113" s="29" t="s">
        <v>189</v>
      </c>
      <c r="E113" s="29" t="s">
        <v>181</v>
      </c>
      <c r="F113" s="17">
        <v>3400</v>
      </c>
      <c r="G113" s="32"/>
      <c r="H113" s="6"/>
    </row>
    <row r="114" spans="2:8" s="1" customFormat="1" ht="16.8">
      <c r="B114" s="8">
        <v>111</v>
      </c>
      <c r="C114" s="9" t="s">
        <v>47</v>
      </c>
      <c r="D114" s="28" t="s">
        <v>188</v>
      </c>
      <c r="E114" s="28" t="s">
        <v>178</v>
      </c>
      <c r="F114" s="16">
        <v>4400</v>
      </c>
      <c r="G114" s="32"/>
      <c r="H114" s="6"/>
    </row>
    <row r="115" spans="2:8" s="1" customFormat="1" ht="16.8">
      <c r="B115" s="10">
        <v>112</v>
      </c>
      <c r="C115" s="11" t="s">
        <v>47</v>
      </c>
      <c r="D115" s="29" t="s">
        <v>188</v>
      </c>
      <c r="E115" s="29" t="s">
        <v>183</v>
      </c>
      <c r="F115" s="17">
        <v>2500</v>
      </c>
      <c r="G115" s="32"/>
      <c r="H115" s="6"/>
    </row>
    <row r="116" spans="2:8" s="1" customFormat="1" ht="16.8">
      <c r="B116" s="8">
        <v>113</v>
      </c>
      <c r="C116" s="9" t="s">
        <v>47</v>
      </c>
      <c r="D116" s="28" t="s">
        <v>189</v>
      </c>
      <c r="E116" s="28" t="s">
        <v>182</v>
      </c>
      <c r="F116" s="16">
        <v>3800</v>
      </c>
      <c r="G116" s="32"/>
      <c r="H116" s="6"/>
    </row>
    <row r="117" spans="2:8" s="1" customFormat="1" ht="16.8">
      <c r="B117" s="10">
        <v>114</v>
      </c>
      <c r="C117" s="11" t="s">
        <v>47</v>
      </c>
      <c r="D117" s="29" t="s">
        <v>198</v>
      </c>
      <c r="E117" s="29" t="s">
        <v>184</v>
      </c>
      <c r="F117" s="17">
        <v>1800</v>
      </c>
      <c r="G117" s="32"/>
      <c r="H117" s="6"/>
    </row>
    <row r="118" spans="2:8" s="1" customFormat="1" ht="16.8">
      <c r="B118" s="8">
        <v>115</v>
      </c>
      <c r="C118" s="9" t="s">
        <v>47</v>
      </c>
      <c r="D118" s="28" t="s">
        <v>200</v>
      </c>
      <c r="E118" s="28" t="s">
        <v>185</v>
      </c>
      <c r="F118" s="16">
        <v>4500</v>
      </c>
      <c r="G118" s="32"/>
      <c r="H118" s="6"/>
    </row>
    <row r="119" spans="2:8" s="1" customFormat="1" ht="16.8">
      <c r="B119" s="10">
        <v>116</v>
      </c>
      <c r="C119" s="11" t="s">
        <v>47</v>
      </c>
      <c r="D119" s="29" t="s">
        <v>196</v>
      </c>
      <c r="E119" s="29" t="s">
        <v>178</v>
      </c>
      <c r="F119" s="17">
        <v>1600</v>
      </c>
      <c r="G119" s="32"/>
      <c r="H119" s="6"/>
    </row>
    <row r="120" spans="2:8" s="1" customFormat="1" ht="16.8">
      <c r="B120" s="8">
        <v>117</v>
      </c>
      <c r="C120" s="9" t="s">
        <v>47</v>
      </c>
      <c r="D120" s="28" t="s">
        <v>191</v>
      </c>
      <c r="E120" s="28" t="s">
        <v>184</v>
      </c>
      <c r="F120" s="16">
        <v>3200</v>
      </c>
      <c r="G120" s="32"/>
      <c r="H120" s="6"/>
    </row>
    <row r="121" spans="2:8" s="1" customFormat="1" ht="16.8">
      <c r="B121" s="10">
        <v>118</v>
      </c>
      <c r="C121" s="11" t="s">
        <v>47</v>
      </c>
      <c r="D121" s="29" t="s">
        <v>196</v>
      </c>
      <c r="E121" s="29" t="s">
        <v>186</v>
      </c>
      <c r="F121" s="17">
        <v>4900</v>
      </c>
      <c r="G121" s="32"/>
      <c r="H121" s="6"/>
    </row>
    <row r="122" spans="2:8" s="1" customFormat="1" ht="16.8">
      <c r="B122" s="8">
        <v>119</v>
      </c>
      <c r="C122" s="9" t="s">
        <v>48</v>
      </c>
      <c r="D122" s="28" t="s">
        <v>202</v>
      </c>
      <c r="E122" s="28" t="s">
        <v>179</v>
      </c>
      <c r="F122" s="16">
        <v>3200</v>
      </c>
      <c r="G122" s="32"/>
      <c r="H122" s="6"/>
    </row>
    <row r="123" spans="2:8" s="1" customFormat="1" ht="16.8">
      <c r="B123" s="10">
        <v>120</v>
      </c>
      <c r="C123" s="11" t="s">
        <v>49</v>
      </c>
      <c r="D123" s="29" t="s">
        <v>196</v>
      </c>
      <c r="E123" s="29" t="s">
        <v>184</v>
      </c>
      <c r="F123" s="17">
        <v>2500</v>
      </c>
      <c r="G123" s="32"/>
      <c r="H123" s="6"/>
    </row>
    <row r="124" spans="2:8" s="1" customFormat="1" ht="16.8">
      <c r="B124" s="8">
        <v>121</v>
      </c>
      <c r="C124" s="9" t="s">
        <v>49</v>
      </c>
      <c r="D124" s="28" t="s">
        <v>197</v>
      </c>
      <c r="E124" s="28" t="s">
        <v>184</v>
      </c>
      <c r="F124" s="16">
        <v>5800</v>
      </c>
      <c r="G124" s="32"/>
      <c r="H124" s="6"/>
    </row>
    <row r="125" spans="2:8" s="1" customFormat="1" ht="16.8">
      <c r="B125" s="10">
        <v>122</v>
      </c>
      <c r="C125" s="11" t="s">
        <v>49</v>
      </c>
      <c r="D125" s="29" t="s">
        <v>196</v>
      </c>
      <c r="E125" s="29" t="s">
        <v>184</v>
      </c>
      <c r="F125" s="17">
        <v>2300</v>
      </c>
      <c r="G125" s="32"/>
      <c r="H125" s="6"/>
    </row>
    <row r="126" spans="2:8" s="1" customFormat="1" ht="16.8">
      <c r="B126" s="8">
        <v>123</v>
      </c>
      <c r="C126" s="9" t="s">
        <v>49</v>
      </c>
      <c r="D126" s="28" t="s">
        <v>192</v>
      </c>
      <c r="E126" s="28" t="s">
        <v>187</v>
      </c>
      <c r="F126" s="16">
        <v>3000</v>
      </c>
      <c r="G126" s="32"/>
      <c r="H126" s="6"/>
    </row>
    <row r="127" spans="2:8" s="1" customFormat="1" ht="16.8">
      <c r="B127" s="10">
        <v>124</v>
      </c>
      <c r="C127" s="11" t="s">
        <v>49</v>
      </c>
      <c r="D127" s="29" t="s">
        <v>198</v>
      </c>
      <c r="E127" s="29" t="s">
        <v>187</v>
      </c>
      <c r="F127" s="17">
        <v>6000</v>
      </c>
      <c r="G127" s="32"/>
      <c r="H127" s="6"/>
    </row>
    <row r="128" spans="2:8" s="1" customFormat="1" ht="16.8">
      <c r="B128" s="8">
        <v>125</v>
      </c>
      <c r="C128" s="9" t="s">
        <v>49</v>
      </c>
      <c r="D128" s="28" t="s">
        <v>202</v>
      </c>
      <c r="E128" s="28" t="s">
        <v>187</v>
      </c>
      <c r="F128" s="16">
        <v>5800</v>
      </c>
      <c r="G128" s="32"/>
      <c r="H128" s="6"/>
    </row>
    <row r="129" spans="2:8" s="1" customFormat="1" ht="16.8">
      <c r="B129" s="10">
        <v>126</v>
      </c>
      <c r="C129" s="11" t="s">
        <v>49</v>
      </c>
      <c r="D129" s="29" t="s">
        <v>188</v>
      </c>
      <c r="E129" s="29" t="s">
        <v>186</v>
      </c>
      <c r="F129" s="17">
        <v>1300</v>
      </c>
      <c r="G129" s="32"/>
      <c r="H129" s="6"/>
    </row>
    <row r="130" spans="2:8" s="1" customFormat="1" ht="16.8">
      <c r="B130" s="8">
        <v>127</v>
      </c>
      <c r="C130" s="9" t="s">
        <v>49</v>
      </c>
      <c r="D130" s="28" t="s">
        <v>194</v>
      </c>
      <c r="E130" s="28" t="s">
        <v>183</v>
      </c>
      <c r="F130" s="16">
        <v>1500</v>
      </c>
      <c r="G130" s="32"/>
      <c r="H130" s="6"/>
    </row>
    <row r="131" spans="2:8" s="1" customFormat="1" ht="16.8">
      <c r="B131" s="10">
        <v>128</v>
      </c>
      <c r="C131" s="11" t="s">
        <v>49</v>
      </c>
      <c r="D131" s="29" t="s">
        <v>201</v>
      </c>
      <c r="E131" s="29" t="s">
        <v>181</v>
      </c>
      <c r="F131" s="17">
        <v>4900</v>
      </c>
      <c r="G131" s="32"/>
      <c r="H131" s="6"/>
    </row>
    <row r="132" spans="2:8" s="1" customFormat="1" ht="16.8">
      <c r="B132" s="8">
        <v>129</v>
      </c>
      <c r="C132" s="9" t="s">
        <v>50</v>
      </c>
      <c r="D132" s="28" t="s">
        <v>191</v>
      </c>
      <c r="E132" s="28" t="s">
        <v>184</v>
      </c>
      <c r="F132" s="16">
        <v>2100</v>
      </c>
      <c r="G132" s="32"/>
      <c r="H132" s="6"/>
    </row>
    <row r="133" spans="2:8" s="1" customFormat="1" ht="16.8">
      <c r="B133" s="10">
        <v>130</v>
      </c>
      <c r="C133" s="11" t="s">
        <v>50</v>
      </c>
      <c r="D133" s="29" t="s">
        <v>194</v>
      </c>
      <c r="E133" s="29" t="s">
        <v>183</v>
      </c>
      <c r="F133" s="17">
        <v>1500</v>
      </c>
      <c r="G133" s="32"/>
      <c r="H133" s="6"/>
    </row>
    <row r="134" spans="2:8" s="1" customFormat="1" ht="16.8">
      <c r="B134" s="8">
        <v>131</v>
      </c>
      <c r="C134" s="9" t="s">
        <v>50</v>
      </c>
      <c r="D134" s="28" t="s">
        <v>191</v>
      </c>
      <c r="E134" s="28" t="s">
        <v>184</v>
      </c>
      <c r="F134" s="16">
        <v>6400</v>
      </c>
      <c r="G134" s="32"/>
      <c r="H134" s="6"/>
    </row>
    <row r="135" spans="2:8" s="1" customFormat="1" ht="16.8">
      <c r="B135" s="10">
        <v>132</v>
      </c>
      <c r="C135" s="11" t="s">
        <v>50</v>
      </c>
      <c r="D135" s="29" t="s">
        <v>197</v>
      </c>
      <c r="E135" s="29" t="s">
        <v>183</v>
      </c>
      <c r="F135" s="17">
        <v>1900</v>
      </c>
      <c r="G135" s="32"/>
      <c r="H135" s="6"/>
    </row>
    <row r="136" spans="2:8" s="1" customFormat="1" ht="16.8">
      <c r="B136" s="8">
        <v>133</v>
      </c>
      <c r="C136" s="9" t="s">
        <v>50</v>
      </c>
      <c r="D136" s="28" t="s">
        <v>189</v>
      </c>
      <c r="E136" s="28" t="s">
        <v>180</v>
      </c>
      <c r="F136" s="16">
        <v>1300</v>
      </c>
      <c r="G136" s="32"/>
      <c r="H136" s="6"/>
    </row>
    <row r="137" spans="2:8" s="1" customFormat="1" ht="16.8">
      <c r="B137" s="10">
        <v>134</v>
      </c>
      <c r="C137" s="11" t="s">
        <v>50</v>
      </c>
      <c r="D137" s="29" t="s">
        <v>194</v>
      </c>
      <c r="E137" s="29" t="s">
        <v>183</v>
      </c>
      <c r="F137" s="17">
        <v>6100</v>
      </c>
      <c r="G137" s="32"/>
      <c r="H137" s="6"/>
    </row>
    <row r="138" spans="2:8" s="1" customFormat="1" ht="16.8">
      <c r="B138" s="8">
        <v>135</v>
      </c>
      <c r="C138" s="9" t="s">
        <v>50</v>
      </c>
      <c r="D138" s="28" t="s">
        <v>194</v>
      </c>
      <c r="E138" s="28" t="s">
        <v>184</v>
      </c>
      <c r="F138" s="16">
        <v>1700</v>
      </c>
      <c r="G138" s="32"/>
      <c r="H138" s="6"/>
    </row>
    <row r="139" spans="2:8" s="1" customFormat="1" ht="16.8">
      <c r="B139" s="10">
        <v>136</v>
      </c>
      <c r="C139" s="11" t="s">
        <v>51</v>
      </c>
      <c r="D139" s="29" t="s">
        <v>189</v>
      </c>
      <c r="E139" s="29" t="s">
        <v>179</v>
      </c>
      <c r="F139" s="17">
        <v>6300</v>
      </c>
      <c r="G139" s="32"/>
      <c r="H139" s="6"/>
    </row>
    <row r="140" spans="2:8" s="1" customFormat="1" ht="16.8">
      <c r="B140" s="8">
        <v>137</v>
      </c>
      <c r="C140" s="9" t="s">
        <v>51</v>
      </c>
      <c r="D140" s="28" t="s">
        <v>197</v>
      </c>
      <c r="E140" s="28" t="s">
        <v>181</v>
      </c>
      <c r="F140" s="16">
        <v>2700</v>
      </c>
      <c r="G140" s="32"/>
      <c r="H140" s="6"/>
    </row>
    <row r="141" spans="2:8" s="1" customFormat="1" ht="16.8">
      <c r="B141" s="10">
        <v>138</v>
      </c>
      <c r="C141" s="11" t="s">
        <v>51</v>
      </c>
      <c r="D141" s="29" t="s">
        <v>198</v>
      </c>
      <c r="E141" s="29" t="s">
        <v>187</v>
      </c>
      <c r="F141" s="17">
        <v>3300</v>
      </c>
      <c r="G141" s="32"/>
      <c r="H141" s="6"/>
    </row>
    <row r="142" spans="2:8" s="1" customFormat="1" ht="16.8">
      <c r="B142" s="8">
        <v>139</v>
      </c>
      <c r="C142" s="9" t="s">
        <v>51</v>
      </c>
      <c r="D142" s="28" t="s">
        <v>190</v>
      </c>
      <c r="E142" s="28" t="s">
        <v>181</v>
      </c>
      <c r="F142" s="16">
        <v>2100</v>
      </c>
      <c r="G142" s="32"/>
      <c r="H142" s="6"/>
    </row>
    <row r="143" spans="2:8" s="1" customFormat="1" ht="16.8">
      <c r="B143" s="10">
        <v>140</v>
      </c>
      <c r="C143" s="11" t="s">
        <v>51</v>
      </c>
      <c r="D143" s="29" t="s">
        <v>196</v>
      </c>
      <c r="E143" s="29" t="s">
        <v>179</v>
      </c>
      <c r="F143" s="17">
        <v>6100</v>
      </c>
      <c r="G143" s="32"/>
      <c r="H143" s="6"/>
    </row>
    <row r="144" spans="2:8" s="1" customFormat="1" ht="16.8">
      <c r="B144" s="8">
        <v>141</v>
      </c>
      <c r="C144" s="9" t="s">
        <v>51</v>
      </c>
      <c r="D144" s="28" t="s">
        <v>198</v>
      </c>
      <c r="E144" s="28" t="s">
        <v>181</v>
      </c>
      <c r="F144" s="16">
        <v>5600</v>
      </c>
      <c r="G144" s="32"/>
      <c r="H144" s="6"/>
    </row>
    <row r="145" spans="2:8" s="1" customFormat="1" ht="16.8">
      <c r="B145" s="10">
        <v>142</v>
      </c>
      <c r="C145" s="11" t="s">
        <v>51</v>
      </c>
      <c r="D145" s="29" t="s">
        <v>189</v>
      </c>
      <c r="E145" s="29" t="s">
        <v>186</v>
      </c>
      <c r="F145" s="17">
        <v>5100</v>
      </c>
      <c r="G145" s="32"/>
      <c r="H145" s="6"/>
    </row>
    <row r="146" spans="2:8" s="1" customFormat="1" ht="16.8">
      <c r="B146" s="8">
        <v>143</v>
      </c>
      <c r="C146" s="9" t="s">
        <v>51</v>
      </c>
      <c r="D146" s="28" t="s">
        <v>194</v>
      </c>
      <c r="E146" s="28" t="s">
        <v>185</v>
      </c>
      <c r="F146" s="16">
        <v>1300</v>
      </c>
      <c r="G146" s="32"/>
      <c r="H146" s="6"/>
    </row>
    <row r="147" spans="2:8" s="1" customFormat="1" ht="16.8">
      <c r="B147" s="10">
        <v>144</v>
      </c>
      <c r="C147" s="11" t="s">
        <v>51</v>
      </c>
      <c r="D147" s="29" t="s">
        <v>193</v>
      </c>
      <c r="E147" s="29" t="s">
        <v>183</v>
      </c>
      <c r="F147" s="17">
        <v>3700</v>
      </c>
      <c r="G147" s="32"/>
      <c r="H147" s="6"/>
    </row>
    <row r="148" spans="2:8" s="1" customFormat="1" ht="16.8">
      <c r="B148" s="8">
        <v>145</v>
      </c>
      <c r="C148" s="9" t="s">
        <v>51</v>
      </c>
      <c r="D148" s="28" t="s">
        <v>189</v>
      </c>
      <c r="E148" s="28" t="s">
        <v>186</v>
      </c>
      <c r="F148" s="16">
        <v>6200</v>
      </c>
      <c r="G148" s="32"/>
      <c r="H148" s="6"/>
    </row>
    <row r="149" spans="2:8" s="1" customFormat="1" ht="16.8">
      <c r="B149" s="10">
        <v>146</v>
      </c>
      <c r="C149" s="11" t="s">
        <v>52</v>
      </c>
      <c r="D149" s="29" t="s">
        <v>199</v>
      </c>
      <c r="E149" s="29" t="s">
        <v>179</v>
      </c>
      <c r="F149" s="17">
        <v>6300</v>
      </c>
      <c r="G149" s="32"/>
      <c r="H149" s="6"/>
    </row>
    <row r="150" spans="2:8" s="1" customFormat="1" ht="16.8">
      <c r="B150" s="8">
        <v>147</v>
      </c>
      <c r="C150" s="9" t="s">
        <v>52</v>
      </c>
      <c r="D150" s="28" t="s">
        <v>189</v>
      </c>
      <c r="E150" s="28" t="s">
        <v>180</v>
      </c>
      <c r="F150" s="16">
        <v>5500</v>
      </c>
      <c r="G150" s="32"/>
      <c r="H150" s="6"/>
    </row>
    <row r="151" spans="2:8" s="1" customFormat="1" ht="16.8">
      <c r="B151" s="10">
        <v>148</v>
      </c>
      <c r="C151" s="11" t="s">
        <v>52</v>
      </c>
      <c r="D151" s="29" t="s">
        <v>192</v>
      </c>
      <c r="E151" s="29" t="s">
        <v>187</v>
      </c>
      <c r="F151" s="17">
        <v>5900</v>
      </c>
      <c r="G151" s="32"/>
      <c r="H151" s="6"/>
    </row>
    <row r="152" spans="2:8" s="1" customFormat="1" ht="16.8">
      <c r="B152" s="8">
        <v>149</v>
      </c>
      <c r="C152" s="9" t="s">
        <v>52</v>
      </c>
      <c r="D152" s="28" t="s">
        <v>199</v>
      </c>
      <c r="E152" s="28" t="s">
        <v>183</v>
      </c>
      <c r="F152" s="16">
        <v>6000</v>
      </c>
      <c r="G152" s="32"/>
      <c r="H152" s="6"/>
    </row>
    <row r="153" spans="2:8" s="1" customFormat="1" ht="16.8">
      <c r="B153" s="10">
        <v>150</v>
      </c>
      <c r="C153" s="11" t="s">
        <v>52</v>
      </c>
      <c r="D153" s="29" t="s">
        <v>194</v>
      </c>
      <c r="E153" s="29" t="s">
        <v>184</v>
      </c>
      <c r="F153" s="17">
        <v>4900</v>
      </c>
      <c r="G153" s="32"/>
      <c r="H153" s="6"/>
    </row>
    <row r="154" spans="2:8" s="1" customFormat="1" ht="16.8">
      <c r="B154" s="8">
        <v>151</v>
      </c>
      <c r="C154" s="9" t="s">
        <v>52</v>
      </c>
      <c r="D154" s="28" t="s">
        <v>192</v>
      </c>
      <c r="E154" s="28" t="s">
        <v>184</v>
      </c>
      <c r="F154" s="16">
        <v>1600</v>
      </c>
      <c r="G154" s="32"/>
      <c r="H154" s="6"/>
    </row>
    <row r="155" spans="2:8" s="1" customFormat="1" ht="16.8">
      <c r="B155" s="10">
        <v>152</v>
      </c>
      <c r="C155" s="11" t="s">
        <v>53</v>
      </c>
      <c r="D155" s="29" t="s">
        <v>196</v>
      </c>
      <c r="E155" s="29" t="s">
        <v>181</v>
      </c>
      <c r="F155" s="17">
        <v>4600</v>
      </c>
      <c r="G155" s="32"/>
      <c r="H155" s="6"/>
    </row>
    <row r="156" spans="2:8" s="1" customFormat="1" ht="16.8">
      <c r="B156" s="8">
        <v>153</v>
      </c>
      <c r="C156" s="9" t="s">
        <v>53</v>
      </c>
      <c r="D156" s="28" t="s">
        <v>197</v>
      </c>
      <c r="E156" s="28" t="s">
        <v>184</v>
      </c>
      <c r="F156" s="16">
        <v>2600</v>
      </c>
      <c r="G156" s="32"/>
      <c r="H156" s="6"/>
    </row>
    <row r="157" spans="2:8" s="1" customFormat="1" ht="16.8">
      <c r="B157" s="10">
        <v>154</v>
      </c>
      <c r="C157" s="11" t="s">
        <v>53</v>
      </c>
      <c r="D157" s="29" t="s">
        <v>194</v>
      </c>
      <c r="E157" s="29" t="s">
        <v>185</v>
      </c>
      <c r="F157" s="17">
        <v>4600</v>
      </c>
      <c r="G157" s="32"/>
      <c r="H157" s="6"/>
    </row>
    <row r="158" spans="2:8" s="1" customFormat="1" ht="16.8">
      <c r="B158" s="8">
        <v>155</v>
      </c>
      <c r="C158" s="9" t="s">
        <v>53</v>
      </c>
      <c r="D158" s="28" t="s">
        <v>192</v>
      </c>
      <c r="E158" s="28" t="s">
        <v>180</v>
      </c>
      <c r="F158" s="16">
        <v>2400</v>
      </c>
      <c r="G158" s="32"/>
      <c r="H158" s="6"/>
    </row>
    <row r="159" spans="2:8" s="1" customFormat="1" ht="16.8">
      <c r="B159" s="10">
        <v>156</v>
      </c>
      <c r="C159" s="11" t="s">
        <v>53</v>
      </c>
      <c r="D159" s="29" t="s">
        <v>193</v>
      </c>
      <c r="E159" s="29" t="s">
        <v>180</v>
      </c>
      <c r="F159" s="17">
        <v>2100</v>
      </c>
      <c r="G159" s="32"/>
      <c r="H159" s="6"/>
    </row>
    <row r="160" spans="2:8" s="1" customFormat="1" ht="16.8">
      <c r="B160" s="8">
        <v>157</v>
      </c>
      <c r="C160" s="9" t="s">
        <v>53</v>
      </c>
      <c r="D160" s="28" t="s">
        <v>197</v>
      </c>
      <c r="E160" s="28" t="s">
        <v>183</v>
      </c>
      <c r="F160" s="16">
        <v>3600</v>
      </c>
      <c r="G160" s="32"/>
      <c r="H160" s="6"/>
    </row>
    <row r="161" spans="2:8" s="1" customFormat="1" ht="16.8">
      <c r="B161" s="10">
        <v>158</v>
      </c>
      <c r="C161" s="11" t="s">
        <v>53</v>
      </c>
      <c r="D161" s="29" t="s">
        <v>193</v>
      </c>
      <c r="E161" s="29" t="s">
        <v>183</v>
      </c>
      <c r="F161" s="17">
        <v>4800</v>
      </c>
      <c r="G161" s="32"/>
      <c r="H161" s="6"/>
    </row>
    <row r="162" spans="2:8" s="1" customFormat="1" ht="16.8">
      <c r="B162" s="8">
        <v>159</v>
      </c>
      <c r="C162" s="9" t="s">
        <v>53</v>
      </c>
      <c r="D162" s="28" t="s">
        <v>192</v>
      </c>
      <c r="E162" s="28" t="s">
        <v>185</v>
      </c>
      <c r="F162" s="16">
        <v>6100</v>
      </c>
      <c r="G162" s="32"/>
      <c r="H162" s="6"/>
    </row>
    <row r="163" spans="2:8" s="1" customFormat="1" ht="16.8">
      <c r="B163" s="10">
        <v>160</v>
      </c>
      <c r="C163" s="11" t="s">
        <v>53</v>
      </c>
      <c r="D163" s="29" t="s">
        <v>197</v>
      </c>
      <c r="E163" s="29" t="s">
        <v>181</v>
      </c>
      <c r="F163" s="17">
        <v>2800</v>
      </c>
      <c r="G163" s="32"/>
      <c r="H163" s="6"/>
    </row>
    <row r="164" spans="2:8" s="1" customFormat="1" ht="16.8">
      <c r="B164" s="8">
        <v>161</v>
      </c>
      <c r="C164" s="9" t="s">
        <v>53</v>
      </c>
      <c r="D164" s="28" t="s">
        <v>199</v>
      </c>
      <c r="E164" s="28" t="s">
        <v>179</v>
      </c>
      <c r="F164" s="16">
        <v>2000</v>
      </c>
      <c r="G164" s="32"/>
      <c r="H164" s="6"/>
    </row>
    <row r="165" spans="2:8" s="1" customFormat="1" ht="16.8">
      <c r="B165" s="10">
        <v>162</v>
      </c>
      <c r="C165" s="11" t="s">
        <v>53</v>
      </c>
      <c r="D165" s="29" t="s">
        <v>190</v>
      </c>
      <c r="E165" s="29" t="s">
        <v>187</v>
      </c>
      <c r="F165" s="17">
        <v>6300</v>
      </c>
      <c r="G165" s="32"/>
      <c r="H165" s="6"/>
    </row>
    <row r="166" spans="2:8" s="1" customFormat="1" ht="16.8">
      <c r="B166" s="8">
        <v>163</v>
      </c>
      <c r="C166" s="9" t="s">
        <v>53</v>
      </c>
      <c r="D166" s="28" t="s">
        <v>189</v>
      </c>
      <c r="E166" s="28" t="s">
        <v>182</v>
      </c>
      <c r="F166" s="16">
        <v>2300</v>
      </c>
      <c r="G166" s="32"/>
      <c r="H166" s="6"/>
    </row>
    <row r="167" spans="2:8" s="1" customFormat="1" ht="16.8">
      <c r="B167" s="10">
        <v>164</v>
      </c>
      <c r="C167" s="11" t="s">
        <v>53</v>
      </c>
      <c r="D167" s="29" t="s">
        <v>196</v>
      </c>
      <c r="E167" s="29" t="s">
        <v>184</v>
      </c>
      <c r="F167" s="17">
        <v>2800</v>
      </c>
      <c r="G167" s="32"/>
      <c r="H167" s="6"/>
    </row>
    <row r="168" spans="2:8" s="1" customFormat="1" ht="16.8">
      <c r="B168" s="8">
        <v>165</v>
      </c>
      <c r="C168" s="9" t="s">
        <v>54</v>
      </c>
      <c r="D168" s="28" t="s">
        <v>201</v>
      </c>
      <c r="E168" s="28" t="s">
        <v>183</v>
      </c>
      <c r="F168" s="16">
        <v>4700</v>
      </c>
      <c r="G168" s="32"/>
      <c r="H168" s="6"/>
    </row>
    <row r="169" spans="2:8" s="1" customFormat="1" ht="16.8">
      <c r="B169" s="10">
        <v>166</v>
      </c>
      <c r="C169" s="11" t="s">
        <v>55</v>
      </c>
      <c r="D169" s="29" t="s">
        <v>194</v>
      </c>
      <c r="E169" s="29" t="s">
        <v>184</v>
      </c>
      <c r="F169" s="17">
        <v>3200</v>
      </c>
      <c r="G169" s="32"/>
      <c r="H169" s="6"/>
    </row>
    <row r="170" spans="2:8" s="1" customFormat="1" ht="16.8">
      <c r="B170" s="8">
        <v>167</v>
      </c>
      <c r="C170" s="9" t="s">
        <v>55</v>
      </c>
      <c r="D170" s="28" t="s">
        <v>202</v>
      </c>
      <c r="E170" s="28" t="s">
        <v>180</v>
      </c>
      <c r="F170" s="16">
        <v>3800</v>
      </c>
      <c r="G170" s="32"/>
      <c r="H170" s="6"/>
    </row>
    <row r="171" spans="2:8" s="1" customFormat="1" ht="16.8">
      <c r="B171" s="10">
        <v>168</v>
      </c>
      <c r="C171" s="11" t="s">
        <v>56</v>
      </c>
      <c r="D171" s="29" t="s">
        <v>201</v>
      </c>
      <c r="E171" s="29" t="s">
        <v>182</v>
      </c>
      <c r="F171" s="17">
        <v>6200</v>
      </c>
      <c r="G171" s="32"/>
      <c r="H171" s="6"/>
    </row>
    <row r="172" spans="2:8" s="1" customFormat="1" ht="16.8">
      <c r="B172" s="8">
        <v>169</v>
      </c>
      <c r="C172" s="9" t="s">
        <v>57</v>
      </c>
      <c r="D172" s="28" t="s">
        <v>192</v>
      </c>
      <c r="E172" s="28" t="s">
        <v>184</v>
      </c>
      <c r="F172" s="16">
        <v>5200</v>
      </c>
      <c r="G172" s="32"/>
      <c r="H172" s="6"/>
    </row>
    <row r="173" spans="2:8" s="1" customFormat="1" ht="16.8">
      <c r="B173" s="10">
        <v>170</v>
      </c>
      <c r="C173" s="11" t="s">
        <v>57</v>
      </c>
      <c r="D173" s="29" t="s">
        <v>201</v>
      </c>
      <c r="E173" s="29" t="s">
        <v>182</v>
      </c>
      <c r="F173" s="17">
        <v>4300</v>
      </c>
      <c r="G173" s="32"/>
      <c r="H173" s="6"/>
    </row>
    <row r="174" spans="2:8" s="1" customFormat="1" ht="16.8">
      <c r="B174" s="8">
        <v>171</v>
      </c>
      <c r="C174" s="9" t="s">
        <v>57</v>
      </c>
      <c r="D174" s="28" t="s">
        <v>201</v>
      </c>
      <c r="E174" s="28" t="s">
        <v>178</v>
      </c>
      <c r="F174" s="16">
        <v>4200</v>
      </c>
      <c r="G174" s="32"/>
      <c r="H174" s="6"/>
    </row>
    <row r="175" spans="2:8" s="1" customFormat="1" ht="16.8">
      <c r="B175" s="10">
        <v>172</v>
      </c>
      <c r="C175" s="11" t="s">
        <v>57</v>
      </c>
      <c r="D175" s="29" t="s">
        <v>200</v>
      </c>
      <c r="E175" s="29" t="s">
        <v>179</v>
      </c>
      <c r="F175" s="17">
        <v>2800</v>
      </c>
      <c r="G175" s="32"/>
      <c r="H175" s="6"/>
    </row>
    <row r="176" spans="2:8" s="1" customFormat="1" ht="16.8">
      <c r="B176" s="8">
        <v>173</v>
      </c>
      <c r="C176" s="9" t="s">
        <v>57</v>
      </c>
      <c r="D176" s="28" t="s">
        <v>200</v>
      </c>
      <c r="E176" s="28" t="s">
        <v>185</v>
      </c>
      <c r="F176" s="16">
        <v>1700</v>
      </c>
      <c r="G176" s="32"/>
      <c r="H176" s="6"/>
    </row>
    <row r="177" spans="2:8" s="1" customFormat="1" ht="16.8">
      <c r="B177" s="10">
        <v>174</v>
      </c>
      <c r="C177" s="11" t="s">
        <v>57</v>
      </c>
      <c r="D177" s="29" t="s">
        <v>190</v>
      </c>
      <c r="E177" s="29" t="s">
        <v>186</v>
      </c>
      <c r="F177" s="17">
        <v>2000</v>
      </c>
      <c r="G177" s="32"/>
      <c r="H177" s="6"/>
    </row>
    <row r="178" spans="2:8" s="1" customFormat="1" ht="16.8">
      <c r="B178" s="8">
        <v>175</v>
      </c>
      <c r="C178" s="9" t="s">
        <v>57</v>
      </c>
      <c r="D178" s="28" t="s">
        <v>196</v>
      </c>
      <c r="E178" s="28" t="s">
        <v>178</v>
      </c>
      <c r="F178" s="16">
        <v>1300</v>
      </c>
      <c r="G178" s="32"/>
      <c r="H178" s="6"/>
    </row>
    <row r="179" spans="2:8" s="1" customFormat="1" ht="16.8">
      <c r="B179" s="10">
        <v>176</v>
      </c>
      <c r="C179" s="11" t="s">
        <v>58</v>
      </c>
      <c r="D179" s="29" t="s">
        <v>193</v>
      </c>
      <c r="E179" s="29" t="s">
        <v>179</v>
      </c>
      <c r="F179" s="17">
        <v>6000</v>
      </c>
      <c r="G179" s="32"/>
      <c r="H179" s="6"/>
    </row>
    <row r="180" spans="2:8" s="1" customFormat="1" ht="16.8">
      <c r="B180" s="8">
        <v>177</v>
      </c>
      <c r="C180" s="9" t="s">
        <v>58</v>
      </c>
      <c r="D180" s="28" t="s">
        <v>192</v>
      </c>
      <c r="E180" s="28" t="s">
        <v>179</v>
      </c>
      <c r="F180" s="16">
        <v>5400</v>
      </c>
      <c r="G180" s="32"/>
      <c r="H180" s="6"/>
    </row>
    <row r="181" spans="2:8" s="1" customFormat="1" ht="16.8">
      <c r="B181" s="10">
        <v>178</v>
      </c>
      <c r="C181" s="11" t="s">
        <v>58</v>
      </c>
      <c r="D181" s="29" t="s">
        <v>192</v>
      </c>
      <c r="E181" s="29" t="s">
        <v>180</v>
      </c>
      <c r="F181" s="17">
        <v>4600</v>
      </c>
      <c r="G181" s="32"/>
      <c r="H181" s="6"/>
    </row>
    <row r="182" spans="2:8" s="1" customFormat="1" ht="16.8">
      <c r="B182" s="8">
        <v>179</v>
      </c>
      <c r="C182" s="9" t="s">
        <v>58</v>
      </c>
      <c r="D182" s="28" t="s">
        <v>188</v>
      </c>
      <c r="E182" s="28" t="s">
        <v>187</v>
      </c>
      <c r="F182" s="16">
        <v>2700</v>
      </c>
      <c r="G182" s="32"/>
      <c r="H182" s="6"/>
    </row>
    <row r="183" spans="2:8" s="1" customFormat="1" ht="16.8">
      <c r="B183" s="10">
        <v>180</v>
      </c>
      <c r="C183" s="11" t="s">
        <v>58</v>
      </c>
      <c r="D183" s="29" t="s">
        <v>195</v>
      </c>
      <c r="E183" s="29" t="s">
        <v>178</v>
      </c>
      <c r="F183" s="17">
        <v>2800</v>
      </c>
      <c r="G183" s="32"/>
      <c r="H183" s="6"/>
    </row>
    <row r="184" spans="2:8" s="1" customFormat="1" ht="16.8">
      <c r="B184" s="8">
        <v>181</v>
      </c>
      <c r="C184" s="9" t="s">
        <v>58</v>
      </c>
      <c r="D184" s="28" t="s">
        <v>192</v>
      </c>
      <c r="E184" s="28" t="s">
        <v>180</v>
      </c>
      <c r="F184" s="16">
        <v>2600</v>
      </c>
      <c r="G184" s="32"/>
      <c r="H184" s="6"/>
    </row>
    <row r="185" spans="2:8" s="1" customFormat="1" ht="16.8">
      <c r="B185" s="10">
        <v>182</v>
      </c>
      <c r="C185" s="11" t="s">
        <v>58</v>
      </c>
      <c r="D185" s="29" t="s">
        <v>190</v>
      </c>
      <c r="E185" s="29" t="s">
        <v>187</v>
      </c>
      <c r="F185" s="17">
        <v>4700</v>
      </c>
      <c r="G185" s="32"/>
      <c r="H185" s="6"/>
    </row>
    <row r="186" spans="2:8" s="1" customFormat="1" ht="16.8">
      <c r="B186" s="8">
        <v>183</v>
      </c>
      <c r="C186" s="9" t="s">
        <v>58</v>
      </c>
      <c r="D186" s="28" t="s">
        <v>194</v>
      </c>
      <c r="E186" s="28" t="s">
        <v>185</v>
      </c>
      <c r="F186" s="16">
        <v>5000</v>
      </c>
      <c r="G186" s="32"/>
      <c r="H186" s="6"/>
    </row>
    <row r="187" spans="2:8" s="1" customFormat="1" ht="16.8">
      <c r="B187" s="10">
        <v>184</v>
      </c>
      <c r="C187" s="11" t="s">
        <v>58</v>
      </c>
      <c r="D187" s="29" t="s">
        <v>195</v>
      </c>
      <c r="E187" s="29" t="s">
        <v>178</v>
      </c>
      <c r="F187" s="17">
        <v>2400</v>
      </c>
      <c r="G187" s="32"/>
      <c r="H187" s="6"/>
    </row>
    <row r="188" spans="2:8" s="1" customFormat="1" ht="16.8">
      <c r="B188" s="8">
        <v>185</v>
      </c>
      <c r="C188" s="9" t="s">
        <v>59</v>
      </c>
      <c r="D188" s="28" t="s">
        <v>199</v>
      </c>
      <c r="E188" s="28" t="s">
        <v>180</v>
      </c>
      <c r="F188" s="16">
        <v>5600</v>
      </c>
      <c r="G188" s="32"/>
      <c r="H188" s="6"/>
    </row>
    <row r="189" spans="2:8" s="1" customFormat="1" ht="16.8">
      <c r="B189" s="10">
        <v>186</v>
      </c>
      <c r="C189" s="11" t="s">
        <v>59</v>
      </c>
      <c r="D189" s="29" t="s">
        <v>193</v>
      </c>
      <c r="E189" s="29" t="s">
        <v>179</v>
      </c>
      <c r="F189" s="17">
        <v>3400</v>
      </c>
      <c r="G189" s="32"/>
      <c r="H189" s="6"/>
    </row>
    <row r="190" spans="2:8" s="1" customFormat="1" ht="16.8">
      <c r="B190" s="8">
        <v>187</v>
      </c>
      <c r="C190" s="9" t="s">
        <v>59</v>
      </c>
      <c r="D190" s="28" t="s">
        <v>201</v>
      </c>
      <c r="E190" s="28" t="s">
        <v>178</v>
      </c>
      <c r="F190" s="16">
        <v>1700</v>
      </c>
      <c r="G190" s="32"/>
      <c r="H190" s="6"/>
    </row>
    <row r="191" spans="2:8" s="1" customFormat="1" ht="16.8">
      <c r="B191" s="10">
        <v>188</v>
      </c>
      <c r="C191" s="11" t="s">
        <v>59</v>
      </c>
      <c r="D191" s="29" t="s">
        <v>197</v>
      </c>
      <c r="E191" s="29" t="s">
        <v>183</v>
      </c>
      <c r="F191" s="17">
        <v>4100</v>
      </c>
      <c r="G191" s="32"/>
      <c r="H191" s="6"/>
    </row>
    <row r="192" spans="2:8" s="1" customFormat="1" ht="16.8">
      <c r="B192" s="8">
        <v>189</v>
      </c>
      <c r="C192" s="9" t="s">
        <v>59</v>
      </c>
      <c r="D192" s="28" t="s">
        <v>188</v>
      </c>
      <c r="E192" s="28" t="s">
        <v>181</v>
      </c>
      <c r="F192" s="16">
        <v>1400</v>
      </c>
      <c r="G192" s="32"/>
      <c r="H192" s="6"/>
    </row>
    <row r="193" spans="2:8" s="1" customFormat="1" ht="16.8">
      <c r="B193" s="10">
        <v>190</v>
      </c>
      <c r="C193" s="11" t="s">
        <v>59</v>
      </c>
      <c r="D193" s="29" t="s">
        <v>188</v>
      </c>
      <c r="E193" s="29" t="s">
        <v>181</v>
      </c>
      <c r="F193" s="17">
        <v>2300</v>
      </c>
      <c r="G193" s="32"/>
      <c r="H193" s="6"/>
    </row>
    <row r="194" spans="2:8" s="1" customFormat="1" ht="16.8">
      <c r="B194" s="8">
        <v>191</v>
      </c>
      <c r="C194" s="9" t="s">
        <v>59</v>
      </c>
      <c r="D194" s="28" t="s">
        <v>194</v>
      </c>
      <c r="E194" s="28" t="s">
        <v>183</v>
      </c>
      <c r="F194" s="16">
        <v>5200</v>
      </c>
      <c r="G194" s="32"/>
      <c r="H194" s="6"/>
    </row>
    <row r="195" spans="2:8" s="1" customFormat="1" ht="16.8">
      <c r="B195" s="10">
        <v>192</v>
      </c>
      <c r="C195" s="11" t="s">
        <v>59</v>
      </c>
      <c r="D195" s="29" t="s">
        <v>197</v>
      </c>
      <c r="E195" s="29" t="s">
        <v>179</v>
      </c>
      <c r="F195" s="17">
        <v>2700</v>
      </c>
      <c r="G195" s="32"/>
      <c r="H195" s="6"/>
    </row>
    <row r="196" spans="2:8" s="1" customFormat="1" ht="16.8">
      <c r="B196" s="8">
        <v>193</v>
      </c>
      <c r="C196" s="9" t="s">
        <v>59</v>
      </c>
      <c r="D196" s="28" t="s">
        <v>200</v>
      </c>
      <c r="E196" s="28" t="s">
        <v>185</v>
      </c>
      <c r="F196" s="16">
        <v>1500</v>
      </c>
      <c r="G196" s="32"/>
      <c r="H196" s="6"/>
    </row>
    <row r="197" spans="2:8" s="1" customFormat="1" ht="16.8">
      <c r="B197" s="10">
        <v>194</v>
      </c>
      <c r="C197" s="11" t="s">
        <v>59</v>
      </c>
      <c r="D197" s="29" t="s">
        <v>201</v>
      </c>
      <c r="E197" s="29" t="s">
        <v>186</v>
      </c>
      <c r="F197" s="17">
        <v>2100</v>
      </c>
      <c r="G197" s="32"/>
      <c r="H197" s="6"/>
    </row>
    <row r="198" spans="2:8" s="1" customFormat="1" ht="16.8">
      <c r="B198" s="8">
        <v>195</v>
      </c>
      <c r="C198" s="9" t="s">
        <v>60</v>
      </c>
      <c r="D198" s="28" t="s">
        <v>199</v>
      </c>
      <c r="E198" s="28" t="s">
        <v>181</v>
      </c>
      <c r="F198" s="16">
        <v>5400</v>
      </c>
      <c r="G198" s="32"/>
      <c r="H198" s="6"/>
    </row>
    <row r="199" spans="2:8" s="1" customFormat="1" ht="16.8">
      <c r="B199" s="10">
        <v>196</v>
      </c>
      <c r="C199" s="11" t="s">
        <v>60</v>
      </c>
      <c r="D199" s="29" t="s">
        <v>191</v>
      </c>
      <c r="E199" s="29" t="s">
        <v>185</v>
      </c>
      <c r="F199" s="17">
        <v>5400</v>
      </c>
      <c r="G199" s="32"/>
      <c r="H199" s="6"/>
    </row>
    <row r="200" spans="2:8" s="1" customFormat="1" ht="16.8">
      <c r="B200" s="8">
        <v>197</v>
      </c>
      <c r="C200" s="9" t="s">
        <v>61</v>
      </c>
      <c r="D200" s="28" t="s">
        <v>192</v>
      </c>
      <c r="E200" s="28" t="s">
        <v>180</v>
      </c>
      <c r="F200" s="16">
        <v>2600</v>
      </c>
      <c r="G200" s="32"/>
      <c r="H200" s="6"/>
    </row>
    <row r="201" spans="2:8" s="1" customFormat="1" ht="16.8">
      <c r="B201" s="10">
        <v>198</v>
      </c>
      <c r="C201" s="11" t="s">
        <v>61</v>
      </c>
      <c r="D201" s="29" t="s">
        <v>202</v>
      </c>
      <c r="E201" s="29" t="s">
        <v>181</v>
      </c>
      <c r="F201" s="17">
        <v>5300</v>
      </c>
      <c r="G201" s="32"/>
      <c r="H201" s="6"/>
    </row>
    <row r="202" spans="2:8" s="1" customFormat="1" ht="16.8">
      <c r="B202" s="8">
        <v>199</v>
      </c>
      <c r="C202" s="9" t="s">
        <v>61</v>
      </c>
      <c r="D202" s="28" t="s">
        <v>192</v>
      </c>
      <c r="E202" s="28" t="s">
        <v>180</v>
      </c>
      <c r="F202" s="16">
        <v>5500</v>
      </c>
      <c r="G202" s="32"/>
      <c r="H202" s="6"/>
    </row>
    <row r="203" spans="2:8" s="1" customFormat="1" ht="16.8">
      <c r="B203" s="10">
        <v>200</v>
      </c>
      <c r="C203" s="11" t="s">
        <v>61</v>
      </c>
      <c r="D203" s="29" t="s">
        <v>199</v>
      </c>
      <c r="E203" s="29" t="s">
        <v>180</v>
      </c>
      <c r="F203" s="17">
        <v>2000</v>
      </c>
      <c r="G203" s="32"/>
      <c r="H203" s="6"/>
    </row>
    <row r="204" spans="2:8" s="1" customFormat="1" ht="16.8">
      <c r="B204" s="8">
        <v>201</v>
      </c>
      <c r="C204" s="9" t="s">
        <v>61</v>
      </c>
      <c r="D204" s="28" t="s">
        <v>200</v>
      </c>
      <c r="E204" s="28" t="s">
        <v>183</v>
      </c>
      <c r="F204" s="16">
        <v>4300</v>
      </c>
      <c r="G204" s="32"/>
      <c r="H204" s="6"/>
    </row>
    <row r="205" spans="2:8" s="1" customFormat="1" ht="16.8">
      <c r="B205" s="10">
        <v>202</v>
      </c>
      <c r="C205" s="11" t="s">
        <v>62</v>
      </c>
      <c r="D205" s="29" t="s">
        <v>199</v>
      </c>
      <c r="E205" s="29" t="s">
        <v>179</v>
      </c>
      <c r="F205" s="17">
        <v>1700</v>
      </c>
      <c r="G205" s="32"/>
      <c r="H205" s="6"/>
    </row>
    <row r="206" spans="2:8" s="1" customFormat="1" ht="16.8">
      <c r="B206" s="8">
        <v>203</v>
      </c>
      <c r="C206" s="9" t="s">
        <v>62</v>
      </c>
      <c r="D206" s="28" t="s">
        <v>193</v>
      </c>
      <c r="E206" s="28" t="s">
        <v>179</v>
      </c>
      <c r="F206" s="16">
        <v>5900</v>
      </c>
      <c r="G206" s="32"/>
      <c r="H206" s="6"/>
    </row>
    <row r="207" spans="2:8" s="1" customFormat="1" ht="16.8">
      <c r="B207" s="10">
        <v>204</v>
      </c>
      <c r="C207" s="11" t="s">
        <v>62</v>
      </c>
      <c r="D207" s="29" t="s">
        <v>198</v>
      </c>
      <c r="E207" s="29" t="s">
        <v>180</v>
      </c>
      <c r="F207" s="17">
        <v>1500</v>
      </c>
      <c r="G207" s="32"/>
      <c r="H207" s="6"/>
    </row>
    <row r="208" spans="2:8" s="1" customFormat="1" ht="16.8">
      <c r="B208" s="8">
        <v>205</v>
      </c>
      <c r="C208" s="9" t="s">
        <v>62</v>
      </c>
      <c r="D208" s="28" t="s">
        <v>200</v>
      </c>
      <c r="E208" s="28" t="s">
        <v>179</v>
      </c>
      <c r="F208" s="16">
        <v>2300</v>
      </c>
      <c r="G208" s="32"/>
      <c r="H208" s="6"/>
    </row>
    <row r="209" spans="2:8" s="1" customFormat="1" ht="16.8">
      <c r="B209" s="10">
        <v>206</v>
      </c>
      <c r="C209" s="11" t="s">
        <v>62</v>
      </c>
      <c r="D209" s="29" t="s">
        <v>192</v>
      </c>
      <c r="E209" s="29" t="s">
        <v>187</v>
      </c>
      <c r="F209" s="17">
        <v>3400</v>
      </c>
      <c r="G209" s="32"/>
      <c r="H209" s="6"/>
    </row>
    <row r="210" spans="2:8" s="1" customFormat="1" ht="16.8">
      <c r="B210" s="8">
        <v>207</v>
      </c>
      <c r="C210" s="9" t="s">
        <v>62</v>
      </c>
      <c r="D210" s="28" t="s">
        <v>197</v>
      </c>
      <c r="E210" s="28" t="s">
        <v>182</v>
      </c>
      <c r="F210" s="16">
        <v>5400</v>
      </c>
      <c r="G210" s="32"/>
      <c r="H210" s="6"/>
    </row>
    <row r="211" spans="2:8" s="1" customFormat="1" ht="16.8">
      <c r="B211" s="10">
        <v>208</v>
      </c>
      <c r="C211" s="11" t="s">
        <v>62</v>
      </c>
      <c r="D211" s="29" t="s">
        <v>192</v>
      </c>
      <c r="E211" s="29" t="s">
        <v>183</v>
      </c>
      <c r="F211" s="17">
        <v>1600</v>
      </c>
      <c r="G211" s="32"/>
      <c r="H211" s="6"/>
    </row>
    <row r="212" spans="2:8" s="1" customFormat="1" ht="16.8">
      <c r="B212" s="8">
        <v>209</v>
      </c>
      <c r="C212" s="9" t="s">
        <v>62</v>
      </c>
      <c r="D212" s="28" t="s">
        <v>190</v>
      </c>
      <c r="E212" s="28" t="s">
        <v>186</v>
      </c>
      <c r="F212" s="16">
        <v>1600</v>
      </c>
      <c r="G212" s="32"/>
      <c r="H212" s="6"/>
    </row>
    <row r="213" spans="2:8" s="1" customFormat="1" ht="16.8">
      <c r="B213" s="10">
        <v>210</v>
      </c>
      <c r="C213" s="11" t="s">
        <v>63</v>
      </c>
      <c r="D213" s="29" t="s">
        <v>201</v>
      </c>
      <c r="E213" s="29" t="s">
        <v>181</v>
      </c>
      <c r="F213" s="17">
        <v>5100</v>
      </c>
      <c r="G213" s="32"/>
      <c r="H213" s="6"/>
    </row>
    <row r="214" spans="2:8" s="1" customFormat="1" ht="16.8">
      <c r="B214" s="8">
        <v>211</v>
      </c>
      <c r="C214" s="9" t="s">
        <v>63</v>
      </c>
      <c r="D214" s="28" t="s">
        <v>191</v>
      </c>
      <c r="E214" s="28" t="s">
        <v>178</v>
      </c>
      <c r="F214" s="16">
        <v>5900</v>
      </c>
      <c r="G214" s="32"/>
      <c r="H214" s="6"/>
    </row>
    <row r="215" spans="2:8" s="1" customFormat="1" ht="16.8">
      <c r="B215" s="10">
        <v>212</v>
      </c>
      <c r="C215" s="11" t="s">
        <v>63</v>
      </c>
      <c r="D215" s="29" t="s">
        <v>194</v>
      </c>
      <c r="E215" s="29" t="s">
        <v>178</v>
      </c>
      <c r="F215" s="17">
        <v>4100</v>
      </c>
      <c r="G215" s="32"/>
      <c r="H215" s="6"/>
    </row>
    <row r="216" spans="2:8" s="1" customFormat="1" ht="16.8">
      <c r="B216" s="8">
        <v>213</v>
      </c>
      <c r="C216" s="9" t="s">
        <v>64</v>
      </c>
      <c r="D216" s="28" t="s">
        <v>199</v>
      </c>
      <c r="E216" s="28" t="s">
        <v>182</v>
      </c>
      <c r="F216" s="16">
        <v>5700</v>
      </c>
      <c r="G216" s="32"/>
      <c r="H216" s="6"/>
    </row>
    <row r="217" spans="2:8" s="1" customFormat="1" ht="16.8">
      <c r="B217" s="10">
        <v>214</v>
      </c>
      <c r="C217" s="11" t="s">
        <v>64</v>
      </c>
      <c r="D217" s="29" t="s">
        <v>194</v>
      </c>
      <c r="E217" s="29" t="s">
        <v>180</v>
      </c>
      <c r="F217" s="17">
        <v>5000</v>
      </c>
      <c r="G217" s="32"/>
      <c r="H217" s="6"/>
    </row>
    <row r="218" spans="2:8" s="1" customFormat="1" ht="16.8">
      <c r="B218" s="8">
        <v>215</v>
      </c>
      <c r="C218" s="9" t="s">
        <v>64</v>
      </c>
      <c r="D218" s="28" t="s">
        <v>190</v>
      </c>
      <c r="E218" s="28" t="s">
        <v>181</v>
      </c>
      <c r="F218" s="16">
        <v>5400</v>
      </c>
      <c r="G218" s="32"/>
      <c r="H218" s="6"/>
    </row>
    <row r="219" spans="2:8" s="1" customFormat="1" ht="16.8">
      <c r="B219" s="10">
        <v>216</v>
      </c>
      <c r="C219" s="11" t="s">
        <v>64</v>
      </c>
      <c r="D219" s="29" t="s">
        <v>200</v>
      </c>
      <c r="E219" s="29" t="s">
        <v>179</v>
      </c>
      <c r="F219" s="17">
        <v>3800</v>
      </c>
      <c r="G219" s="32"/>
      <c r="H219" s="6"/>
    </row>
    <row r="220" spans="2:8" s="1" customFormat="1" ht="16.8">
      <c r="B220" s="8">
        <v>217</v>
      </c>
      <c r="C220" s="9" t="s">
        <v>64</v>
      </c>
      <c r="D220" s="28" t="s">
        <v>194</v>
      </c>
      <c r="E220" s="28" t="s">
        <v>178</v>
      </c>
      <c r="F220" s="16">
        <v>1200</v>
      </c>
      <c r="G220" s="32"/>
      <c r="H220" s="6"/>
    </row>
    <row r="221" spans="2:8" s="1" customFormat="1" ht="16.8">
      <c r="B221" s="10">
        <v>218</v>
      </c>
      <c r="C221" s="11" t="s">
        <v>64</v>
      </c>
      <c r="D221" s="29" t="s">
        <v>194</v>
      </c>
      <c r="E221" s="29" t="s">
        <v>180</v>
      </c>
      <c r="F221" s="17">
        <v>5200</v>
      </c>
      <c r="G221" s="32"/>
      <c r="H221" s="6"/>
    </row>
    <row r="222" spans="2:8" s="1" customFormat="1" ht="16.8">
      <c r="B222" s="8">
        <v>219</v>
      </c>
      <c r="C222" s="9" t="s">
        <v>64</v>
      </c>
      <c r="D222" s="28" t="s">
        <v>192</v>
      </c>
      <c r="E222" s="28" t="s">
        <v>181</v>
      </c>
      <c r="F222" s="16">
        <v>2500</v>
      </c>
      <c r="G222" s="32"/>
      <c r="H222" s="6"/>
    </row>
    <row r="223" spans="2:8" s="1" customFormat="1" ht="16.8">
      <c r="B223" s="10">
        <v>220</v>
      </c>
      <c r="C223" s="11" t="s">
        <v>65</v>
      </c>
      <c r="D223" s="29" t="s">
        <v>202</v>
      </c>
      <c r="E223" s="29" t="s">
        <v>187</v>
      </c>
      <c r="F223" s="17">
        <v>3200</v>
      </c>
      <c r="G223" s="32"/>
      <c r="H223" s="6"/>
    </row>
    <row r="224" spans="2:8" s="1" customFormat="1" ht="16.8">
      <c r="B224" s="8">
        <v>221</v>
      </c>
      <c r="C224" s="9" t="s">
        <v>65</v>
      </c>
      <c r="D224" s="28" t="s">
        <v>198</v>
      </c>
      <c r="E224" s="28" t="s">
        <v>182</v>
      </c>
      <c r="F224" s="16">
        <v>3800</v>
      </c>
      <c r="G224" s="32"/>
      <c r="H224" s="6"/>
    </row>
    <row r="225" spans="2:8" s="1" customFormat="1" ht="16.8">
      <c r="B225" s="10">
        <v>222</v>
      </c>
      <c r="C225" s="11" t="s">
        <v>65</v>
      </c>
      <c r="D225" s="29" t="s">
        <v>195</v>
      </c>
      <c r="E225" s="29" t="s">
        <v>179</v>
      </c>
      <c r="F225" s="17">
        <v>4400</v>
      </c>
      <c r="G225" s="32"/>
      <c r="H225" s="6"/>
    </row>
    <row r="226" spans="2:8" s="1" customFormat="1" ht="16.8">
      <c r="B226" s="8">
        <v>223</v>
      </c>
      <c r="C226" s="9" t="s">
        <v>65</v>
      </c>
      <c r="D226" s="28" t="s">
        <v>188</v>
      </c>
      <c r="E226" s="28" t="s">
        <v>186</v>
      </c>
      <c r="F226" s="16">
        <v>6300</v>
      </c>
      <c r="G226" s="32"/>
      <c r="H226" s="6"/>
    </row>
    <row r="227" spans="2:8" s="1" customFormat="1" ht="16.8">
      <c r="B227" s="10">
        <v>224</v>
      </c>
      <c r="C227" s="11" t="s">
        <v>65</v>
      </c>
      <c r="D227" s="29" t="s">
        <v>194</v>
      </c>
      <c r="E227" s="29" t="s">
        <v>178</v>
      </c>
      <c r="F227" s="17">
        <v>3000</v>
      </c>
      <c r="G227" s="32"/>
      <c r="H227" s="6"/>
    </row>
    <row r="228" spans="2:8" s="1" customFormat="1" ht="16.8">
      <c r="B228" s="8">
        <v>225</v>
      </c>
      <c r="C228" s="9" t="s">
        <v>65</v>
      </c>
      <c r="D228" s="28" t="s">
        <v>200</v>
      </c>
      <c r="E228" s="28" t="s">
        <v>183</v>
      </c>
      <c r="F228" s="16">
        <v>5800</v>
      </c>
      <c r="G228" s="32"/>
      <c r="H228" s="6"/>
    </row>
    <row r="229" spans="2:8" s="1" customFormat="1" ht="16.8">
      <c r="B229" s="10">
        <v>226</v>
      </c>
      <c r="C229" s="11" t="s">
        <v>65</v>
      </c>
      <c r="D229" s="29" t="s">
        <v>199</v>
      </c>
      <c r="E229" s="29" t="s">
        <v>179</v>
      </c>
      <c r="F229" s="17">
        <v>2900</v>
      </c>
      <c r="G229" s="32"/>
      <c r="H229" s="6"/>
    </row>
    <row r="230" spans="2:8" s="1" customFormat="1" ht="16.8">
      <c r="B230" s="8">
        <v>227</v>
      </c>
      <c r="C230" s="9" t="s">
        <v>65</v>
      </c>
      <c r="D230" s="28" t="s">
        <v>190</v>
      </c>
      <c r="E230" s="28" t="s">
        <v>186</v>
      </c>
      <c r="F230" s="16">
        <v>1300</v>
      </c>
      <c r="G230" s="32"/>
      <c r="H230" s="6"/>
    </row>
    <row r="231" spans="2:8" s="1" customFormat="1" ht="16.8">
      <c r="B231" s="10">
        <v>228</v>
      </c>
      <c r="C231" s="11" t="s">
        <v>65</v>
      </c>
      <c r="D231" s="29" t="s">
        <v>194</v>
      </c>
      <c r="E231" s="29" t="s">
        <v>180</v>
      </c>
      <c r="F231" s="17">
        <v>5800</v>
      </c>
      <c r="G231" s="32"/>
      <c r="H231" s="6"/>
    </row>
    <row r="232" spans="2:8" s="1" customFormat="1" ht="16.8">
      <c r="B232" s="8">
        <v>229</v>
      </c>
      <c r="C232" s="9" t="s">
        <v>66</v>
      </c>
      <c r="D232" s="28" t="s">
        <v>202</v>
      </c>
      <c r="E232" s="28" t="s">
        <v>180</v>
      </c>
      <c r="F232" s="16">
        <v>5200</v>
      </c>
      <c r="G232" s="32"/>
      <c r="H232" s="6"/>
    </row>
    <row r="233" spans="2:8" s="1" customFormat="1" ht="16.8">
      <c r="B233" s="10">
        <v>230</v>
      </c>
      <c r="C233" s="11" t="s">
        <v>67</v>
      </c>
      <c r="D233" s="29" t="s">
        <v>194</v>
      </c>
      <c r="E233" s="29" t="s">
        <v>180</v>
      </c>
      <c r="F233" s="17">
        <v>4500</v>
      </c>
      <c r="G233" s="32"/>
      <c r="H233" s="6"/>
    </row>
    <row r="234" spans="2:8" s="1" customFormat="1" ht="16.8">
      <c r="B234" s="8">
        <v>231</v>
      </c>
      <c r="C234" s="9" t="s">
        <v>67</v>
      </c>
      <c r="D234" s="28" t="s">
        <v>201</v>
      </c>
      <c r="E234" s="28" t="s">
        <v>186</v>
      </c>
      <c r="F234" s="16">
        <v>2500</v>
      </c>
      <c r="G234" s="32"/>
      <c r="H234" s="6"/>
    </row>
    <row r="235" spans="2:8" s="1" customFormat="1" ht="16.8">
      <c r="B235" s="10">
        <v>232</v>
      </c>
      <c r="C235" s="11" t="s">
        <v>67</v>
      </c>
      <c r="D235" s="29" t="s">
        <v>188</v>
      </c>
      <c r="E235" s="29" t="s">
        <v>181</v>
      </c>
      <c r="F235" s="17">
        <v>6400</v>
      </c>
      <c r="G235" s="32"/>
      <c r="H235" s="6"/>
    </row>
    <row r="236" spans="2:8" s="1" customFormat="1" ht="16.8">
      <c r="B236" s="8">
        <v>233</v>
      </c>
      <c r="C236" s="9" t="s">
        <v>67</v>
      </c>
      <c r="D236" s="28" t="s">
        <v>199</v>
      </c>
      <c r="E236" s="28" t="s">
        <v>181</v>
      </c>
      <c r="F236" s="16">
        <v>3200</v>
      </c>
      <c r="G236" s="32"/>
      <c r="H236" s="6"/>
    </row>
    <row r="237" spans="2:8" s="1" customFormat="1" ht="16.8">
      <c r="B237" s="10">
        <v>234</v>
      </c>
      <c r="C237" s="11" t="s">
        <v>67</v>
      </c>
      <c r="D237" s="29" t="s">
        <v>188</v>
      </c>
      <c r="E237" s="29" t="s">
        <v>186</v>
      </c>
      <c r="F237" s="17">
        <v>4400</v>
      </c>
      <c r="G237" s="32"/>
      <c r="H237" s="6"/>
    </row>
    <row r="238" spans="2:8" s="1" customFormat="1" ht="16.8">
      <c r="B238" s="8">
        <v>235</v>
      </c>
      <c r="C238" s="9" t="s">
        <v>68</v>
      </c>
      <c r="D238" s="28" t="s">
        <v>199</v>
      </c>
      <c r="E238" s="28" t="s">
        <v>180</v>
      </c>
      <c r="F238" s="16">
        <v>5800</v>
      </c>
      <c r="G238" s="32"/>
      <c r="H238" s="6"/>
    </row>
    <row r="239" spans="2:8" s="1" customFormat="1" ht="16.8">
      <c r="B239" s="10">
        <v>236</v>
      </c>
      <c r="C239" s="11" t="s">
        <v>68</v>
      </c>
      <c r="D239" s="29" t="s">
        <v>190</v>
      </c>
      <c r="E239" s="29" t="s">
        <v>184</v>
      </c>
      <c r="F239" s="17">
        <v>6000</v>
      </c>
      <c r="G239" s="32"/>
      <c r="H239" s="6"/>
    </row>
    <row r="240" spans="2:8" s="1" customFormat="1" ht="16.8">
      <c r="B240" s="8">
        <v>237</v>
      </c>
      <c r="C240" s="9" t="s">
        <v>68</v>
      </c>
      <c r="D240" s="28" t="s">
        <v>201</v>
      </c>
      <c r="E240" s="28" t="s">
        <v>182</v>
      </c>
      <c r="F240" s="16">
        <v>4900</v>
      </c>
      <c r="G240" s="32"/>
      <c r="H240" s="6"/>
    </row>
    <row r="241" spans="2:8" s="1" customFormat="1" ht="16.8">
      <c r="B241" s="10">
        <v>238</v>
      </c>
      <c r="C241" s="11" t="s">
        <v>68</v>
      </c>
      <c r="D241" s="29" t="s">
        <v>192</v>
      </c>
      <c r="E241" s="29" t="s">
        <v>183</v>
      </c>
      <c r="F241" s="17">
        <v>5700</v>
      </c>
      <c r="G241" s="32"/>
      <c r="H241" s="6"/>
    </row>
    <row r="242" spans="2:8" s="1" customFormat="1" ht="16.8">
      <c r="B242" s="8">
        <v>239</v>
      </c>
      <c r="C242" s="9" t="s">
        <v>68</v>
      </c>
      <c r="D242" s="28" t="s">
        <v>200</v>
      </c>
      <c r="E242" s="28" t="s">
        <v>179</v>
      </c>
      <c r="F242" s="16">
        <v>6000</v>
      </c>
      <c r="G242" s="32"/>
      <c r="H242" s="6"/>
    </row>
    <row r="243" spans="2:8" s="1" customFormat="1" ht="16.8">
      <c r="B243" s="10">
        <v>240</v>
      </c>
      <c r="C243" s="11" t="s">
        <v>68</v>
      </c>
      <c r="D243" s="29" t="s">
        <v>195</v>
      </c>
      <c r="E243" s="29" t="s">
        <v>179</v>
      </c>
      <c r="F243" s="17">
        <v>3600</v>
      </c>
      <c r="G243" s="32"/>
      <c r="H243" s="6"/>
    </row>
    <row r="244" spans="2:8" s="1" customFormat="1" ht="16.8">
      <c r="B244" s="8">
        <v>241</v>
      </c>
      <c r="C244" s="9" t="s">
        <v>68</v>
      </c>
      <c r="D244" s="28" t="s">
        <v>197</v>
      </c>
      <c r="E244" s="28" t="s">
        <v>179</v>
      </c>
      <c r="F244" s="16">
        <v>5100</v>
      </c>
      <c r="G244" s="32"/>
      <c r="H244" s="6"/>
    </row>
    <row r="245" spans="2:8" s="1" customFormat="1" ht="16.8">
      <c r="B245" s="10">
        <v>242</v>
      </c>
      <c r="C245" s="11" t="s">
        <v>69</v>
      </c>
      <c r="D245" s="29" t="s">
        <v>201</v>
      </c>
      <c r="E245" s="29" t="s">
        <v>178</v>
      </c>
      <c r="F245" s="17">
        <v>4300</v>
      </c>
      <c r="G245" s="32"/>
      <c r="H245" s="6"/>
    </row>
    <row r="246" spans="2:8" s="1" customFormat="1" ht="16.8">
      <c r="B246" s="8">
        <v>243</v>
      </c>
      <c r="C246" s="9" t="s">
        <v>69</v>
      </c>
      <c r="D246" s="28" t="s">
        <v>196</v>
      </c>
      <c r="E246" s="28" t="s">
        <v>179</v>
      </c>
      <c r="F246" s="16">
        <v>2500</v>
      </c>
      <c r="G246" s="32"/>
      <c r="H246" s="6"/>
    </row>
    <row r="247" spans="2:8" s="1" customFormat="1" ht="16.8">
      <c r="B247" s="10">
        <v>244</v>
      </c>
      <c r="C247" s="11" t="s">
        <v>69</v>
      </c>
      <c r="D247" s="29" t="s">
        <v>202</v>
      </c>
      <c r="E247" s="29" t="s">
        <v>187</v>
      </c>
      <c r="F247" s="17">
        <v>1400</v>
      </c>
      <c r="G247" s="32"/>
      <c r="H247" s="6"/>
    </row>
    <row r="248" spans="2:8" s="1" customFormat="1" ht="16.8">
      <c r="B248" s="8">
        <v>245</v>
      </c>
      <c r="C248" s="9" t="s">
        <v>69</v>
      </c>
      <c r="D248" s="28" t="s">
        <v>193</v>
      </c>
      <c r="E248" s="28" t="s">
        <v>178</v>
      </c>
      <c r="F248" s="16">
        <v>1700</v>
      </c>
      <c r="G248" s="32"/>
      <c r="H248" s="6"/>
    </row>
    <row r="249" spans="2:8" s="1" customFormat="1" ht="16.8">
      <c r="B249" s="10">
        <v>246</v>
      </c>
      <c r="C249" s="11" t="s">
        <v>69</v>
      </c>
      <c r="D249" s="29" t="s">
        <v>192</v>
      </c>
      <c r="E249" s="29" t="s">
        <v>187</v>
      </c>
      <c r="F249" s="17">
        <v>4800</v>
      </c>
      <c r="G249" s="32"/>
      <c r="H249" s="6"/>
    </row>
    <row r="250" spans="2:8" s="1" customFormat="1" ht="16.8">
      <c r="B250" s="8">
        <v>247</v>
      </c>
      <c r="C250" s="9" t="s">
        <v>69</v>
      </c>
      <c r="D250" s="28" t="s">
        <v>192</v>
      </c>
      <c r="E250" s="28" t="s">
        <v>183</v>
      </c>
      <c r="F250" s="16">
        <v>3500</v>
      </c>
      <c r="G250" s="32"/>
      <c r="H250" s="6"/>
    </row>
    <row r="251" spans="2:8" s="1" customFormat="1" ht="16.8">
      <c r="B251" s="10">
        <v>248</v>
      </c>
      <c r="C251" s="11" t="s">
        <v>69</v>
      </c>
      <c r="D251" s="29" t="s">
        <v>197</v>
      </c>
      <c r="E251" s="29" t="s">
        <v>179</v>
      </c>
      <c r="F251" s="17">
        <v>1700</v>
      </c>
      <c r="G251" s="32"/>
      <c r="H251" s="6"/>
    </row>
    <row r="252" spans="2:8" s="1" customFormat="1" ht="16.8">
      <c r="B252" s="8">
        <v>249</v>
      </c>
      <c r="C252" s="9" t="s">
        <v>69</v>
      </c>
      <c r="D252" s="28" t="s">
        <v>202</v>
      </c>
      <c r="E252" s="28" t="s">
        <v>181</v>
      </c>
      <c r="F252" s="16">
        <v>5900</v>
      </c>
      <c r="G252" s="32"/>
      <c r="H252" s="6"/>
    </row>
    <row r="253" spans="2:8" s="1" customFormat="1" ht="16.8">
      <c r="B253" s="10">
        <v>250</v>
      </c>
      <c r="C253" s="11" t="s">
        <v>69</v>
      </c>
      <c r="D253" s="29" t="s">
        <v>190</v>
      </c>
      <c r="E253" s="29" t="s">
        <v>181</v>
      </c>
      <c r="F253" s="17">
        <v>4400</v>
      </c>
      <c r="G253" s="32"/>
      <c r="H253" s="6"/>
    </row>
    <row r="254" spans="2:8" s="1" customFormat="1" ht="16.8">
      <c r="B254" s="8">
        <v>251</v>
      </c>
      <c r="C254" s="9" t="s">
        <v>69</v>
      </c>
      <c r="D254" s="28" t="s">
        <v>193</v>
      </c>
      <c r="E254" s="28" t="s">
        <v>178</v>
      </c>
      <c r="F254" s="16">
        <v>5700</v>
      </c>
      <c r="G254" s="32"/>
      <c r="H254" s="6"/>
    </row>
    <row r="255" spans="2:8" s="1" customFormat="1" ht="16.8">
      <c r="B255" s="10">
        <v>252</v>
      </c>
      <c r="C255" s="11" t="s">
        <v>69</v>
      </c>
      <c r="D255" s="29" t="s">
        <v>189</v>
      </c>
      <c r="E255" s="29" t="s">
        <v>182</v>
      </c>
      <c r="F255" s="17">
        <v>3900</v>
      </c>
      <c r="G255" s="32"/>
      <c r="H255" s="6"/>
    </row>
    <row r="256" spans="2:8" s="1" customFormat="1" ht="16.8">
      <c r="B256" s="8">
        <v>253</v>
      </c>
      <c r="C256" s="9" t="s">
        <v>69</v>
      </c>
      <c r="D256" s="28" t="s">
        <v>194</v>
      </c>
      <c r="E256" s="28" t="s">
        <v>179</v>
      </c>
      <c r="F256" s="16">
        <v>4200</v>
      </c>
      <c r="G256" s="32"/>
      <c r="H256" s="6"/>
    </row>
    <row r="257" spans="2:8" s="1" customFormat="1" ht="16.8">
      <c r="B257" s="10">
        <v>254</v>
      </c>
      <c r="C257" s="11" t="s">
        <v>69</v>
      </c>
      <c r="D257" s="29" t="s">
        <v>188</v>
      </c>
      <c r="E257" s="29" t="s">
        <v>187</v>
      </c>
      <c r="F257" s="17">
        <v>3100</v>
      </c>
      <c r="G257" s="32"/>
      <c r="H257" s="6"/>
    </row>
    <row r="258" spans="2:8" s="1" customFormat="1" ht="16.8">
      <c r="B258" s="8">
        <v>255</v>
      </c>
      <c r="C258" s="9" t="s">
        <v>69</v>
      </c>
      <c r="D258" s="28" t="s">
        <v>188</v>
      </c>
      <c r="E258" s="28" t="s">
        <v>183</v>
      </c>
      <c r="F258" s="16">
        <v>2600</v>
      </c>
      <c r="G258" s="32"/>
      <c r="H258" s="6"/>
    </row>
    <row r="259" spans="2:8" s="1" customFormat="1" ht="16.8">
      <c r="B259" s="10">
        <v>256</v>
      </c>
      <c r="C259" s="11" t="s">
        <v>70</v>
      </c>
      <c r="D259" s="29" t="s">
        <v>191</v>
      </c>
      <c r="E259" s="29" t="s">
        <v>180</v>
      </c>
      <c r="F259" s="17">
        <v>6300</v>
      </c>
      <c r="G259" s="32"/>
      <c r="H259" s="6"/>
    </row>
    <row r="260" spans="2:8" s="1" customFormat="1" ht="16.8">
      <c r="B260" s="8">
        <v>257</v>
      </c>
      <c r="C260" s="9" t="s">
        <v>70</v>
      </c>
      <c r="D260" s="28" t="s">
        <v>194</v>
      </c>
      <c r="E260" s="28" t="s">
        <v>184</v>
      </c>
      <c r="F260" s="16">
        <v>4700</v>
      </c>
      <c r="G260" s="32"/>
      <c r="H260" s="6"/>
    </row>
    <row r="261" spans="2:8" s="1" customFormat="1" ht="16.8">
      <c r="B261" s="10">
        <v>258</v>
      </c>
      <c r="C261" s="11" t="s">
        <v>70</v>
      </c>
      <c r="D261" s="29" t="s">
        <v>194</v>
      </c>
      <c r="E261" s="29" t="s">
        <v>184</v>
      </c>
      <c r="F261" s="17">
        <v>2400</v>
      </c>
      <c r="G261" s="32"/>
      <c r="H261" s="6"/>
    </row>
    <row r="262" spans="2:8" s="1" customFormat="1" ht="16.8">
      <c r="B262" s="8">
        <v>259</v>
      </c>
      <c r="C262" s="9" t="s">
        <v>70</v>
      </c>
      <c r="D262" s="28" t="s">
        <v>196</v>
      </c>
      <c r="E262" s="28" t="s">
        <v>184</v>
      </c>
      <c r="F262" s="16">
        <v>4200</v>
      </c>
      <c r="G262" s="32"/>
      <c r="H262" s="6"/>
    </row>
    <row r="263" spans="2:8" s="1" customFormat="1" ht="16.8">
      <c r="B263" s="10">
        <v>260</v>
      </c>
      <c r="C263" s="11" t="s">
        <v>71</v>
      </c>
      <c r="D263" s="29" t="s">
        <v>189</v>
      </c>
      <c r="E263" s="29" t="s">
        <v>180</v>
      </c>
      <c r="F263" s="17">
        <v>2000</v>
      </c>
      <c r="G263" s="32"/>
      <c r="H263" s="6"/>
    </row>
    <row r="264" spans="2:8" s="1" customFormat="1" ht="16.8">
      <c r="B264" s="8">
        <v>261</v>
      </c>
      <c r="C264" s="9" t="s">
        <v>71</v>
      </c>
      <c r="D264" s="28" t="s">
        <v>201</v>
      </c>
      <c r="E264" s="28" t="s">
        <v>182</v>
      </c>
      <c r="F264" s="16">
        <v>4300</v>
      </c>
      <c r="G264" s="32"/>
      <c r="H264" s="6"/>
    </row>
    <row r="265" spans="2:8" s="1" customFormat="1" ht="16.8">
      <c r="B265" s="10">
        <v>262</v>
      </c>
      <c r="C265" s="11" t="s">
        <v>71</v>
      </c>
      <c r="D265" s="29" t="s">
        <v>189</v>
      </c>
      <c r="E265" s="29" t="s">
        <v>180</v>
      </c>
      <c r="F265" s="17">
        <v>1300</v>
      </c>
      <c r="G265" s="32"/>
      <c r="H265" s="6"/>
    </row>
    <row r="266" spans="2:8" s="1" customFormat="1" ht="16.8">
      <c r="B266" s="8">
        <v>263</v>
      </c>
      <c r="C266" s="9" t="s">
        <v>71</v>
      </c>
      <c r="D266" s="28" t="s">
        <v>189</v>
      </c>
      <c r="E266" s="28" t="s">
        <v>180</v>
      </c>
      <c r="F266" s="16">
        <v>1400</v>
      </c>
      <c r="G266" s="32"/>
      <c r="H266" s="6"/>
    </row>
    <row r="267" spans="2:8" s="1" customFormat="1" ht="16.8">
      <c r="B267" s="10">
        <v>264</v>
      </c>
      <c r="C267" s="11" t="s">
        <v>71</v>
      </c>
      <c r="D267" s="29" t="s">
        <v>190</v>
      </c>
      <c r="E267" s="29" t="s">
        <v>187</v>
      </c>
      <c r="F267" s="17">
        <v>3700</v>
      </c>
      <c r="G267" s="32"/>
      <c r="H267" s="6"/>
    </row>
    <row r="268" spans="2:8" s="1" customFormat="1" ht="16.8">
      <c r="B268" s="8">
        <v>265</v>
      </c>
      <c r="C268" s="9" t="s">
        <v>71</v>
      </c>
      <c r="D268" s="28" t="s">
        <v>190</v>
      </c>
      <c r="E268" s="28" t="s">
        <v>186</v>
      </c>
      <c r="F268" s="16">
        <v>2600</v>
      </c>
      <c r="G268" s="32"/>
      <c r="H268" s="6"/>
    </row>
    <row r="269" spans="2:8" s="1" customFormat="1" ht="16.8">
      <c r="B269" s="10">
        <v>266</v>
      </c>
      <c r="C269" s="11" t="s">
        <v>72</v>
      </c>
      <c r="D269" s="29" t="s">
        <v>190</v>
      </c>
      <c r="E269" s="29" t="s">
        <v>182</v>
      </c>
      <c r="F269" s="17">
        <v>1300</v>
      </c>
      <c r="G269" s="32"/>
      <c r="H269" s="6"/>
    </row>
    <row r="270" spans="2:8" s="1" customFormat="1" ht="16.8">
      <c r="B270" s="8">
        <v>267</v>
      </c>
      <c r="C270" s="9" t="s">
        <v>72</v>
      </c>
      <c r="D270" s="28" t="s">
        <v>194</v>
      </c>
      <c r="E270" s="28" t="s">
        <v>178</v>
      </c>
      <c r="F270" s="16">
        <v>2800</v>
      </c>
      <c r="G270" s="32"/>
      <c r="H270" s="6"/>
    </row>
    <row r="271" spans="2:8" s="1" customFormat="1" ht="16.8">
      <c r="B271" s="10">
        <v>268</v>
      </c>
      <c r="C271" s="11" t="s">
        <v>72</v>
      </c>
      <c r="D271" s="29" t="s">
        <v>189</v>
      </c>
      <c r="E271" s="29" t="s">
        <v>182</v>
      </c>
      <c r="F271" s="17">
        <v>4300</v>
      </c>
      <c r="G271" s="32"/>
      <c r="H271" s="6"/>
    </row>
    <row r="272" spans="2:8" s="1" customFormat="1" ht="16.8">
      <c r="B272" s="8">
        <v>269</v>
      </c>
      <c r="C272" s="9" t="s">
        <v>73</v>
      </c>
      <c r="D272" s="28" t="s">
        <v>189</v>
      </c>
      <c r="E272" s="28" t="s">
        <v>181</v>
      </c>
      <c r="F272" s="16">
        <v>5100</v>
      </c>
      <c r="G272" s="32"/>
      <c r="H272" s="6"/>
    </row>
    <row r="273" spans="2:8" s="1" customFormat="1" ht="16.8">
      <c r="B273" s="10">
        <v>270</v>
      </c>
      <c r="C273" s="11" t="s">
        <v>73</v>
      </c>
      <c r="D273" s="29" t="s">
        <v>202</v>
      </c>
      <c r="E273" s="29" t="s">
        <v>187</v>
      </c>
      <c r="F273" s="17">
        <v>2700</v>
      </c>
      <c r="G273" s="32"/>
      <c r="H273" s="6"/>
    </row>
    <row r="274" spans="2:8" s="1" customFormat="1" ht="16.8">
      <c r="B274" s="8">
        <v>271</v>
      </c>
      <c r="C274" s="9" t="s">
        <v>73</v>
      </c>
      <c r="D274" s="28" t="s">
        <v>198</v>
      </c>
      <c r="E274" s="28" t="s">
        <v>181</v>
      </c>
      <c r="F274" s="16">
        <v>5600</v>
      </c>
      <c r="G274" s="32"/>
      <c r="H274" s="6"/>
    </row>
    <row r="275" spans="2:8" s="1" customFormat="1" ht="16.8">
      <c r="B275" s="10">
        <v>272</v>
      </c>
      <c r="C275" s="11" t="s">
        <v>74</v>
      </c>
      <c r="D275" s="29" t="s">
        <v>196</v>
      </c>
      <c r="E275" s="29" t="s">
        <v>181</v>
      </c>
      <c r="F275" s="17">
        <v>1900</v>
      </c>
      <c r="G275" s="32"/>
      <c r="H275" s="6"/>
    </row>
    <row r="276" spans="2:8" s="1" customFormat="1" ht="16.8">
      <c r="B276" s="8">
        <v>273</v>
      </c>
      <c r="C276" s="9" t="s">
        <v>74</v>
      </c>
      <c r="D276" s="28" t="s">
        <v>190</v>
      </c>
      <c r="E276" s="28" t="s">
        <v>181</v>
      </c>
      <c r="F276" s="16">
        <v>4500</v>
      </c>
      <c r="G276" s="32"/>
      <c r="H276" s="6"/>
    </row>
    <row r="277" spans="2:8" s="1" customFormat="1" ht="16.8">
      <c r="B277" s="10">
        <v>274</v>
      </c>
      <c r="C277" s="11" t="s">
        <v>74</v>
      </c>
      <c r="D277" s="29" t="s">
        <v>202</v>
      </c>
      <c r="E277" s="29" t="s">
        <v>187</v>
      </c>
      <c r="F277" s="17">
        <v>3700</v>
      </c>
      <c r="G277" s="32"/>
      <c r="H277" s="6"/>
    </row>
    <row r="278" spans="2:8" s="1" customFormat="1" ht="16.8">
      <c r="B278" s="8">
        <v>275</v>
      </c>
      <c r="C278" s="9" t="s">
        <v>74</v>
      </c>
      <c r="D278" s="28" t="s">
        <v>202</v>
      </c>
      <c r="E278" s="28" t="s">
        <v>180</v>
      </c>
      <c r="F278" s="16">
        <v>4600</v>
      </c>
      <c r="G278" s="32"/>
      <c r="H278" s="6"/>
    </row>
    <row r="279" spans="2:8" s="1" customFormat="1" ht="16.8">
      <c r="B279" s="10">
        <v>276</v>
      </c>
      <c r="C279" s="11" t="s">
        <v>74</v>
      </c>
      <c r="D279" s="29" t="s">
        <v>189</v>
      </c>
      <c r="E279" s="29" t="s">
        <v>184</v>
      </c>
      <c r="F279" s="17">
        <v>4300</v>
      </c>
      <c r="G279" s="32"/>
      <c r="H279" s="6"/>
    </row>
    <row r="280" spans="2:8" s="1" customFormat="1" ht="16.8">
      <c r="B280" s="8">
        <v>277</v>
      </c>
      <c r="C280" s="9" t="s">
        <v>75</v>
      </c>
      <c r="D280" s="28" t="s">
        <v>202</v>
      </c>
      <c r="E280" s="28" t="s">
        <v>187</v>
      </c>
      <c r="F280" s="16">
        <v>5500</v>
      </c>
      <c r="G280" s="32"/>
      <c r="H280" s="6"/>
    </row>
    <row r="281" spans="2:8" s="1" customFormat="1" ht="16.8">
      <c r="B281" s="10">
        <v>278</v>
      </c>
      <c r="C281" s="11" t="s">
        <v>75</v>
      </c>
      <c r="D281" s="29" t="s">
        <v>193</v>
      </c>
      <c r="E281" s="29" t="s">
        <v>183</v>
      </c>
      <c r="F281" s="17">
        <v>6100</v>
      </c>
      <c r="G281" s="32"/>
      <c r="H281" s="6"/>
    </row>
    <row r="282" spans="2:8" s="1" customFormat="1" ht="16.8">
      <c r="B282" s="8">
        <v>279</v>
      </c>
      <c r="C282" s="9" t="s">
        <v>75</v>
      </c>
      <c r="D282" s="28" t="s">
        <v>202</v>
      </c>
      <c r="E282" s="28" t="s">
        <v>180</v>
      </c>
      <c r="F282" s="16">
        <v>6500</v>
      </c>
      <c r="G282" s="32"/>
      <c r="H282" s="6"/>
    </row>
    <row r="283" spans="2:8" s="1" customFormat="1" ht="16.8">
      <c r="B283" s="10">
        <v>280</v>
      </c>
      <c r="C283" s="11" t="s">
        <v>76</v>
      </c>
      <c r="D283" s="29" t="s">
        <v>194</v>
      </c>
      <c r="E283" s="29" t="s">
        <v>180</v>
      </c>
      <c r="F283" s="17">
        <v>3100</v>
      </c>
      <c r="G283" s="32"/>
      <c r="H283" s="6"/>
    </row>
    <row r="284" spans="2:8" s="1" customFormat="1" ht="16.8">
      <c r="B284" s="8">
        <v>281</v>
      </c>
      <c r="C284" s="9" t="s">
        <v>76</v>
      </c>
      <c r="D284" s="28" t="s">
        <v>202</v>
      </c>
      <c r="E284" s="28" t="s">
        <v>181</v>
      </c>
      <c r="F284" s="16">
        <v>4700</v>
      </c>
      <c r="G284" s="32"/>
      <c r="H284" s="6"/>
    </row>
    <row r="285" spans="2:8" s="1" customFormat="1" ht="16.8">
      <c r="B285" s="10">
        <v>282</v>
      </c>
      <c r="C285" s="11" t="s">
        <v>76</v>
      </c>
      <c r="D285" s="29" t="s">
        <v>197</v>
      </c>
      <c r="E285" s="29" t="s">
        <v>179</v>
      </c>
      <c r="F285" s="17">
        <v>5700</v>
      </c>
      <c r="G285" s="32"/>
      <c r="H285" s="6"/>
    </row>
    <row r="286" spans="2:8" s="1" customFormat="1" ht="16.8">
      <c r="B286" s="8">
        <v>283</v>
      </c>
      <c r="C286" s="9" t="s">
        <v>76</v>
      </c>
      <c r="D286" s="28" t="s">
        <v>189</v>
      </c>
      <c r="E286" s="28" t="s">
        <v>182</v>
      </c>
      <c r="F286" s="16">
        <v>2400</v>
      </c>
      <c r="G286" s="32"/>
      <c r="H286" s="6"/>
    </row>
    <row r="287" spans="2:8" s="1" customFormat="1" ht="16.8">
      <c r="B287" s="10">
        <v>284</v>
      </c>
      <c r="C287" s="11" t="s">
        <v>76</v>
      </c>
      <c r="D287" s="29" t="s">
        <v>199</v>
      </c>
      <c r="E287" s="29" t="s">
        <v>182</v>
      </c>
      <c r="F287" s="17">
        <v>6100</v>
      </c>
      <c r="G287" s="32"/>
      <c r="H287" s="6"/>
    </row>
    <row r="288" spans="2:8" s="1" customFormat="1" ht="16.8">
      <c r="B288" s="8">
        <v>285</v>
      </c>
      <c r="C288" s="9" t="s">
        <v>76</v>
      </c>
      <c r="D288" s="28" t="s">
        <v>193</v>
      </c>
      <c r="E288" s="28" t="s">
        <v>178</v>
      </c>
      <c r="F288" s="16">
        <v>3400</v>
      </c>
      <c r="G288" s="32"/>
      <c r="H288" s="6"/>
    </row>
    <row r="289" spans="2:8" s="1" customFormat="1" ht="16.8">
      <c r="B289" s="10">
        <v>286</v>
      </c>
      <c r="C289" s="11" t="s">
        <v>77</v>
      </c>
      <c r="D289" s="29" t="s">
        <v>189</v>
      </c>
      <c r="E289" s="29" t="s">
        <v>180</v>
      </c>
      <c r="F289" s="17">
        <v>3900</v>
      </c>
      <c r="G289" s="32"/>
      <c r="H289" s="6"/>
    </row>
    <row r="290" spans="2:8" s="1" customFormat="1" ht="16.8">
      <c r="B290" s="8">
        <v>287</v>
      </c>
      <c r="C290" s="9" t="s">
        <v>78</v>
      </c>
      <c r="D290" s="28" t="s">
        <v>201</v>
      </c>
      <c r="E290" s="28" t="s">
        <v>178</v>
      </c>
      <c r="F290" s="16">
        <v>5700</v>
      </c>
      <c r="G290" s="32"/>
      <c r="H290" s="6"/>
    </row>
    <row r="291" spans="2:8" s="1" customFormat="1" ht="16.8">
      <c r="B291" s="10">
        <v>288</v>
      </c>
      <c r="C291" s="11" t="s">
        <v>78</v>
      </c>
      <c r="D291" s="29" t="s">
        <v>202</v>
      </c>
      <c r="E291" s="29" t="s">
        <v>179</v>
      </c>
      <c r="F291" s="17">
        <v>2300</v>
      </c>
      <c r="G291" s="32"/>
      <c r="H291" s="6"/>
    </row>
    <row r="292" spans="2:8" s="1" customFormat="1" ht="16.8">
      <c r="B292" s="8">
        <v>289</v>
      </c>
      <c r="C292" s="9" t="s">
        <v>79</v>
      </c>
      <c r="D292" s="28" t="s">
        <v>195</v>
      </c>
      <c r="E292" s="28" t="s">
        <v>179</v>
      </c>
      <c r="F292" s="16">
        <v>4400</v>
      </c>
      <c r="G292" s="32"/>
      <c r="H292" s="6"/>
    </row>
    <row r="293" spans="2:8" s="1" customFormat="1" ht="16.8">
      <c r="B293" s="10">
        <v>290</v>
      </c>
      <c r="C293" s="11" t="s">
        <v>79</v>
      </c>
      <c r="D293" s="29" t="s">
        <v>196</v>
      </c>
      <c r="E293" s="29" t="s">
        <v>181</v>
      </c>
      <c r="F293" s="17">
        <v>5800</v>
      </c>
      <c r="G293" s="32"/>
      <c r="H293" s="6"/>
    </row>
    <row r="294" spans="2:8" s="1" customFormat="1" ht="16.8">
      <c r="B294" s="8">
        <v>291</v>
      </c>
      <c r="C294" s="9" t="s">
        <v>79</v>
      </c>
      <c r="D294" s="28" t="s">
        <v>188</v>
      </c>
      <c r="E294" s="28" t="s">
        <v>186</v>
      </c>
      <c r="F294" s="16">
        <v>5600</v>
      </c>
      <c r="G294" s="32"/>
      <c r="H294" s="6"/>
    </row>
    <row r="295" spans="2:8" s="1" customFormat="1" ht="16.8">
      <c r="B295" s="10">
        <v>292</v>
      </c>
      <c r="C295" s="11" t="s">
        <v>80</v>
      </c>
      <c r="D295" s="29" t="s">
        <v>201</v>
      </c>
      <c r="E295" s="29" t="s">
        <v>185</v>
      </c>
      <c r="F295" s="17">
        <v>6500</v>
      </c>
      <c r="G295" s="32"/>
      <c r="H295" s="6"/>
    </row>
    <row r="296" spans="2:8" s="1" customFormat="1" ht="16.8">
      <c r="B296" s="8">
        <v>293</v>
      </c>
      <c r="C296" s="9" t="s">
        <v>80</v>
      </c>
      <c r="D296" s="28" t="s">
        <v>193</v>
      </c>
      <c r="E296" s="28" t="s">
        <v>183</v>
      </c>
      <c r="F296" s="16">
        <v>5600</v>
      </c>
      <c r="G296" s="32"/>
      <c r="H296" s="6"/>
    </row>
    <row r="297" spans="2:8" s="1" customFormat="1" ht="16.8">
      <c r="B297" s="10">
        <v>294</v>
      </c>
      <c r="C297" s="11" t="s">
        <v>80</v>
      </c>
      <c r="D297" s="29" t="s">
        <v>189</v>
      </c>
      <c r="E297" s="29" t="s">
        <v>179</v>
      </c>
      <c r="F297" s="17">
        <v>4900</v>
      </c>
      <c r="G297" s="32"/>
      <c r="H297" s="6"/>
    </row>
    <row r="298" spans="2:8" s="1" customFormat="1" ht="16.8">
      <c r="B298" s="8">
        <v>295</v>
      </c>
      <c r="C298" s="9" t="s">
        <v>80</v>
      </c>
      <c r="D298" s="28" t="s">
        <v>191</v>
      </c>
      <c r="E298" s="28" t="s">
        <v>185</v>
      </c>
      <c r="F298" s="16">
        <v>3900</v>
      </c>
      <c r="G298" s="32"/>
      <c r="H298" s="6"/>
    </row>
    <row r="299" spans="2:8" s="1" customFormat="1" ht="16.8">
      <c r="B299" s="10">
        <v>296</v>
      </c>
      <c r="C299" s="11" t="s">
        <v>80</v>
      </c>
      <c r="D299" s="29" t="s">
        <v>194</v>
      </c>
      <c r="E299" s="29" t="s">
        <v>180</v>
      </c>
      <c r="F299" s="17">
        <v>2800</v>
      </c>
      <c r="G299" s="32"/>
      <c r="H299" s="6"/>
    </row>
    <row r="300" spans="2:8" s="1" customFormat="1" ht="16.8">
      <c r="B300" s="8">
        <v>297</v>
      </c>
      <c r="C300" s="9" t="s">
        <v>80</v>
      </c>
      <c r="D300" s="28" t="s">
        <v>190</v>
      </c>
      <c r="E300" s="28" t="s">
        <v>186</v>
      </c>
      <c r="F300" s="16">
        <v>3900</v>
      </c>
      <c r="G300" s="32"/>
      <c r="H300" s="6"/>
    </row>
    <row r="301" spans="2:8" s="1" customFormat="1" ht="16.8">
      <c r="B301" s="10">
        <v>298</v>
      </c>
      <c r="C301" s="11" t="s">
        <v>80</v>
      </c>
      <c r="D301" s="29" t="s">
        <v>199</v>
      </c>
      <c r="E301" s="29" t="s">
        <v>181</v>
      </c>
      <c r="F301" s="17">
        <v>2600</v>
      </c>
      <c r="G301" s="32"/>
      <c r="H301" s="6"/>
    </row>
    <row r="302" spans="2:8" s="1" customFormat="1" ht="16.8">
      <c r="B302" s="8">
        <v>299</v>
      </c>
      <c r="C302" s="9" t="s">
        <v>80</v>
      </c>
      <c r="D302" s="28" t="s">
        <v>199</v>
      </c>
      <c r="E302" s="28" t="s">
        <v>179</v>
      </c>
      <c r="F302" s="16">
        <v>2600</v>
      </c>
      <c r="G302" s="32"/>
      <c r="H302" s="6"/>
    </row>
    <row r="303" spans="2:8" s="1" customFormat="1" ht="16.8">
      <c r="B303" s="10">
        <v>300</v>
      </c>
      <c r="C303" s="11" t="s">
        <v>80</v>
      </c>
      <c r="D303" s="29" t="s">
        <v>202</v>
      </c>
      <c r="E303" s="29" t="s">
        <v>180</v>
      </c>
      <c r="F303" s="17">
        <v>4300</v>
      </c>
      <c r="G303" s="32"/>
      <c r="H303" s="6"/>
    </row>
    <row r="304" spans="2:8" s="1" customFormat="1" ht="16.8">
      <c r="B304" s="8">
        <v>301</v>
      </c>
      <c r="C304" s="9" t="s">
        <v>81</v>
      </c>
      <c r="D304" s="28" t="s">
        <v>189</v>
      </c>
      <c r="E304" s="28" t="s">
        <v>186</v>
      </c>
      <c r="F304" s="16">
        <v>3000</v>
      </c>
      <c r="G304" s="32"/>
      <c r="H304" s="6"/>
    </row>
    <row r="305" spans="2:8" s="1" customFormat="1" ht="16.8">
      <c r="B305" s="10">
        <v>302</v>
      </c>
      <c r="C305" s="11" t="s">
        <v>81</v>
      </c>
      <c r="D305" s="29" t="s">
        <v>192</v>
      </c>
      <c r="E305" s="29" t="s">
        <v>180</v>
      </c>
      <c r="F305" s="17">
        <v>6400</v>
      </c>
      <c r="G305" s="32"/>
      <c r="H305" s="6"/>
    </row>
    <row r="306" spans="2:8" s="1" customFormat="1" ht="16.8">
      <c r="B306" s="8">
        <v>303</v>
      </c>
      <c r="C306" s="9" t="s">
        <v>81</v>
      </c>
      <c r="D306" s="28" t="s">
        <v>198</v>
      </c>
      <c r="E306" s="28" t="s">
        <v>182</v>
      </c>
      <c r="F306" s="16">
        <v>1500</v>
      </c>
      <c r="G306" s="32"/>
      <c r="H306" s="6"/>
    </row>
    <row r="307" spans="2:8" s="1" customFormat="1" ht="16.8">
      <c r="B307" s="10">
        <v>304</v>
      </c>
      <c r="C307" s="11" t="s">
        <v>81</v>
      </c>
      <c r="D307" s="29" t="s">
        <v>194</v>
      </c>
      <c r="E307" s="29" t="s">
        <v>185</v>
      </c>
      <c r="F307" s="17">
        <v>5200</v>
      </c>
      <c r="G307" s="32"/>
      <c r="H307" s="6"/>
    </row>
    <row r="308" spans="2:8" s="1" customFormat="1" ht="16.8">
      <c r="B308" s="8">
        <v>305</v>
      </c>
      <c r="C308" s="9" t="s">
        <v>81</v>
      </c>
      <c r="D308" s="28" t="s">
        <v>189</v>
      </c>
      <c r="E308" s="28" t="s">
        <v>184</v>
      </c>
      <c r="F308" s="16">
        <v>3600</v>
      </c>
      <c r="G308" s="32"/>
      <c r="H308" s="6"/>
    </row>
    <row r="309" spans="2:8" s="1" customFormat="1" ht="16.8">
      <c r="B309" s="10">
        <v>306</v>
      </c>
      <c r="C309" s="11" t="s">
        <v>81</v>
      </c>
      <c r="D309" s="29" t="s">
        <v>199</v>
      </c>
      <c r="E309" s="29" t="s">
        <v>180</v>
      </c>
      <c r="F309" s="17">
        <v>2300</v>
      </c>
      <c r="G309" s="32"/>
      <c r="H309" s="6"/>
    </row>
    <row r="310" spans="2:8" s="1" customFormat="1" ht="16.8">
      <c r="B310" s="8">
        <v>307</v>
      </c>
      <c r="C310" s="9" t="s">
        <v>82</v>
      </c>
      <c r="D310" s="28" t="s">
        <v>197</v>
      </c>
      <c r="E310" s="28" t="s">
        <v>181</v>
      </c>
      <c r="F310" s="16">
        <v>4800</v>
      </c>
      <c r="G310" s="32"/>
      <c r="H310" s="6"/>
    </row>
    <row r="311" spans="2:8" s="1" customFormat="1" ht="16.8">
      <c r="B311" s="10">
        <v>308</v>
      </c>
      <c r="C311" s="11" t="s">
        <v>82</v>
      </c>
      <c r="D311" s="29" t="s">
        <v>199</v>
      </c>
      <c r="E311" s="29" t="s">
        <v>182</v>
      </c>
      <c r="F311" s="17">
        <v>4300</v>
      </c>
      <c r="G311" s="32"/>
      <c r="H311" s="6"/>
    </row>
    <row r="312" spans="2:8" s="1" customFormat="1" ht="16.8">
      <c r="B312" s="8">
        <v>309</v>
      </c>
      <c r="C312" s="9" t="s">
        <v>82</v>
      </c>
      <c r="D312" s="28" t="s">
        <v>193</v>
      </c>
      <c r="E312" s="28" t="s">
        <v>183</v>
      </c>
      <c r="F312" s="16">
        <v>4900</v>
      </c>
      <c r="G312" s="32"/>
      <c r="H312" s="6"/>
    </row>
    <row r="313" spans="2:8" s="1" customFormat="1" ht="16.8">
      <c r="B313" s="10">
        <v>310</v>
      </c>
      <c r="C313" s="11" t="s">
        <v>82</v>
      </c>
      <c r="D313" s="29" t="s">
        <v>199</v>
      </c>
      <c r="E313" s="29" t="s">
        <v>183</v>
      </c>
      <c r="F313" s="17">
        <v>5500</v>
      </c>
      <c r="G313" s="32"/>
      <c r="H313" s="6"/>
    </row>
    <row r="314" spans="2:8" s="1" customFormat="1" ht="16.8">
      <c r="B314" s="8">
        <v>311</v>
      </c>
      <c r="C314" s="9" t="s">
        <v>83</v>
      </c>
      <c r="D314" s="28" t="s">
        <v>199</v>
      </c>
      <c r="E314" s="28" t="s">
        <v>179</v>
      </c>
      <c r="F314" s="16">
        <v>1600</v>
      </c>
      <c r="G314" s="32"/>
      <c r="H314" s="6"/>
    </row>
    <row r="315" spans="2:8" s="1" customFormat="1" ht="16.8">
      <c r="B315" s="10">
        <v>312</v>
      </c>
      <c r="C315" s="11" t="s">
        <v>83</v>
      </c>
      <c r="D315" s="29" t="s">
        <v>191</v>
      </c>
      <c r="E315" s="29" t="s">
        <v>185</v>
      </c>
      <c r="F315" s="17">
        <v>3100</v>
      </c>
      <c r="G315" s="32"/>
      <c r="H315" s="6"/>
    </row>
    <row r="316" spans="2:8" s="1" customFormat="1" ht="16.8">
      <c r="B316" s="8">
        <v>313</v>
      </c>
      <c r="C316" s="9" t="s">
        <v>83</v>
      </c>
      <c r="D316" s="28" t="s">
        <v>192</v>
      </c>
      <c r="E316" s="28" t="s">
        <v>179</v>
      </c>
      <c r="F316" s="16">
        <v>1400</v>
      </c>
      <c r="G316" s="32"/>
      <c r="H316" s="6"/>
    </row>
    <row r="317" spans="2:8" s="1" customFormat="1" ht="16.8">
      <c r="B317" s="10">
        <v>314</v>
      </c>
      <c r="C317" s="11" t="s">
        <v>83</v>
      </c>
      <c r="D317" s="29" t="s">
        <v>189</v>
      </c>
      <c r="E317" s="29" t="s">
        <v>182</v>
      </c>
      <c r="F317" s="17">
        <v>5800</v>
      </c>
      <c r="G317" s="32"/>
      <c r="H317" s="6"/>
    </row>
    <row r="318" spans="2:8" s="1" customFormat="1" ht="16.8">
      <c r="B318" s="8">
        <v>315</v>
      </c>
      <c r="C318" s="9" t="s">
        <v>83</v>
      </c>
      <c r="D318" s="28" t="s">
        <v>189</v>
      </c>
      <c r="E318" s="28" t="s">
        <v>182</v>
      </c>
      <c r="F318" s="16">
        <v>6500</v>
      </c>
      <c r="G318" s="32"/>
      <c r="H318" s="6"/>
    </row>
    <row r="319" spans="2:8" s="1" customFormat="1" ht="16.8">
      <c r="B319" s="10">
        <v>316</v>
      </c>
      <c r="C319" s="11" t="s">
        <v>83</v>
      </c>
      <c r="D319" s="29" t="s">
        <v>198</v>
      </c>
      <c r="E319" s="29" t="s">
        <v>181</v>
      </c>
      <c r="F319" s="17">
        <v>4600</v>
      </c>
      <c r="G319" s="32"/>
      <c r="H319" s="6"/>
    </row>
    <row r="320" spans="2:8" s="1" customFormat="1" ht="16.8">
      <c r="B320" s="8">
        <v>317</v>
      </c>
      <c r="C320" s="9" t="s">
        <v>83</v>
      </c>
      <c r="D320" s="28" t="s">
        <v>190</v>
      </c>
      <c r="E320" s="28" t="s">
        <v>182</v>
      </c>
      <c r="F320" s="16">
        <v>2400</v>
      </c>
      <c r="G320" s="32"/>
      <c r="H320" s="6"/>
    </row>
    <row r="321" spans="2:8" s="1" customFormat="1" ht="16.8">
      <c r="B321" s="10">
        <v>318</v>
      </c>
      <c r="C321" s="11" t="s">
        <v>83</v>
      </c>
      <c r="D321" s="29" t="s">
        <v>198</v>
      </c>
      <c r="E321" s="29" t="s">
        <v>182</v>
      </c>
      <c r="F321" s="17">
        <v>4800</v>
      </c>
      <c r="G321" s="32"/>
      <c r="H321" s="6"/>
    </row>
    <row r="322" spans="2:8" s="1" customFormat="1" ht="16.8">
      <c r="B322" s="8">
        <v>319</v>
      </c>
      <c r="C322" s="9" t="s">
        <v>83</v>
      </c>
      <c r="D322" s="28" t="s">
        <v>199</v>
      </c>
      <c r="E322" s="28" t="s">
        <v>180</v>
      </c>
      <c r="F322" s="16">
        <v>4300</v>
      </c>
      <c r="G322" s="32"/>
      <c r="H322" s="6"/>
    </row>
    <row r="323" spans="2:8" s="1" customFormat="1" ht="16.8">
      <c r="B323" s="10">
        <v>320</v>
      </c>
      <c r="C323" s="11" t="s">
        <v>83</v>
      </c>
      <c r="D323" s="29" t="s">
        <v>191</v>
      </c>
      <c r="E323" s="29" t="s">
        <v>180</v>
      </c>
      <c r="F323" s="17">
        <v>5900</v>
      </c>
      <c r="G323" s="32"/>
      <c r="H323" s="6"/>
    </row>
    <row r="324" spans="2:8" s="1" customFormat="1" ht="16.8">
      <c r="B324" s="8">
        <v>321</v>
      </c>
      <c r="C324" s="9" t="s">
        <v>83</v>
      </c>
      <c r="D324" s="28" t="s">
        <v>199</v>
      </c>
      <c r="E324" s="28" t="s">
        <v>180</v>
      </c>
      <c r="F324" s="16">
        <v>6400</v>
      </c>
      <c r="G324" s="32"/>
      <c r="H324" s="6"/>
    </row>
    <row r="325" spans="2:8" s="1" customFormat="1" ht="16.8">
      <c r="B325" s="10">
        <v>322</v>
      </c>
      <c r="C325" s="11" t="s">
        <v>83</v>
      </c>
      <c r="D325" s="29" t="s">
        <v>198</v>
      </c>
      <c r="E325" s="29" t="s">
        <v>184</v>
      </c>
      <c r="F325" s="17">
        <v>3600</v>
      </c>
      <c r="G325" s="32"/>
      <c r="H325" s="6"/>
    </row>
    <row r="326" spans="2:8" s="1" customFormat="1" ht="16.8">
      <c r="B326" s="8">
        <v>323</v>
      </c>
      <c r="C326" s="9" t="s">
        <v>84</v>
      </c>
      <c r="D326" s="28" t="s">
        <v>188</v>
      </c>
      <c r="E326" s="28" t="s">
        <v>187</v>
      </c>
      <c r="F326" s="16">
        <v>3900</v>
      </c>
      <c r="G326" s="32"/>
      <c r="H326" s="6"/>
    </row>
    <row r="327" spans="2:8" s="1" customFormat="1" ht="16.8">
      <c r="B327" s="10">
        <v>324</v>
      </c>
      <c r="C327" s="11" t="s">
        <v>84</v>
      </c>
      <c r="D327" s="29" t="s">
        <v>188</v>
      </c>
      <c r="E327" s="29" t="s">
        <v>180</v>
      </c>
      <c r="F327" s="17">
        <v>3700</v>
      </c>
      <c r="G327" s="32"/>
      <c r="H327" s="6"/>
    </row>
    <row r="328" spans="2:8" s="1" customFormat="1" ht="16.8">
      <c r="B328" s="8">
        <v>325</v>
      </c>
      <c r="C328" s="9" t="s">
        <v>84</v>
      </c>
      <c r="D328" s="28" t="s">
        <v>199</v>
      </c>
      <c r="E328" s="28" t="s">
        <v>183</v>
      </c>
      <c r="F328" s="16">
        <v>2800</v>
      </c>
      <c r="G328" s="32"/>
      <c r="H328" s="6"/>
    </row>
    <row r="329" spans="2:8" s="1" customFormat="1" ht="16.8">
      <c r="B329" s="10">
        <v>326</v>
      </c>
      <c r="C329" s="11" t="s">
        <v>84</v>
      </c>
      <c r="D329" s="29" t="s">
        <v>189</v>
      </c>
      <c r="E329" s="29" t="s">
        <v>181</v>
      </c>
      <c r="F329" s="17">
        <v>2200</v>
      </c>
      <c r="G329" s="32"/>
      <c r="H329" s="6"/>
    </row>
    <row r="330" spans="2:8" s="1" customFormat="1" ht="16.8">
      <c r="B330" s="8">
        <v>327</v>
      </c>
      <c r="C330" s="9" t="s">
        <v>85</v>
      </c>
      <c r="D330" s="28" t="s">
        <v>198</v>
      </c>
      <c r="E330" s="28" t="s">
        <v>181</v>
      </c>
      <c r="F330" s="16">
        <v>2700</v>
      </c>
      <c r="G330" s="32"/>
      <c r="H330" s="6"/>
    </row>
    <row r="331" spans="2:8" s="1" customFormat="1" ht="16.8">
      <c r="B331" s="10">
        <v>328</v>
      </c>
      <c r="C331" s="11" t="s">
        <v>85</v>
      </c>
      <c r="D331" s="29" t="s">
        <v>188</v>
      </c>
      <c r="E331" s="29" t="s">
        <v>187</v>
      </c>
      <c r="F331" s="17">
        <v>2100</v>
      </c>
      <c r="G331" s="32"/>
      <c r="H331" s="6"/>
    </row>
    <row r="332" spans="2:8" s="1" customFormat="1" ht="16.8">
      <c r="B332" s="8">
        <v>329</v>
      </c>
      <c r="C332" s="9" t="s">
        <v>85</v>
      </c>
      <c r="D332" s="28" t="s">
        <v>189</v>
      </c>
      <c r="E332" s="28" t="s">
        <v>182</v>
      </c>
      <c r="F332" s="16">
        <v>1700</v>
      </c>
      <c r="G332" s="32"/>
      <c r="H332" s="6"/>
    </row>
    <row r="333" spans="2:8" s="1" customFormat="1" ht="16.8">
      <c r="B333" s="10">
        <v>330</v>
      </c>
      <c r="C333" s="11" t="s">
        <v>85</v>
      </c>
      <c r="D333" s="29" t="s">
        <v>188</v>
      </c>
      <c r="E333" s="29" t="s">
        <v>187</v>
      </c>
      <c r="F333" s="17">
        <v>1800</v>
      </c>
      <c r="G333" s="32"/>
      <c r="H333" s="6"/>
    </row>
    <row r="334" spans="2:8" s="1" customFormat="1" ht="16.8">
      <c r="B334" s="8">
        <v>331</v>
      </c>
      <c r="C334" s="9" t="s">
        <v>86</v>
      </c>
      <c r="D334" s="28" t="s">
        <v>194</v>
      </c>
      <c r="E334" s="28" t="s">
        <v>178</v>
      </c>
      <c r="F334" s="16">
        <v>2900</v>
      </c>
      <c r="G334" s="32"/>
      <c r="H334" s="6"/>
    </row>
    <row r="335" spans="2:8" s="1" customFormat="1" ht="16.8">
      <c r="B335" s="10">
        <v>332</v>
      </c>
      <c r="C335" s="11" t="s">
        <v>86</v>
      </c>
      <c r="D335" s="29" t="s">
        <v>188</v>
      </c>
      <c r="E335" s="29" t="s">
        <v>187</v>
      </c>
      <c r="F335" s="17">
        <v>4700</v>
      </c>
      <c r="G335" s="32"/>
      <c r="H335" s="6"/>
    </row>
    <row r="336" spans="2:8" s="1" customFormat="1" ht="16.8">
      <c r="B336" s="8">
        <v>333</v>
      </c>
      <c r="C336" s="9" t="s">
        <v>86</v>
      </c>
      <c r="D336" s="28" t="s">
        <v>196</v>
      </c>
      <c r="E336" s="28" t="s">
        <v>178</v>
      </c>
      <c r="F336" s="16">
        <v>5000</v>
      </c>
      <c r="G336" s="32"/>
      <c r="H336" s="6"/>
    </row>
    <row r="337" spans="2:8" s="1" customFormat="1" ht="16.8">
      <c r="B337" s="10">
        <v>334</v>
      </c>
      <c r="C337" s="11" t="s">
        <v>86</v>
      </c>
      <c r="D337" s="29" t="s">
        <v>191</v>
      </c>
      <c r="E337" s="29" t="s">
        <v>178</v>
      </c>
      <c r="F337" s="17">
        <v>1800</v>
      </c>
      <c r="G337" s="32"/>
      <c r="H337" s="6"/>
    </row>
    <row r="338" spans="2:8" s="1" customFormat="1" ht="16.8">
      <c r="B338" s="8">
        <v>335</v>
      </c>
      <c r="C338" s="9" t="s">
        <v>86</v>
      </c>
      <c r="D338" s="28" t="s">
        <v>188</v>
      </c>
      <c r="E338" s="28" t="s">
        <v>181</v>
      </c>
      <c r="F338" s="16">
        <v>4900</v>
      </c>
      <c r="G338" s="32"/>
      <c r="H338" s="6"/>
    </row>
    <row r="339" spans="2:8" s="1" customFormat="1" ht="16.8">
      <c r="B339" s="10">
        <v>336</v>
      </c>
      <c r="C339" s="11" t="s">
        <v>86</v>
      </c>
      <c r="D339" s="29" t="s">
        <v>199</v>
      </c>
      <c r="E339" s="29" t="s">
        <v>181</v>
      </c>
      <c r="F339" s="17">
        <v>3500</v>
      </c>
      <c r="G339" s="32"/>
      <c r="H339" s="6"/>
    </row>
    <row r="340" spans="2:8" s="1" customFormat="1" ht="16.8">
      <c r="B340" s="8">
        <v>337</v>
      </c>
      <c r="C340" s="9" t="s">
        <v>86</v>
      </c>
      <c r="D340" s="28" t="s">
        <v>201</v>
      </c>
      <c r="E340" s="28" t="s">
        <v>178</v>
      </c>
      <c r="F340" s="16">
        <v>3600</v>
      </c>
      <c r="G340" s="32"/>
      <c r="H340" s="6"/>
    </row>
    <row r="341" spans="2:8" s="1" customFormat="1" ht="16.8">
      <c r="B341" s="10">
        <v>338</v>
      </c>
      <c r="C341" s="11" t="s">
        <v>87</v>
      </c>
      <c r="D341" s="29" t="s">
        <v>198</v>
      </c>
      <c r="E341" s="29" t="s">
        <v>180</v>
      </c>
      <c r="F341" s="17">
        <v>5400</v>
      </c>
      <c r="G341" s="32"/>
      <c r="H341" s="6"/>
    </row>
    <row r="342" spans="2:8" s="1" customFormat="1" ht="16.8">
      <c r="B342" s="8">
        <v>339</v>
      </c>
      <c r="C342" s="9" t="s">
        <v>88</v>
      </c>
      <c r="D342" s="28" t="s">
        <v>193</v>
      </c>
      <c r="E342" s="28" t="s">
        <v>180</v>
      </c>
      <c r="F342" s="16">
        <v>6100</v>
      </c>
      <c r="G342" s="32"/>
      <c r="H342" s="6"/>
    </row>
    <row r="343" spans="2:8" s="1" customFormat="1" ht="16.8">
      <c r="B343" s="10">
        <v>340</v>
      </c>
      <c r="C343" s="11" t="s">
        <v>88</v>
      </c>
      <c r="D343" s="29" t="s">
        <v>200</v>
      </c>
      <c r="E343" s="29" t="s">
        <v>182</v>
      </c>
      <c r="F343" s="17">
        <v>5200</v>
      </c>
      <c r="G343" s="32"/>
      <c r="H343" s="6"/>
    </row>
    <row r="344" spans="2:8" s="1" customFormat="1" ht="16.8">
      <c r="B344" s="8">
        <v>341</v>
      </c>
      <c r="C344" s="9" t="s">
        <v>88</v>
      </c>
      <c r="D344" s="28" t="s">
        <v>201</v>
      </c>
      <c r="E344" s="28" t="s">
        <v>181</v>
      </c>
      <c r="F344" s="16">
        <v>3900</v>
      </c>
      <c r="G344" s="32"/>
      <c r="H344" s="6"/>
    </row>
    <row r="345" spans="2:8" s="1" customFormat="1" ht="16.8">
      <c r="B345" s="10">
        <v>342</v>
      </c>
      <c r="C345" s="11" t="s">
        <v>89</v>
      </c>
      <c r="D345" s="29" t="s">
        <v>197</v>
      </c>
      <c r="E345" s="29" t="s">
        <v>181</v>
      </c>
      <c r="F345" s="17">
        <v>6400</v>
      </c>
      <c r="G345" s="32"/>
      <c r="H345" s="6"/>
    </row>
    <row r="346" spans="2:8" s="1" customFormat="1" ht="16.8">
      <c r="B346" s="8">
        <v>343</v>
      </c>
      <c r="C346" s="9" t="s">
        <v>89</v>
      </c>
      <c r="D346" s="28" t="s">
        <v>191</v>
      </c>
      <c r="E346" s="28" t="s">
        <v>178</v>
      </c>
      <c r="F346" s="16">
        <v>1600</v>
      </c>
      <c r="G346" s="32"/>
      <c r="H346" s="6"/>
    </row>
    <row r="347" spans="2:8" s="1" customFormat="1" ht="16.8">
      <c r="B347" s="10">
        <v>344</v>
      </c>
      <c r="C347" s="11" t="s">
        <v>89</v>
      </c>
      <c r="D347" s="29" t="s">
        <v>190</v>
      </c>
      <c r="E347" s="29" t="s">
        <v>180</v>
      </c>
      <c r="F347" s="17">
        <v>4900</v>
      </c>
      <c r="G347" s="32"/>
      <c r="H347" s="6"/>
    </row>
    <row r="348" spans="2:8" s="1" customFormat="1" ht="16.8">
      <c r="B348" s="8">
        <v>345</v>
      </c>
      <c r="C348" s="9" t="s">
        <v>89</v>
      </c>
      <c r="D348" s="28" t="s">
        <v>197</v>
      </c>
      <c r="E348" s="28" t="s">
        <v>183</v>
      </c>
      <c r="F348" s="16">
        <v>2000</v>
      </c>
      <c r="G348" s="32"/>
      <c r="H348" s="6"/>
    </row>
    <row r="349" spans="2:8" s="1" customFormat="1" ht="16.8">
      <c r="B349" s="10">
        <v>346</v>
      </c>
      <c r="C349" s="11" t="s">
        <v>89</v>
      </c>
      <c r="D349" s="29" t="s">
        <v>202</v>
      </c>
      <c r="E349" s="29" t="s">
        <v>180</v>
      </c>
      <c r="F349" s="17">
        <v>6300</v>
      </c>
      <c r="G349" s="32"/>
      <c r="H349" s="6"/>
    </row>
    <row r="350" spans="2:8" s="1" customFormat="1" ht="16.8">
      <c r="B350" s="8">
        <v>347</v>
      </c>
      <c r="C350" s="9" t="s">
        <v>90</v>
      </c>
      <c r="D350" s="28" t="s">
        <v>190</v>
      </c>
      <c r="E350" s="28" t="s">
        <v>186</v>
      </c>
      <c r="F350" s="16">
        <v>1800</v>
      </c>
      <c r="G350" s="32"/>
      <c r="H350" s="6"/>
    </row>
    <row r="351" spans="2:8" s="1" customFormat="1" ht="16.8">
      <c r="B351" s="10">
        <v>348</v>
      </c>
      <c r="C351" s="11" t="s">
        <v>90</v>
      </c>
      <c r="D351" s="29" t="s">
        <v>193</v>
      </c>
      <c r="E351" s="29" t="s">
        <v>180</v>
      </c>
      <c r="F351" s="17">
        <v>2900</v>
      </c>
      <c r="G351" s="32"/>
      <c r="H351" s="6"/>
    </row>
    <row r="352" spans="2:8" s="1" customFormat="1" ht="16.8">
      <c r="B352" s="8">
        <v>349</v>
      </c>
      <c r="C352" s="9" t="s">
        <v>90</v>
      </c>
      <c r="D352" s="28" t="s">
        <v>198</v>
      </c>
      <c r="E352" s="28" t="s">
        <v>181</v>
      </c>
      <c r="F352" s="16">
        <v>6400</v>
      </c>
      <c r="G352" s="32"/>
      <c r="H352" s="6"/>
    </row>
    <row r="353" spans="2:8" s="1" customFormat="1" ht="16.8">
      <c r="B353" s="10">
        <v>350</v>
      </c>
      <c r="C353" s="11" t="s">
        <v>90</v>
      </c>
      <c r="D353" s="29" t="s">
        <v>197</v>
      </c>
      <c r="E353" s="29" t="s">
        <v>182</v>
      </c>
      <c r="F353" s="17">
        <v>1500</v>
      </c>
      <c r="G353" s="32"/>
      <c r="H353" s="6"/>
    </row>
    <row r="354" spans="2:8" s="1" customFormat="1" ht="16.8">
      <c r="B354" s="8">
        <v>351</v>
      </c>
      <c r="C354" s="9" t="s">
        <v>91</v>
      </c>
      <c r="D354" s="28" t="s">
        <v>189</v>
      </c>
      <c r="E354" s="28" t="s">
        <v>180</v>
      </c>
      <c r="F354" s="16">
        <v>2700</v>
      </c>
      <c r="G354" s="32"/>
      <c r="H354" s="6"/>
    </row>
    <row r="355" spans="2:8" s="1" customFormat="1" ht="16.8">
      <c r="B355" s="10">
        <v>352</v>
      </c>
      <c r="C355" s="11" t="s">
        <v>92</v>
      </c>
      <c r="D355" s="29" t="s">
        <v>201</v>
      </c>
      <c r="E355" s="29" t="s">
        <v>182</v>
      </c>
      <c r="F355" s="17">
        <v>3200</v>
      </c>
      <c r="G355" s="32"/>
      <c r="H355" s="6"/>
    </row>
    <row r="356" spans="2:8" s="1" customFormat="1" ht="16.8">
      <c r="B356" s="8">
        <v>353</v>
      </c>
      <c r="C356" s="9" t="s">
        <v>93</v>
      </c>
      <c r="D356" s="28" t="s">
        <v>202</v>
      </c>
      <c r="E356" s="28" t="s">
        <v>187</v>
      </c>
      <c r="F356" s="16">
        <v>4300</v>
      </c>
      <c r="G356" s="32"/>
      <c r="H356" s="6"/>
    </row>
    <row r="357" spans="2:8" s="1" customFormat="1" ht="16.8">
      <c r="B357" s="10">
        <v>354</v>
      </c>
      <c r="C357" s="11" t="s">
        <v>93</v>
      </c>
      <c r="D357" s="29" t="s">
        <v>189</v>
      </c>
      <c r="E357" s="29" t="s">
        <v>186</v>
      </c>
      <c r="F357" s="17">
        <v>1300</v>
      </c>
      <c r="G357" s="32"/>
      <c r="H357" s="6"/>
    </row>
    <row r="358" spans="2:8" s="1" customFormat="1" ht="16.8">
      <c r="B358" s="8">
        <v>355</v>
      </c>
      <c r="C358" s="9" t="s">
        <v>93</v>
      </c>
      <c r="D358" s="28" t="s">
        <v>200</v>
      </c>
      <c r="E358" s="28" t="s">
        <v>179</v>
      </c>
      <c r="F358" s="16">
        <v>1600</v>
      </c>
      <c r="G358" s="32"/>
      <c r="H358" s="6"/>
    </row>
    <row r="359" spans="2:8" s="1" customFormat="1" ht="16.8">
      <c r="B359" s="10">
        <v>356</v>
      </c>
      <c r="C359" s="11" t="s">
        <v>93</v>
      </c>
      <c r="D359" s="29" t="s">
        <v>188</v>
      </c>
      <c r="E359" s="29" t="s">
        <v>183</v>
      </c>
      <c r="F359" s="17">
        <v>5700</v>
      </c>
      <c r="G359" s="32"/>
      <c r="H359" s="6"/>
    </row>
    <row r="360" spans="2:8" s="1" customFormat="1" ht="16.8">
      <c r="B360" s="8">
        <v>357</v>
      </c>
      <c r="C360" s="9" t="s">
        <v>93</v>
      </c>
      <c r="D360" s="28" t="s">
        <v>197</v>
      </c>
      <c r="E360" s="28" t="s">
        <v>181</v>
      </c>
      <c r="F360" s="16">
        <v>1900</v>
      </c>
      <c r="G360" s="32"/>
      <c r="H360" s="6"/>
    </row>
    <row r="361" spans="2:8" s="1" customFormat="1" ht="16.8">
      <c r="B361" s="10">
        <v>358</v>
      </c>
      <c r="C361" s="11" t="s">
        <v>93</v>
      </c>
      <c r="D361" s="29" t="s">
        <v>192</v>
      </c>
      <c r="E361" s="29" t="s">
        <v>179</v>
      </c>
      <c r="F361" s="17">
        <v>2500</v>
      </c>
      <c r="G361" s="32"/>
      <c r="H361" s="6"/>
    </row>
    <row r="362" spans="2:8" s="1" customFormat="1" ht="16.8">
      <c r="B362" s="8">
        <v>359</v>
      </c>
      <c r="C362" s="9" t="s">
        <v>93</v>
      </c>
      <c r="D362" s="28" t="s">
        <v>200</v>
      </c>
      <c r="E362" s="28" t="s">
        <v>181</v>
      </c>
      <c r="F362" s="16">
        <v>6300</v>
      </c>
      <c r="G362" s="32"/>
      <c r="H362" s="6"/>
    </row>
    <row r="363" spans="2:8" s="1" customFormat="1" ht="16.8">
      <c r="B363" s="10">
        <v>360</v>
      </c>
      <c r="C363" s="11" t="s">
        <v>93</v>
      </c>
      <c r="D363" s="29" t="s">
        <v>193</v>
      </c>
      <c r="E363" s="29" t="s">
        <v>183</v>
      </c>
      <c r="F363" s="17">
        <v>3000</v>
      </c>
      <c r="G363" s="32"/>
      <c r="H363" s="6"/>
    </row>
    <row r="364" spans="2:8" s="1" customFormat="1" ht="16.8">
      <c r="B364" s="8">
        <v>361</v>
      </c>
      <c r="C364" s="9" t="s">
        <v>93</v>
      </c>
      <c r="D364" s="28" t="s">
        <v>198</v>
      </c>
      <c r="E364" s="28" t="s">
        <v>184</v>
      </c>
      <c r="F364" s="16">
        <v>6300</v>
      </c>
      <c r="G364" s="32"/>
      <c r="H364" s="6"/>
    </row>
    <row r="365" spans="2:8" s="1" customFormat="1" ht="16.8">
      <c r="B365" s="10">
        <v>362</v>
      </c>
      <c r="C365" s="11" t="s">
        <v>93</v>
      </c>
      <c r="D365" s="29" t="s">
        <v>197</v>
      </c>
      <c r="E365" s="29" t="s">
        <v>184</v>
      </c>
      <c r="F365" s="17">
        <v>2100</v>
      </c>
      <c r="G365" s="32"/>
      <c r="H365" s="6"/>
    </row>
    <row r="366" spans="2:8" s="1" customFormat="1" ht="16.8">
      <c r="B366" s="8">
        <v>363</v>
      </c>
      <c r="C366" s="9" t="s">
        <v>93</v>
      </c>
      <c r="D366" s="28" t="s">
        <v>193</v>
      </c>
      <c r="E366" s="28" t="s">
        <v>180</v>
      </c>
      <c r="F366" s="16">
        <v>5200</v>
      </c>
      <c r="G366" s="32"/>
      <c r="H366" s="6"/>
    </row>
    <row r="367" spans="2:8" s="1" customFormat="1" ht="16.8">
      <c r="B367" s="10">
        <v>364</v>
      </c>
      <c r="C367" s="11" t="s">
        <v>93</v>
      </c>
      <c r="D367" s="29" t="s">
        <v>190</v>
      </c>
      <c r="E367" s="29" t="s">
        <v>180</v>
      </c>
      <c r="F367" s="17">
        <v>3000</v>
      </c>
      <c r="G367" s="32"/>
      <c r="H367" s="6"/>
    </row>
    <row r="368" spans="2:8" s="1" customFormat="1" ht="16.8">
      <c r="B368" s="8">
        <v>365</v>
      </c>
      <c r="C368" s="9" t="s">
        <v>94</v>
      </c>
      <c r="D368" s="28" t="s">
        <v>199</v>
      </c>
      <c r="E368" s="28" t="s">
        <v>179</v>
      </c>
      <c r="F368" s="16">
        <v>4200</v>
      </c>
      <c r="G368" s="32"/>
      <c r="H368" s="6"/>
    </row>
    <row r="369" spans="2:8" s="1" customFormat="1" ht="16.8">
      <c r="B369" s="10">
        <v>366</v>
      </c>
      <c r="C369" s="11" t="s">
        <v>94</v>
      </c>
      <c r="D369" s="29" t="s">
        <v>194</v>
      </c>
      <c r="E369" s="29" t="s">
        <v>179</v>
      </c>
      <c r="F369" s="17">
        <v>2800</v>
      </c>
      <c r="G369" s="32"/>
      <c r="H369" s="6"/>
    </row>
    <row r="370" spans="2:8" s="1" customFormat="1" ht="16.8">
      <c r="B370" s="8">
        <v>367</v>
      </c>
      <c r="C370" s="9" t="s">
        <v>94</v>
      </c>
      <c r="D370" s="28" t="s">
        <v>192</v>
      </c>
      <c r="E370" s="28" t="s">
        <v>185</v>
      </c>
      <c r="F370" s="16">
        <v>3000</v>
      </c>
      <c r="G370" s="32"/>
      <c r="H370" s="6"/>
    </row>
    <row r="371" spans="2:8" s="1" customFormat="1" ht="16.8">
      <c r="B371" s="10">
        <v>368</v>
      </c>
      <c r="C371" s="11" t="s">
        <v>94</v>
      </c>
      <c r="D371" s="29" t="s">
        <v>198</v>
      </c>
      <c r="E371" s="29" t="s">
        <v>180</v>
      </c>
      <c r="F371" s="17">
        <v>3800</v>
      </c>
      <c r="G371" s="32"/>
      <c r="H371" s="6"/>
    </row>
    <row r="372" spans="2:8" s="1" customFormat="1" ht="16.8">
      <c r="B372" s="8">
        <v>369</v>
      </c>
      <c r="C372" s="9" t="s">
        <v>94</v>
      </c>
      <c r="D372" s="28" t="s">
        <v>188</v>
      </c>
      <c r="E372" s="28" t="s">
        <v>183</v>
      </c>
      <c r="F372" s="16">
        <v>5600</v>
      </c>
      <c r="G372" s="32"/>
      <c r="H372" s="6"/>
    </row>
    <row r="373" spans="2:8" s="1" customFormat="1" ht="16.8">
      <c r="B373" s="10">
        <v>370</v>
      </c>
      <c r="C373" s="11" t="s">
        <v>94</v>
      </c>
      <c r="D373" s="29" t="s">
        <v>194</v>
      </c>
      <c r="E373" s="29" t="s">
        <v>185</v>
      </c>
      <c r="F373" s="17">
        <v>2200</v>
      </c>
      <c r="G373" s="32"/>
      <c r="H373" s="6"/>
    </row>
    <row r="374" spans="2:8" s="1" customFormat="1" ht="16.8">
      <c r="B374" s="8">
        <v>371</v>
      </c>
      <c r="C374" s="9" t="s">
        <v>94</v>
      </c>
      <c r="D374" s="28" t="s">
        <v>188</v>
      </c>
      <c r="E374" s="28" t="s">
        <v>181</v>
      </c>
      <c r="F374" s="16">
        <v>2600</v>
      </c>
      <c r="G374" s="32"/>
      <c r="H374" s="6"/>
    </row>
    <row r="375" spans="2:8" s="1" customFormat="1" ht="16.8">
      <c r="B375" s="10">
        <v>372</v>
      </c>
      <c r="C375" s="11" t="s">
        <v>94</v>
      </c>
      <c r="D375" s="29" t="s">
        <v>197</v>
      </c>
      <c r="E375" s="29" t="s">
        <v>181</v>
      </c>
      <c r="F375" s="17">
        <v>2900</v>
      </c>
      <c r="G375" s="32"/>
      <c r="H375" s="6"/>
    </row>
    <row r="376" spans="2:8" s="1" customFormat="1" ht="16.8">
      <c r="B376" s="8">
        <v>373</v>
      </c>
      <c r="C376" s="9" t="s">
        <v>94</v>
      </c>
      <c r="D376" s="28" t="s">
        <v>202</v>
      </c>
      <c r="E376" s="28" t="s">
        <v>181</v>
      </c>
      <c r="F376" s="16">
        <v>3000</v>
      </c>
      <c r="G376" s="32"/>
      <c r="H376" s="6"/>
    </row>
    <row r="377" spans="2:8" s="1" customFormat="1" ht="16.8">
      <c r="B377" s="10">
        <v>374</v>
      </c>
      <c r="C377" s="11" t="s">
        <v>94</v>
      </c>
      <c r="D377" s="29" t="s">
        <v>188</v>
      </c>
      <c r="E377" s="29" t="s">
        <v>187</v>
      </c>
      <c r="F377" s="17">
        <v>3800</v>
      </c>
      <c r="G377" s="32"/>
      <c r="H377" s="6"/>
    </row>
    <row r="378" spans="2:8" s="1" customFormat="1" ht="16.8">
      <c r="B378" s="8">
        <v>375</v>
      </c>
      <c r="C378" s="9" t="s">
        <v>94</v>
      </c>
      <c r="D378" s="28" t="s">
        <v>190</v>
      </c>
      <c r="E378" s="28" t="s">
        <v>184</v>
      </c>
      <c r="F378" s="16">
        <v>4500</v>
      </c>
      <c r="G378" s="32"/>
      <c r="H378" s="6"/>
    </row>
    <row r="379" spans="2:8" s="1" customFormat="1" ht="16.8">
      <c r="B379" s="10">
        <v>376</v>
      </c>
      <c r="C379" s="11" t="s">
        <v>94</v>
      </c>
      <c r="D379" s="29" t="s">
        <v>189</v>
      </c>
      <c r="E379" s="29" t="s">
        <v>182</v>
      </c>
      <c r="F379" s="17">
        <v>5100</v>
      </c>
      <c r="G379" s="32"/>
      <c r="H379" s="6"/>
    </row>
    <row r="380" spans="2:8" s="1" customFormat="1" ht="16.8">
      <c r="B380" s="8">
        <v>377</v>
      </c>
      <c r="C380" s="9" t="s">
        <v>94</v>
      </c>
      <c r="D380" s="28" t="s">
        <v>201</v>
      </c>
      <c r="E380" s="28" t="s">
        <v>178</v>
      </c>
      <c r="F380" s="16">
        <v>3800</v>
      </c>
      <c r="G380" s="32"/>
      <c r="H380" s="6"/>
    </row>
    <row r="381" spans="2:8" s="1" customFormat="1" ht="16.8">
      <c r="B381" s="10">
        <v>378</v>
      </c>
      <c r="C381" s="11" t="s">
        <v>95</v>
      </c>
      <c r="D381" s="29" t="s">
        <v>192</v>
      </c>
      <c r="E381" s="29" t="s">
        <v>187</v>
      </c>
      <c r="F381" s="17">
        <v>4900</v>
      </c>
      <c r="G381" s="32"/>
      <c r="H381" s="6"/>
    </row>
    <row r="382" spans="2:8" s="1" customFormat="1" ht="16.8">
      <c r="B382" s="8">
        <v>379</v>
      </c>
      <c r="C382" s="9" t="s">
        <v>95</v>
      </c>
      <c r="D382" s="28" t="s">
        <v>200</v>
      </c>
      <c r="E382" s="28" t="s">
        <v>179</v>
      </c>
      <c r="F382" s="16">
        <v>2000</v>
      </c>
      <c r="G382" s="32"/>
      <c r="H382" s="6"/>
    </row>
    <row r="383" spans="2:8" s="1" customFormat="1" ht="16.8">
      <c r="B383" s="10">
        <v>380</v>
      </c>
      <c r="C383" s="11" t="s">
        <v>95</v>
      </c>
      <c r="D383" s="29" t="s">
        <v>199</v>
      </c>
      <c r="E383" s="29" t="s">
        <v>179</v>
      </c>
      <c r="F383" s="17">
        <v>1600</v>
      </c>
      <c r="G383" s="32"/>
      <c r="H383" s="6"/>
    </row>
    <row r="384" spans="2:8" s="1" customFormat="1" ht="16.8">
      <c r="B384" s="8">
        <v>381</v>
      </c>
      <c r="C384" s="9" t="s">
        <v>95</v>
      </c>
      <c r="D384" s="28" t="s">
        <v>188</v>
      </c>
      <c r="E384" s="28" t="s">
        <v>183</v>
      </c>
      <c r="F384" s="16">
        <v>3400</v>
      </c>
      <c r="G384" s="32"/>
      <c r="H384" s="6"/>
    </row>
    <row r="385" spans="2:8" s="1" customFormat="1" ht="16.8">
      <c r="B385" s="10">
        <v>382</v>
      </c>
      <c r="C385" s="11" t="s">
        <v>95</v>
      </c>
      <c r="D385" s="29" t="s">
        <v>194</v>
      </c>
      <c r="E385" s="29" t="s">
        <v>180</v>
      </c>
      <c r="F385" s="17">
        <v>3200</v>
      </c>
      <c r="G385" s="32"/>
      <c r="H385" s="6"/>
    </row>
    <row r="386" spans="2:8" s="1" customFormat="1" ht="16.8">
      <c r="B386" s="8">
        <v>383</v>
      </c>
      <c r="C386" s="9" t="s">
        <v>95</v>
      </c>
      <c r="D386" s="28" t="s">
        <v>193</v>
      </c>
      <c r="E386" s="28" t="s">
        <v>179</v>
      </c>
      <c r="F386" s="16">
        <v>4500</v>
      </c>
      <c r="G386" s="32"/>
      <c r="H386" s="6"/>
    </row>
    <row r="387" spans="2:8" s="1" customFormat="1" ht="16.8">
      <c r="B387" s="10">
        <v>384</v>
      </c>
      <c r="C387" s="11" t="s">
        <v>95</v>
      </c>
      <c r="D387" s="29" t="s">
        <v>191</v>
      </c>
      <c r="E387" s="29" t="s">
        <v>178</v>
      </c>
      <c r="F387" s="17">
        <v>5800</v>
      </c>
      <c r="G387" s="32"/>
      <c r="H387" s="6"/>
    </row>
    <row r="388" spans="2:8" s="1" customFormat="1" ht="16.8">
      <c r="B388" s="8">
        <v>385</v>
      </c>
      <c r="C388" s="9" t="s">
        <v>95</v>
      </c>
      <c r="D388" s="28" t="s">
        <v>194</v>
      </c>
      <c r="E388" s="28" t="s">
        <v>180</v>
      </c>
      <c r="F388" s="16">
        <v>3800</v>
      </c>
      <c r="G388" s="32"/>
      <c r="H388" s="6"/>
    </row>
    <row r="389" spans="2:8" s="1" customFormat="1" ht="16.8">
      <c r="B389" s="10">
        <v>386</v>
      </c>
      <c r="C389" s="11" t="s">
        <v>96</v>
      </c>
      <c r="D389" s="29" t="s">
        <v>192</v>
      </c>
      <c r="E389" s="29" t="s">
        <v>180</v>
      </c>
      <c r="F389" s="17">
        <v>4400</v>
      </c>
      <c r="G389" s="32"/>
      <c r="H389" s="6"/>
    </row>
    <row r="390" spans="2:8" s="1" customFormat="1" ht="16.8">
      <c r="B390" s="8">
        <v>387</v>
      </c>
      <c r="C390" s="9" t="s">
        <v>96</v>
      </c>
      <c r="D390" s="28" t="s">
        <v>198</v>
      </c>
      <c r="E390" s="28" t="s">
        <v>180</v>
      </c>
      <c r="F390" s="16">
        <v>6300</v>
      </c>
      <c r="G390" s="32"/>
      <c r="H390" s="6"/>
    </row>
    <row r="391" spans="2:8" s="1" customFormat="1" ht="16.8">
      <c r="B391" s="10">
        <v>388</v>
      </c>
      <c r="C391" s="11" t="s">
        <v>96</v>
      </c>
      <c r="D391" s="29" t="s">
        <v>189</v>
      </c>
      <c r="E391" s="29" t="s">
        <v>179</v>
      </c>
      <c r="F391" s="17">
        <v>6500</v>
      </c>
      <c r="G391" s="32"/>
      <c r="H391" s="6"/>
    </row>
    <row r="392" spans="2:8" s="1" customFormat="1" ht="16.8">
      <c r="B392" s="8">
        <v>389</v>
      </c>
      <c r="C392" s="9" t="s">
        <v>96</v>
      </c>
      <c r="D392" s="28" t="s">
        <v>190</v>
      </c>
      <c r="E392" s="28" t="s">
        <v>181</v>
      </c>
      <c r="F392" s="16">
        <v>4300</v>
      </c>
      <c r="G392" s="32"/>
      <c r="H392" s="6"/>
    </row>
    <row r="393" spans="2:8" s="1" customFormat="1" ht="16.8">
      <c r="B393" s="10">
        <v>390</v>
      </c>
      <c r="C393" s="11" t="s">
        <v>97</v>
      </c>
      <c r="D393" s="29" t="s">
        <v>192</v>
      </c>
      <c r="E393" s="29" t="s">
        <v>183</v>
      </c>
      <c r="F393" s="17">
        <v>3200</v>
      </c>
      <c r="G393" s="32"/>
      <c r="H393" s="6"/>
    </row>
    <row r="394" spans="2:8" s="1" customFormat="1" ht="16.8">
      <c r="B394" s="8">
        <v>391</v>
      </c>
      <c r="C394" s="9" t="s">
        <v>97</v>
      </c>
      <c r="D394" s="28" t="s">
        <v>197</v>
      </c>
      <c r="E394" s="28" t="s">
        <v>181</v>
      </c>
      <c r="F394" s="16">
        <v>5100</v>
      </c>
      <c r="G394" s="32"/>
      <c r="H394" s="6"/>
    </row>
    <row r="395" spans="2:8" s="1" customFormat="1" ht="16.8">
      <c r="B395" s="10">
        <v>392</v>
      </c>
      <c r="C395" s="11" t="s">
        <v>97</v>
      </c>
      <c r="D395" s="29" t="s">
        <v>193</v>
      </c>
      <c r="E395" s="29" t="s">
        <v>183</v>
      </c>
      <c r="F395" s="17">
        <v>2400</v>
      </c>
      <c r="G395" s="32"/>
      <c r="H395" s="6"/>
    </row>
    <row r="396" spans="2:8" s="1" customFormat="1" ht="16.8">
      <c r="B396" s="8">
        <v>393</v>
      </c>
      <c r="C396" s="9" t="s">
        <v>97</v>
      </c>
      <c r="D396" s="28" t="s">
        <v>199</v>
      </c>
      <c r="E396" s="28" t="s">
        <v>183</v>
      </c>
      <c r="F396" s="16">
        <v>6300</v>
      </c>
      <c r="G396" s="32"/>
      <c r="H396" s="6"/>
    </row>
    <row r="397" spans="2:8" s="1" customFormat="1" ht="16.8">
      <c r="B397" s="10">
        <v>394</v>
      </c>
      <c r="C397" s="11" t="s">
        <v>97</v>
      </c>
      <c r="D397" s="29" t="s">
        <v>189</v>
      </c>
      <c r="E397" s="29" t="s">
        <v>180</v>
      </c>
      <c r="F397" s="17">
        <v>5000</v>
      </c>
      <c r="G397" s="32"/>
      <c r="H397" s="6"/>
    </row>
    <row r="398" spans="2:8" s="1" customFormat="1" ht="16.8">
      <c r="B398" s="8">
        <v>395</v>
      </c>
      <c r="C398" s="9" t="s">
        <v>97</v>
      </c>
      <c r="D398" s="28" t="s">
        <v>190</v>
      </c>
      <c r="E398" s="28" t="s">
        <v>186</v>
      </c>
      <c r="F398" s="16">
        <v>5000</v>
      </c>
      <c r="G398" s="32"/>
      <c r="H398" s="6"/>
    </row>
    <row r="399" spans="2:8" s="1" customFormat="1" ht="16.8">
      <c r="B399" s="10">
        <v>396</v>
      </c>
      <c r="C399" s="11" t="s">
        <v>97</v>
      </c>
      <c r="D399" s="29" t="s">
        <v>190</v>
      </c>
      <c r="E399" s="29" t="s">
        <v>182</v>
      </c>
      <c r="F399" s="17">
        <v>1500</v>
      </c>
      <c r="G399" s="32"/>
      <c r="H399" s="6"/>
    </row>
    <row r="400" spans="2:8" s="1" customFormat="1" ht="16.8">
      <c r="B400" s="8">
        <v>397</v>
      </c>
      <c r="C400" s="9" t="s">
        <v>97</v>
      </c>
      <c r="D400" s="28" t="s">
        <v>190</v>
      </c>
      <c r="E400" s="28" t="s">
        <v>184</v>
      </c>
      <c r="F400" s="16">
        <v>5800</v>
      </c>
      <c r="G400" s="32"/>
      <c r="H400" s="6"/>
    </row>
    <row r="401" spans="2:8" s="1" customFormat="1" ht="16.8">
      <c r="B401" s="10">
        <v>398</v>
      </c>
      <c r="C401" s="11" t="s">
        <v>97</v>
      </c>
      <c r="D401" s="29" t="s">
        <v>192</v>
      </c>
      <c r="E401" s="29" t="s">
        <v>183</v>
      </c>
      <c r="F401" s="17">
        <v>6200</v>
      </c>
      <c r="G401" s="32"/>
      <c r="H401" s="6"/>
    </row>
    <row r="402" spans="2:8" s="1" customFormat="1" ht="16.8">
      <c r="B402" s="8">
        <v>399</v>
      </c>
      <c r="C402" s="9" t="s">
        <v>97</v>
      </c>
      <c r="D402" s="28" t="s">
        <v>193</v>
      </c>
      <c r="E402" s="28" t="s">
        <v>183</v>
      </c>
      <c r="F402" s="16">
        <v>2100</v>
      </c>
      <c r="G402" s="32"/>
      <c r="H402" s="6"/>
    </row>
    <row r="403" spans="2:8" s="1" customFormat="1" ht="16.8">
      <c r="B403" s="10">
        <v>400</v>
      </c>
      <c r="C403" s="11" t="s">
        <v>97</v>
      </c>
      <c r="D403" s="29" t="s">
        <v>198</v>
      </c>
      <c r="E403" s="29" t="s">
        <v>187</v>
      </c>
      <c r="F403" s="17">
        <v>3600</v>
      </c>
      <c r="G403" s="32"/>
      <c r="H403" s="6"/>
    </row>
    <row r="404" spans="2:8" s="1" customFormat="1" ht="16.8">
      <c r="B404" s="8">
        <v>401</v>
      </c>
      <c r="C404" s="9" t="s">
        <v>97</v>
      </c>
      <c r="D404" s="28" t="s">
        <v>195</v>
      </c>
      <c r="E404" s="28" t="s">
        <v>187</v>
      </c>
      <c r="F404" s="16">
        <v>2200</v>
      </c>
      <c r="G404" s="32"/>
      <c r="H404" s="6"/>
    </row>
    <row r="405" spans="2:8" s="1" customFormat="1" ht="16.8">
      <c r="B405" s="10">
        <v>402</v>
      </c>
      <c r="C405" s="11" t="s">
        <v>98</v>
      </c>
      <c r="D405" s="29" t="s">
        <v>202</v>
      </c>
      <c r="E405" s="29" t="s">
        <v>179</v>
      </c>
      <c r="F405" s="17">
        <v>5900</v>
      </c>
      <c r="G405" s="32"/>
      <c r="H405" s="6"/>
    </row>
    <row r="406" spans="2:8" s="1" customFormat="1" ht="16.8">
      <c r="B406" s="8">
        <v>403</v>
      </c>
      <c r="C406" s="9" t="s">
        <v>98</v>
      </c>
      <c r="D406" s="28" t="s">
        <v>188</v>
      </c>
      <c r="E406" s="28" t="s">
        <v>187</v>
      </c>
      <c r="F406" s="16">
        <v>3000</v>
      </c>
      <c r="G406" s="32"/>
      <c r="H406" s="6"/>
    </row>
    <row r="407" spans="2:8" s="1" customFormat="1" ht="16.8">
      <c r="B407" s="10">
        <v>404</v>
      </c>
      <c r="C407" s="11" t="s">
        <v>98</v>
      </c>
      <c r="D407" s="29" t="s">
        <v>193</v>
      </c>
      <c r="E407" s="29" t="s">
        <v>179</v>
      </c>
      <c r="F407" s="17">
        <v>1300</v>
      </c>
      <c r="G407" s="32"/>
      <c r="H407" s="6"/>
    </row>
    <row r="408" spans="2:8" s="1" customFormat="1" ht="16.8">
      <c r="B408" s="8">
        <v>405</v>
      </c>
      <c r="C408" s="9" t="s">
        <v>98</v>
      </c>
      <c r="D408" s="28" t="s">
        <v>196</v>
      </c>
      <c r="E408" s="28" t="s">
        <v>186</v>
      </c>
      <c r="F408" s="16">
        <v>5000</v>
      </c>
      <c r="G408" s="32"/>
      <c r="H408" s="6"/>
    </row>
    <row r="409" spans="2:8" s="1" customFormat="1" ht="16.8">
      <c r="B409" s="10">
        <v>406</v>
      </c>
      <c r="C409" s="11" t="s">
        <v>98</v>
      </c>
      <c r="D409" s="29" t="s">
        <v>189</v>
      </c>
      <c r="E409" s="29" t="s">
        <v>186</v>
      </c>
      <c r="F409" s="17">
        <v>5000</v>
      </c>
      <c r="G409" s="32"/>
      <c r="H409" s="6"/>
    </row>
    <row r="410" spans="2:8" s="1" customFormat="1" ht="16.8">
      <c r="B410" s="8">
        <v>407</v>
      </c>
      <c r="C410" s="9" t="s">
        <v>98</v>
      </c>
      <c r="D410" s="28" t="s">
        <v>188</v>
      </c>
      <c r="E410" s="28" t="s">
        <v>186</v>
      </c>
      <c r="F410" s="16">
        <v>6100</v>
      </c>
      <c r="G410" s="32"/>
      <c r="H410" s="6"/>
    </row>
    <row r="411" spans="2:8" s="1" customFormat="1" ht="16.8">
      <c r="B411" s="10">
        <v>408</v>
      </c>
      <c r="C411" s="11" t="s">
        <v>98</v>
      </c>
      <c r="D411" s="29" t="s">
        <v>189</v>
      </c>
      <c r="E411" s="29" t="s">
        <v>184</v>
      </c>
      <c r="F411" s="17">
        <v>2700</v>
      </c>
      <c r="G411" s="32"/>
      <c r="H411" s="6"/>
    </row>
    <row r="412" spans="2:8" s="1" customFormat="1" ht="16.8">
      <c r="B412" s="8">
        <v>409</v>
      </c>
      <c r="C412" s="9" t="s">
        <v>98</v>
      </c>
      <c r="D412" s="28" t="s">
        <v>194</v>
      </c>
      <c r="E412" s="28" t="s">
        <v>185</v>
      </c>
      <c r="F412" s="16">
        <v>4000</v>
      </c>
      <c r="G412" s="32"/>
      <c r="H412" s="6"/>
    </row>
    <row r="413" spans="2:8" s="1" customFormat="1" ht="16.8">
      <c r="B413" s="10">
        <v>410</v>
      </c>
      <c r="C413" s="11" t="s">
        <v>98</v>
      </c>
      <c r="D413" s="29" t="s">
        <v>190</v>
      </c>
      <c r="E413" s="29" t="s">
        <v>181</v>
      </c>
      <c r="F413" s="17">
        <v>4900</v>
      </c>
      <c r="G413" s="32"/>
      <c r="H413" s="6"/>
    </row>
    <row r="414" spans="2:8" s="1" customFormat="1" ht="16.8">
      <c r="B414" s="8">
        <v>411</v>
      </c>
      <c r="C414" s="9" t="s">
        <v>98</v>
      </c>
      <c r="D414" s="28" t="s">
        <v>201</v>
      </c>
      <c r="E414" s="28" t="s">
        <v>182</v>
      </c>
      <c r="F414" s="16">
        <v>6100</v>
      </c>
      <c r="G414" s="32"/>
      <c r="H414" s="6"/>
    </row>
    <row r="415" spans="2:8" s="1" customFormat="1" ht="16.8">
      <c r="B415" s="10">
        <v>412</v>
      </c>
      <c r="C415" s="11" t="s">
        <v>98</v>
      </c>
      <c r="D415" s="29" t="s">
        <v>192</v>
      </c>
      <c r="E415" s="29" t="s">
        <v>187</v>
      </c>
      <c r="F415" s="17">
        <v>5600</v>
      </c>
      <c r="G415" s="32"/>
      <c r="H415" s="6"/>
    </row>
    <row r="416" spans="2:8" s="1" customFormat="1" ht="16.8">
      <c r="B416" s="8">
        <v>413</v>
      </c>
      <c r="C416" s="9" t="s">
        <v>98</v>
      </c>
      <c r="D416" s="28" t="s">
        <v>194</v>
      </c>
      <c r="E416" s="28" t="s">
        <v>180</v>
      </c>
      <c r="F416" s="16">
        <v>5800</v>
      </c>
      <c r="G416" s="32"/>
      <c r="H416" s="6"/>
    </row>
    <row r="417" spans="2:8" s="1" customFormat="1" ht="16.8">
      <c r="B417" s="10">
        <v>414</v>
      </c>
      <c r="C417" s="11" t="s">
        <v>99</v>
      </c>
      <c r="D417" s="29" t="s">
        <v>202</v>
      </c>
      <c r="E417" s="29" t="s">
        <v>179</v>
      </c>
      <c r="F417" s="17">
        <v>1900</v>
      </c>
      <c r="G417" s="32"/>
      <c r="H417" s="6"/>
    </row>
    <row r="418" spans="2:8" s="1" customFormat="1" ht="16.8">
      <c r="B418" s="8">
        <v>415</v>
      </c>
      <c r="C418" s="9" t="s">
        <v>99</v>
      </c>
      <c r="D418" s="28" t="s">
        <v>194</v>
      </c>
      <c r="E418" s="28" t="s">
        <v>183</v>
      </c>
      <c r="F418" s="16">
        <v>2400</v>
      </c>
      <c r="G418" s="32"/>
      <c r="H418" s="6"/>
    </row>
    <row r="419" spans="2:8" s="1" customFormat="1" ht="16.8">
      <c r="B419" s="10">
        <v>416</v>
      </c>
      <c r="C419" s="11" t="s">
        <v>99</v>
      </c>
      <c r="D419" s="29" t="s">
        <v>200</v>
      </c>
      <c r="E419" s="29" t="s">
        <v>183</v>
      </c>
      <c r="F419" s="17">
        <v>5000</v>
      </c>
      <c r="G419" s="32"/>
      <c r="H419" s="6"/>
    </row>
    <row r="420" spans="2:8" s="1" customFormat="1" ht="16.8">
      <c r="B420" s="8">
        <v>417</v>
      </c>
      <c r="C420" s="9" t="s">
        <v>99</v>
      </c>
      <c r="D420" s="28" t="s">
        <v>190</v>
      </c>
      <c r="E420" s="28" t="s">
        <v>184</v>
      </c>
      <c r="F420" s="16">
        <v>6300</v>
      </c>
      <c r="G420" s="32"/>
      <c r="H420" s="6"/>
    </row>
    <row r="421" spans="2:8" s="1" customFormat="1" ht="16.8">
      <c r="B421" s="10">
        <v>418</v>
      </c>
      <c r="C421" s="11" t="s">
        <v>100</v>
      </c>
      <c r="D421" s="29" t="s">
        <v>197</v>
      </c>
      <c r="E421" s="29" t="s">
        <v>179</v>
      </c>
      <c r="F421" s="17">
        <v>3600</v>
      </c>
      <c r="G421" s="32"/>
      <c r="H421" s="6"/>
    </row>
    <row r="422" spans="2:8" s="1" customFormat="1" ht="16.8">
      <c r="B422" s="8">
        <v>419</v>
      </c>
      <c r="C422" s="9" t="s">
        <v>100</v>
      </c>
      <c r="D422" s="28" t="s">
        <v>195</v>
      </c>
      <c r="E422" s="28" t="s">
        <v>187</v>
      </c>
      <c r="F422" s="16">
        <v>2500</v>
      </c>
      <c r="G422" s="32"/>
      <c r="H422" s="6"/>
    </row>
    <row r="423" spans="2:8" s="1" customFormat="1" ht="16.8">
      <c r="B423" s="10">
        <v>420</v>
      </c>
      <c r="C423" s="11" t="s">
        <v>100</v>
      </c>
      <c r="D423" s="29" t="s">
        <v>195</v>
      </c>
      <c r="E423" s="29" t="s">
        <v>178</v>
      </c>
      <c r="F423" s="17">
        <v>2200</v>
      </c>
      <c r="G423" s="32"/>
      <c r="H423" s="6"/>
    </row>
    <row r="424" spans="2:8" s="1" customFormat="1" ht="16.8">
      <c r="B424" s="8">
        <v>421</v>
      </c>
      <c r="C424" s="9" t="s">
        <v>100</v>
      </c>
      <c r="D424" s="28" t="s">
        <v>200</v>
      </c>
      <c r="E424" s="28" t="s">
        <v>179</v>
      </c>
      <c r="F424" s="16">
        <v>4400</v>
      </c>
      <c r="G424" s="32"/>
      <c r="H424" s="6"/>
    </row>
    <row r="425" spans="2:8" s="1" customFormat="1" ht="16.8">
      <c r="B425" s="10">
        <v>422</v>
      </c>
      <c r="C425" s="11" t="s">
        <v>100</v>
      </c>
      <c r="D425" s="29" t="s">
        <v>190</v>
      </c>
      <c r="E425" s="29" t="s">
        <v>182</v>
      </c>
      <c r="F425" s="17">
        <v>4900</v>
      </c>
      <c r="G425" s="32"/>
      <c r="H425" s="6"/>
    </row>
    <row r="426" spans="2:8" s="1" customFormat="1" ht="16.8">
      <c r="B426" s="8">
        <v>423</v>
      </c>
      <c r="C426" s="9" t="s">
        <v>101</v>
      </c>
      <c r="D426" s="28" t="s">
        <v>191</v>
      </c>
      <c r="E426" s="28" t="s">
        <v>180</v>
      </c>
      <c r="F426" s="16">
        <v>1200</v>
      </c>
      <c r="G426" s="32"/>
      <c r="H426" s="6"/>
    </row>
    <row r="427" spans="2:8" s="1" customFormat="1" ht="16.8">
      <c r="B427" s="10">
        <v>424</v>
      </c>
      <c r="C427" s="11" t="s">
        <v>101</v>
      </c>
      <c r="D427" s="29" t="s">
        <v>190</v>
      </c>
      <c r="E427" s="29" t="s">
        <v>184</v>
      </c>
      <c r="F427" s="17">
        <v>4800</v>
      </c>
      <c r="G427" s="32"/>
      <c r="H427" s="6"/>
    </row>
    <row r="428" spans="2:8" s="1" customFormat="1" ht="16.8">
      <c r="B428" s="8">
        <v>425</v>
      </c>
      <c r="C428" s="9" t="s">
        <v>101</v>
      </c>
      <c r="D428" s="28" t="s">
        <v>193</v>
      </c>
      <c r="E428" s="28" t="s">
        <v>178</v>
      </c>
      <c r="F428" s="16">
        <v>2100</v>
      </c>
      <c r="G428" s="32"/>
      <c r="H428" s="6"/>
    </row>
    <row r="429" spans="2:8" s="1" customFormat="1" ht="16.8">
      <c r="B429" s="10">
        <v>426</v>
      </c>
      <c r="C429" s="11" t="s">
        <v>101</v>
      </c>
      <c r="D429" s="29" t="s">
        <v>189</v>
      </c>
      <c r="E429" s="29" t="s">
        <v>181</v>
      </c>
      <c r="F429" s="17">
        <v>1600</v>
      </c>
      <c r="G429" s="32"/>
      <c r="H429" s="6"/>
    </row>
    <row r="430" spans="2:8" s="1" customFormat="1" ht="16.8">
      <c r="B430" s="8">
        <v>427</v>
      </c>
      <c r="C430" s="9" t="s">
        <v>101</v>
      </c>
      <c r="D430" s="28" t="s">
        <v>193</v>
      </c>
      <c r="E430" s="28" t="s">
        <v>179</v>
      </c>
      <c r="F430" s="16">
        <v>4500</v>
      </c>
      <c r="G430" s="32"/>
      <c r="H430" s="6"/>
    </row>
    <row r="431" spans="2:8" s="1" customFormat="1" ht="16.8">
      <c r="B431" s="10">
        <v>428</v>
      </c>
      <c r="C431" s="11" t="s">
        <v>101</v>
      </c>
      <c r="D431" s="29" t="s">
        <v>192</v>
      </c>
      <c r="E431" s="29" t="s">
        <v>187</v>
      </c>
      <c r="F431" s="17">
        <v>6200</v>
      </c>
      <c r="G431" s="32"/>
      <c r="H431" s="6"/>
    </row>
    <row r="432" spans="2:8" s="1" customFormat="1" ht="16.8">
      <c r="B432" s="8">
        <v>429</v>
      </c>
      <c r="C432" s="9" t="s">
        <v>102</v>
      </c>
      <c r="D432" s="28" t="s">
        <v>193</v>
      </c>
      <c r="E432" s="28" t="s">
        <v>183</v>
      </c>
      <c r="F432" s="16">
        <v>6300</v>
      </c>
      <c r="G432" s="32"/>
      <c r="H432" s="6"/>
    </row>
    <row r="433" spans="2:8" s="1" customFormat="1" ht="16.8">
      <c r="B433" s="10">
        <v>430</v>
      </c>
      <c r="C433" s="11" t="s">
        <v>102</v>
      </c>
      <c r="D433" s="29" t="s">
        <v>193</v>
      </c>
      <c r="E433" s="29" t="s">
        <v>183</v>
      </c>
      <c r="F433" s="17">
        <v>6100</v>
      </c>
      <c r="G433" s="32"/>
      <c r="H433" s="6"/>
    </row>
    <row r="434" spans="2:8" s="1" customFormat="1" ht="16.8">
      <c r="B434" s="8">
        <v>431</v>
      </c>
      <c r="C434" s="9" t="s">
        <v>103</v>
      </c>
      <c r="D434" s="28" t="s">
        <v>194</v>
      </c>
      <c r="E434" s="28" t="s">
        <v>178</v>
      </c>
      <c r="F434" s="16">
        <v>2800</v>
      </c>
      <c r="G434" s="32"/>
      <c r="H434" s="6"/>
    </row>
    <row r="435" spans="2:8" s="1" customFormat="1" ht="16.8">
      <c r="B435" s="10">
        <v>432</v>
      </c>
      <c r="C435" s="11" t="s">
        <v>103</v>
      </c>
      <c r="D435" s="29" t="s">
        <v>194</v>
      </c>
      <c r="E435" s="29" t="s">
        <v>179</v>
      </c>
      <c r="F435" s="17">
        <v>3100</v>
      </c>
      <c r="G435" s="32"/>
      <c r="H435" s="6"/>
    </row>
    <row r="436" spans="2:8" s="1" customFormat="1" ht="16.8">
      <c r="B436" s="8">
        <v>433</v>
      </c>
      <c r="C436" s="9" t="s">
        <v>103</v>
      </c>
      <c r="D436" s="28" t="s">
        <v>188</v>
      </c>
      <c r="E436" s="28" t="s">
        <v>186</v>
      </c>
      <c r="F436" s="16">
        <v>5300</v>
      </c>
      <c r="G436" s="32"/>
      <c r="H436" s="6"/>
    </row>
    <row r="437" spans="2:8" s="1" customFormat="1" ht="16.8">
      <c r="B437" s="10">
        <v>434</v>
      </c>
      <c r="C437" s="11" t="s">
        <v>103</v>
      </c>
      <c r="D437" s="29" t="s">
        <v>190</v>
      </c>
      <c r="E437" s="29" t="s">
        <v>187</v>
      </c>
      <c r="F437" s="17">
        <v>6300</v>
      </c>
      <c r="G437" s="32"/>
      <c r="H437" s="6"/>
    </row>
    <row r="438" spans="2:8" s="1" customFormat="1" ht="16.8">
      <c r="B438" s="8">
        <v>435</v>
      </c>
      <c r="C438" s="9" t="s">
        <v>104</v>
      </c>
      <c r="D438" s="28" t="s">
        <v>192</v>
      </c>
      <c r="E438" s="28" t="s">
        <v>183</v>
      </c>
      <c r="F438" s="16">
        <v>1700</v>
      </c>
      <c r="G438" s="32"/>
      <c r="H438" s="6"/>
    </row>
    <row r="439" spans="2:8" s="1" customFormat="1" ht="16.8">
      <c r="B439" s="10">
        <v>436</v>
      </c>
      <c r="C439" s="11" t="s">
        <v>104</v>
      </c>
      <c r="D439" s="29" t="s">
        <v>197</v>
      </c>
      <c r="E439" s="29" t="s">
        <v>179</v>
      </c>
      <c r="F439" s="17">
        <v>4300</v>
      </c>
      <c r="G439" s="32"/>
      <c r="H439" s="6"/>
    </row>
    <row r="440" spans="2:8" s="1" customFormat="1" ht="16.8">
      <c r="B440" s="8">
        <v>437</v>
      </c>
      <c r="C440" s="9" t="s">
        <v>104</v>
      </c>
      <c r="D440" s="28" t="s">
        <v>199</v>
      </c>
      <c r="E440" s="28" t="s">
        <v>183</v>
      </c>
      <c r="F440" s="16">
        <v>6400</v>
      </c>
      <c r="G440" s="32"/>
      <c r="H440" s="6"/>
    </row>
    <row r="441" spans="2:8" s="1" customFormat="1" ht="16.8">
      <c r="B441" s="10">
        <v>438</v>
      </c>
      <c r="C441" s="11" t="s">
        <v>104</v>
      </c>
      <c r="D441" s="29" t="s">
        <v>202</v>
      </c>
      <c r="E441" s="29" t="s">
        <v>187</v>
      </c>
      <c r="F441" s="17">
        <v>3900</v>
      </c>
      <c r="G441" s="32"/>
      <c r="H441" s="6"/>
    </row>
    <row r="442" spans="2:8" s="1" customFormat="1" ht="16.8">
      <c r="B442" s="8">
        <v>439</v>
      </c>
      <c r="C442" s="9" t="s">
        <v>104</v>
      </c>
      <c r="D442" s="28" t="s">
        <v>201</v>
      </c>
      <c r="E442" s="28" t="s">
        <v>182</v>
      </c>
      <c r="F442" s="16">
        <v>3000</v>
      </c>
      <c r="G442" s="32"/>
      <c r="H442" s="6"/>
    </row>
    <row r="443" spans="2:8" s="1" customFormat="1" ht="16.8">
      <c r="B443" s="10">
        <v>440</v>
      </c>
      <c r="C443" s="11" t="s">
        <v>104</v>
      </c>
      <c r="D443" s="29" t="s">
        <v>200</v>
      </c>
      <c r="E443" s="29" t="s">
        <v>183</v>
      </c>
      <c r="F443" s="17">
        <v>1700</v>
      </c>
      <c r="G443" s="32"/>
      <c r="H443" s="6"/>
    </row>
    <row r="444" spans="2:8" s="1" customFormat="1" ht="16.8">
      <c r="B444" s="8">
        <v>441</v>
      </c>
      <c r="C444" s="9" t="s">
        <v>104</v>
      </c>
      <c r="D444" s="28" t="s">
        <v>190</v>
      </c>
      <c r="E444" s="28" t="s">
        <v>184</v>
      </c>
      <c r="F444" s="16">
        <v>4600</v>
      </c>
      <c r="G444" s="32"/>
      <c r="H444" s="6"/>
    </row>
    <row r="445" spans="2:8" s="1" customFormat="1" ht="16.8">
      <c r="B445" s="10">
        <v>442</v>
      </c>
      <c r="C445" s="11" t="s">
        <v>104</v>
      </c>
      <c r="D445" s="29" t="s">
        <v>201</v>
      </c>
      <c r="E445" s="29" t="s">
        <v>178</v>
      </c>
      <c r="F445" s="17">
        <v>6100</v>
      </c>
      <c r="G445" s="32"/>
      <c r="H445" s="6"/>
    </row>
    <row r="446" spans="2:8" s="1" customFormat="1" ht="16.8">
      <c r="B446" s="8">
        <v>443</v>
      </c>
      <c r="C446" s="9" t="s">
        <v>104</v>
      </c>
      <c r="D446" s="28" t="s">
        <v>190</v>
      </c>
      <c r="E446" s="28" t="s">
        <v>184</v>
      </c>
      <c r="F446" s="16">
        <v>6100</v>
      </c>
      <c r="G446" s="32"/>
      <c r="H446" s="6"/>
    </row>
    <row r="447" spans="2:8" s="1" customFormat="1" ht="16.8">
      <c r="B447" s="10">
        <v>444</v>
      </c>
      <c r="C447" s="11" t="s">
        <v>104</v>
      </c>
      <c r="D447" s="29" t="s">
        <v>194</v>
      </c>
      <c r="E447" s="29" t="s">
        <v>179</v>
      </c>
      <c r="F447" s="17">
        <v>5000</v>
      </c>
      <c r="G447" s="32"/>
      <c r="H447" s="6"/>
    </row>
    <row r="448" spans="2:8" s="1" customFormat="1" ht="16.8">
      <c r="B448" s="8">
        <v>445</v>
      </c>
      <c r="C448" s="9" t="s">
        <v>104</v>
      </c>
      <c r="D448" s="28" t="s">
        <v>197</v>
      </c>
      <c r="E448" s="28" t="s">
        <v>181</v>
      </c>
      <c r="F448" s="16">
        <v>5700</v>
      </c>
      <c r="G448" s="32"/>
      <c r="H448" s="6"/>
    </row>
    <row r="449" spans="2:8" s="1" customFormat="1" ht="16.8">
      <c r="B449" s="10">
        <v>446</v>
      </c>
      <c r="C449" s="11" t="s">
        <v>104</v>
      </c>
      <c r="D449" s="29" t="s">
        <v>191</v>
      </c>
      <c r="E449" s="29" t="s">
        <v>180</v>
      </c>
      <c r="F449" s="17">
        <v>4800</v>
      </c>
      <c r="G449" s="32"/>
      <c r="H449" s="6"/>
    </row>
    <row r="450" spans="2:8" s="1" customFormat="1" ht="16.8">
      <c r="B450" s="8">
        <v>447</v>
      </c>
      <c r="C450" s="9" t="s">
        <v>104</v>
      </c>
      <c r="D450" s="28" t="s">
        <v>193</v>
      </c>
      <c r="E450" s="28" t="s">
        <v>180</v>
      </c>
      <c r="F450" s="16">
        <v>1500</v>
      </c>
      <c r="G450" s="32"/>
      <c r="H450" s="6"/>
    </row>
    <row r="451" spans="2:8" s="1" customFormat="1" ht="16.8">
      <c r="B451" s="10">
        <v>448</v>
      </c>
      <c r="C451" s="11" t="s">
        <v>104</v>
      </c>
      <c r="D451" s="29" t="s">
        <v>202</v>
      </c>
      <c r="E451" s="29" t="s">
        <v>181</v>
      </c>
      <c r="F451" s="17">
        <v>5000</v>
      </c>
      <c r="G451" s="32"/>
      <c r="H451" s="6"/>
    </row>
    <row r="452" spans="2:8" s="1" customFormat="1" ht="16.8">
      <c r="B452" s="8">
        <v>449</v>
      </c>
      <c r="C452" s="9" t="s">
        <v>104</v>
      </c>
      <c r="D452" s="28" t="s">
        <v>197</v>
      </c>
      <c r="E452" s="28" t="s">
        <v>184</v>
      </c>
      <c r="F452" s="16">
        <v>5500</v>
      </c>
      <c r="G452" s="32"/>
      <c r="H452" s="6"/>
    </row>
    <row r="453" spans="2:8" s="1" customFormat="1" ht="16.8">
      <c r="B453" s="10">
        <v>450</v>
      </c>
      <c r="C453" s="11" t="s">
        <v>104</v>
      </c>
      <c r="D453" s="29" t="s">
        <v>192</v>
      </c>
      <c r="E453" s="29" t="s">
        <v>184</v>
      </c>
      <c r="F453" s="17">
        <v>1800</v>
      </c>
      <c r="G453" s="32"/>
      <c r="H453" s="6"/>
    </row>
    <row r="454" spans="2:8" s="1" customFormat="1" ht="16.8">
      <c r="B454" s="8">
        <v>451</v>
      </c>
      <c r="C454" s="9" t="s">
        <v>104</v>
      </c>
      <c r="D454" s="28" t="s">
        <v>191</v>
      </c>
      <c r="E454" s="28" t="s">
        <v>184</v>
      </c>
      <c r="F454" s="16">
        <v>3000</v>
      </c>
      <c r="G454" s="32"/>
      <c r="H454" s="6"/>
    </row>
    <row r="455" spans="2:8" s="1" customFormat="1" ht="16.8">
      <c r="B455" s="10">
        <v>452</v>
      </c>
      <c r="C455" s="11" t="s">
        <v>104</v>
      </c>
      <c r="D455" s="29" t="s">
        <v>196</v>
      </c>
      <c r="E455" s="29" t="s">
        <v>179</v>
      </c>
      <c r="F455" s="17">
        <v>1900</v>
      </c>
      <c r="G455" s="32"/>
      <c r="H455" s="6"/>
    </row>
    <row r="456" spans="2:8" s="1" customFormat="1" ht="16.8">
      <c r="B456" s="8">
        <v>453</v>
      </c>
      <c r="C456" s="9" t="s">
        <v>104</v>
      </c>
      <c r="D456" s="28" t="s">
        <v>190</v>
      </c>
      <c r="E456" s="28" t="s">
        <v>180</v>
      </c>
      <c r="F456" s="16">
        <v>6000</v>
      </c>
      <c r="G456" s="32"/>
      <c r="H456" s="6"/>
    </row>
    <row r="457" spans="2:8" s="1" customFormat="1" ht="16.8">
      <c r="B457" s="10">
        <v>454</v>
      </c>
      <c r="C457" s="11" t="s">
        <v>105</v>
      </c>
      <c r="D457" s="29" t="s">
        <v>200</v>
      </c>
      <c r="E457" s="29" t="s">
        <v>183</v>
      </c>
      <c r="F457" s="17">
        <v>2500</v>
      </c>
      <c r="G457" s="32"/>
      <c r="H457" s="6"/>
    </row>
    <row r="458" spans="2:8" s="1" customFormat="1" ht="16.8">
      <c r="B458" s="8">
        <v>455</v>
      </c>
      <c r="C458" s="9" t="s">
        <v>105</v>
      </c>
      <c r="D458" s="28" t="s">
        <v>194</v>
      </c>
      <c r="E458" s="28" t="s">
        <v>180</v>
      </c>
      <c r="F458" s="16">
        <v>4100</v>
      </c>
      <c r="G458" s="32"/>
      <c r="H458" s="6"/>
    </row>
    <row r="459" spans="2:8" s="1" customFormat="1" ht="16.8">
      <c r="B459" s="10">
        <v>456</v>
      </c>
      <c r="C459" s="11" t="s">
        <v>105</v>
      </c>
      <c r="D459" s="29" t="s">
        <v>198</v>
      </c>
      <c r="E459" s="29" t="s">
        <v>181</v>
      </c>
      <c r="F459" s="17">
        <v>5100</v>
      </c>
      <c r="G459" s="32"/>
      <c r="H459" s="6"/>
    </row>
    <row r="460" spans="2:8" s="1" customFormat="1" ht="16.8">
      <c r="B460" s="8">
        <v>457</v>
      </c>
      <c r="C460" s="9" t="s">
        <v>105</v>
      </c>
      <c r="D460" s="28" t="s">
        <v>192</v>
      </c>
      <c r="E460" s="28" t="s">
        <v>181</v>
      </c>
      <c r="F460" s="16">
        <v>1500</v>
      </c>
      <c r="G460" s="32"/>
      <c r="H460" s="6"/>
    </row>
    <row r="461" spans="2:8" s="1" customFormat="1" ht="16.8">
      <c r="B461" s="10">
        <v>458</v>
      </c>
      <c r="C461" s="11" t="s">
        <v>106</v>
      </c>
      <c r="D461" s="29" t="s">
        <v>198</v>
      </c>
      <c r="E461" s="29" t="s">
        <v>187</v>
      </c>
      <c r="F461" s="17">
        <v>4700</v>
      </c>
      <c r="G461" s="32"/>
      <c r="H461" s="6"/>
    </row>
    <row r="462" spans="2:8" s="1" customFormat="1" ht="16.8">
      <c r="B462" s="8">
        <v>459</v>
      </c>
      <c r="C462" s="9" t="s">
        <v>107</v>
      </c>
      <c r="D462" s="28" t="s">
        <v>192</v>
      </c>
      <c r="E462" s="28" t="s">
        <v>185</v>
      </c>
      <c r="F462" s="16">
        <v>5200</v>
      </c>
      <c r="G462" s="32"/>
      <c r="H462" s="6"/>
    </row>
    <row r="463" spans="2:8" s="1" customFormat="1" ht="16.8">
      <c r="B463" s="10">
        <v>460</v>
      </c>
      <c r="C463" s="11" t="s">
        <v>108</v>
      </c>
      <c r="D463" s="29" t="s">
        <v>197</v>
      </c>
      <c r="E463" s="29" t="s">
        <v>184</v>
      </c>
      <c r="F463" s="17">
        <v>3500</v>
      </c>
      <c r="G463" s="32"/>
      <c r="H463" s="6"/>
    </row>
    <row r="464" spans="2:8" s="1" customFormat="1" ht="16.8">
      <c r="B464" s="8">
        <v>461</v>
      </c>
      <c r="C464" s="9" t="s">
        <v>108</v>
      </c>
      <c r="D464" s="28" t="s">
        <v>190</v>
      </c>
      <c r="E464" s="28" t="s">
        <v>180</v>
      </c>
      <c r="F464" s="16">
        <v>3400</v>
      </c>
      <c r="G464" s="32"/>
      <c r="H464" s="6"/>
    </row>
    <row r="465" spans="2:8" s="1" customFormat="1" ht="16.8">
      <c r="B465" s="10">
        <v>462</v>
      </c>
      <c r="C465" s="11" t="s">
        <v>108</v>
      </c>
      <c r="D465" s="29" t="s">
        <v>194</v>
      </c>
      <c r="E465" s="29" t="s">
        <v>183</v>
      </c>
      <c r="F465" s="17">
        <v>5700</v>
      </c>
      <c r="G465" s="32"/>
      <c r="H465" s="6"/>
    </row>
    <row r="466" spans="2:8" s="1" customFormat="1" ht="16.8">
      <c r="B466" s="8">
        <v>463</v>
      </c>
      <c r="C466" s="9" t="s">
        <v>109</v>
      </c>
      <c r="D466" s="28" t="s">
        <v>188</v>
      </c>
      <c r="E466" s="28" t="s">
        <v>183</v>
      </c>
      <c r="F466" s="16">
        <v>4200</v>
      </c>
      <c r="G466" s="32"/>
      <c r="H466" s="6"/>
    </row>
    <row r="467" spans="2:8" s="1" customFormat="1" ht="16.8">
      <c r="B467" s="10">
        <v>464</v>
      </c>
      <c r="C467" s="11" t="s">
        <v>109</v>
      </c>
      <c r="D467" s="29" t="s">
        <v>192</v>
      </c>
      <c r="E467" s="29" t="s">
        <v>184</v>
      </c>
      <c r="F467" s="17">
        <v>4000</v>
      </c>
      <c r="G467" s="32"/>
      <c r="H467" s="6"/>
    </row>
    <row r="468" spans="2:8" s="1" customFormat="1" ht="16.8">
      <c r="B468" s="8">
        <v>465</v>
      </c>
      <c r="C468" s="9" t="s">
        <v>109</v>
      </c>
      <c r="D468" s="28" t="s">
        <v>189</v>
      </c>
      <c r="E468" s="28" t="s">
        <v>184</v>
      </c>
      <c r="F468" s="16">
        <v>6200</v>
      </c>
      <c r="G468" s="32"/>
      <c r="H468" s="6"/>
    </row>
    <row r="469" spans="2:8" s="1" customFormat="1" ht="16.8">
      <c r="B469" s="10">
        <v>466</v>
      </c>
      <c r="C469" s="11" t="s">
        <v>109</v>
      </c>
      <c r="D469" s="29" t="s">
        <v>191</v>
      </c>
      <c r="E469" s="29" t="s">
        <v>184</v>
      </c>
      <c r="F469" s="17">
        <v>3500</v>
      </c>
      <c r="G469" s="32"/>
      <c r="H469" s="6"/>
    </row>
    <row r="470" spans="2:8" s="1" customFormat="1" ht="16.8">
      <c r="B470" s="8">
        <v>467</v>
      </c>
      <c r="C470" s="9" t="s">
        <v>110</v>
      </c>
      <c r="D470" s="28" t="s">
        <v>196</v>
      </c>
      <c r="E470" s="28" t="s">
        <v>179</v>
      </c>
      <c r="F470" s="16">
        <v>1200</v>
      </c>
      <c r="G470" s="32"/>
      <c r="H470" s="6"/>
    </row>
    <row r="471" spans="2:8" s="1" customFormat="1" ht="16.8">
      <c r="B471" s="10">
        <v>468</v>
      </c>
      <c r="C471" s="11" t="s">
        <v>110</v>
      </c>
      <c r="D471" s="29" t="s">
        <v>201</v>
      </c>
      <c r="E471" s="29" t="s">
        <v>186</v>
      </c>
      <c r="F471" s="17">
        <v>5400</v>
      </c>
      <c r="G471" s="32"/>
      <c r="H471" s="6"/>
    </row>
    <row r="472" spans="2:8" s="1" customFormat="1" ht="16.8">
      <c r="B472" s="8">
        <v>469</v>
      </c>
      <c r="C472" s="9" t="s">
        <v>110</v>
      </c>
      <c r="D472" s="28" t="s">
        <v>200</v>
      </c>
      <c r="E472" s="28" t="s">
        <v>181</v>
      </c>
      <c r="F472" s="16">
        <v>4000</v>
      </c>
      <c r="G472" s="32"/>
      <c r="H472" s="6"/>
    </row>
    <row r="473" spans="2:8" s="1" customFormat="1" ht="16.8">
      <c r="B473" s="10">
        <v>470</v>
      </c>
      <c r="C473" s="11" t="s">
        <v>110</v>
      </c>
      <c r="D473" s="29" t="s">
        <v>201</v>
      </c>
      <c r="E473" s="29" t="s">
        <v>185</v>
      </c>
      <c r="F473" s="17">
        <v>2200</v>
      </c>
      <c r="G473" s="32"/>
      <c r="H473" s="6"/>
    </row>
    <row r="474" spans="2:8" s="1" customFormat="1" ht="16.8">
      <c r="B474" s="8">
        <v>471</v>
      </c>
      <c r="C474" s="9" t="s">
        <v>110</v>
      </c>
      <c r="D474" s="28" t="s">
        <v>192</v>
      </c>
      <c r="E474" s="28" t="s">
        <v>187</v>
      </c>
      <c r="F474" s="16">
        <v>3600</v>
      </c>
      <c r="G474" s="32"/>
      <c r="H474" s="6"/>
    </row>
    <row r="475" spans="2:8" s="1" customFormat="1" ht="16.8">
      <c r="B475" s="10">
        <v>472</v>
      </c>
      <c r="C475" s="11" t="s">
        <v>110</v>
      </c>
      <c r="D475" s="29" t="s">
        <v>191</v>
      </c>
      <c r="E475" s="29" t="s">
        <v>180</v>
      </c>
      <c r="F475" s="17">
        <v>4500</v>
      </c>
      <c r="G475" s="32"/>
      <c r="H475" s="6"/>
    </row>
    <row r="476" spans="2:8" s="1" customFormat="1" ht="16.8">
      <c r="B476" s="8">
        <v>473</v>
      </c>
      <c r="C476" s="9" t="s">
        <v>111</v>
      </c>
      <c r="D476" s="28" t="s">
        <v>192</v>
      </c>
      <c r="E476" s="28" t="s">
        <v>187</v>
      </c>
      <c r="F476" s="16">
        <v>3400</v>
      </c>
      <c r="G476" s="32"/>
      <c r="H476" s="6"/>
    </row>
    <row r="477" spans="2:8" s="1" customFormat="1" ht="16.8">
      <c r="B477" s="10">
        <v>474</v>
      </c>
      <c r="C477" s="11" t="s">
        <v>111</v>
      </c>
      <c r="D477" s="29" t="s">
        <v>194</v>
      </c>
      <c r="E477" s="29" t="s">
        <v>179</v>
      </c>
      <c r="F477" s="17">
        <v>2800</v>
      </c>
      <c r="G477" s="32"/>
      <c r="H477" s="6"/>
    </row>
    <row r="478" spans="2:8" s="1" customFormat="1" ht="16.8">
      <c r="B478" s="8">
        <v>475</v>
      </c>
      <c r="C478" s="9" t="s">
        <v>111</v>
      </c>
      <c r="D478" s="28" t="s">
        <v>200</v>
      </c>
      <c r="E478" s="28" t="s">
        <v>179</v>
      </c>
      <c r="F478" s="16">
        <v>1300</v>
      </c>
      <c r="G478" s="32"/>
      <c r="H478" s="6"/>
    </row>
    <row r="479" spans="2:8" s="1" customFormat="1" ht="16.8">
      <c r="B479" s="10">
        <v>476</v>
      </c>
      <c r="C479" s="11" t="s">
        <v>111</v>
      </c>
      <c r="D479" s="29" t="s">
        <v>194</v>
      </c>
      <c r="E479" s="29" t="s">
        <v>178</v>
      </c>
      <c r="F479" s="17">
        <v>5700</v>
      </c>
      <c r="G479" s="32"/>
      <c r="H479" s="6"/>
    </row>
    <row r="480" spans="2:8" s="1" customFormat="1" ht="16.8">
      <c r="B480" s="8">
        <v>477</v>
      </c>
      <c r="C480" s="9" t="s">
        <v>111</v>
      </c>
      <c r="D480" s="28" t="s">
        <v>189</v>
      </c>
      <c r="E480" s="28" t="s">
        <v>180</v>
      </c>
      <c r="F480" s="16">
        <v>2600</v>
      </c>
      <c r="G480" s="32"/>
      <c r="H480" s="6"/>
    </row>
    <row r="481" spans="2:8" s="1" customFormat="1" ht="16.8">
      <c r="B481" s="10">
        <v>478</v>
      </c>
      <c r="C481" s="11" t="s">
        <v>112</v>
      </c>
      <c r="D481" s="29" t="s">
        <v>191</v>
      </c>
      <c r="E481" s="29" t="s">
        <v>178</v>
      </c>
      <c r="F481" s="17">
        <v>2100</v>
      </c>
      <c r="G481" s="32"/>
      <c r="H481" s="6"/>
    </row>
    <row r="482" spans="2:8" s="1" customFormat="1" ht="16.8">
      <c r="B482" s="8">
        <v>479</v>
      </c>
      <c r="C482" s="9" t="s">
        <v>112</v>
      </c>
      <c r="D482" s="28" t="s">
        <v>201</v>
      </c>
      <c r="E482" s="28" t="s">
        <v>181</v>
      </c>
      <c r="F482" s="16">
        <v>5200</v>
      </c>
      <c r="G482" s="32"/>
      <c r="H482" s="6"/>
    </row>
    <row r="483" spans="2:8" s="1" customFormat="1" ht="16.8">
      <c r="B483" s="10">
        <v>480</v>
      </c>
      <c r="C483" s="11" t="s">
        <v>112</v>
      </c>
      <c r="D483" s="29" t="s">
        <v>195</v>
      </c>
      <c r="E483" s="29" t="s">
        <v>185</v>
      </c>
      <c r="F483" s="17">
        <v>2100</v>
      </c>
      <c r="G483" s="32"/>
      <c r="H483" s="6"/>
    </row>
    <row r="484" spans="2:8" s="1" customFormat="1" ht="16.8">
      <c r="B484" s="8">
        <v>481</v>
      </c>
      <c r="C484" s="9" t="s">
        <v>112</v>
      </c>
      <c r="D484" s="28" t="s">
        <v>190</v>
      </c>
      <c r="E484" s="28" t="s">
        <v>187</v>
      </c>
      <c r="F484" s="16">
        <v>3200</v>
      </c>
      <c r="G484" s="32"/>
      <c r="H484" s="6"/>
    </row>
    <row r="485" spans="2:8" s="1" customFormat="1" ht="16.8">
      <c r="B485" s="10">
        <v>482</v>
      </c>
      <c r="C485" s="11" t="s">
        <v>112</v>
      </c>
      <c r="D485" s="29" t="s">
        <v>200</v>
      </c>
      <c r="E485" s="29" t="s">
        <v>185</v>
      </c>
      <c r="F485" s="17">
        <v>6400</v>
      </c>
      <c r="G485" s="32"/>
      <c r="H485" s="6"/>
    </row>
    <row r="486" spans="2:8" s="1" customFormat="1" ht="16.8">
      <c r="B486" s="8">
        <v>483</v>
      </c>
      <c r="C486" s="9" t="s">
        <v>112</v>
      </c>
      <c r="D486" s="28" t="s">
        <v>194</v>
      </c>
      <c r="E486" s="28" t="s">
        <v>186</v>
      </c>
      <c r="F486" s="16">
        <v>2000</v>
      </c>
      <c r="G486" s="32"/>
      <c r="H486" s="6"/>
    </row>
    <row r="487" spans="2:8" s="1" customFormat="1" ht="16.8">
      <c r="B487" s="10">
        <v>484</v>
      </c>
      <c r="C487" s="11" t="s">
        <v>112</v>
      </c>
      <c r="D487" s="29" t="s">
        <v>195</v>
      </c>
      <c r="E487" s="29" t="s">
        <v>185</v>
      </c>
      <c r="F487" s="17">
        <v>5800</v>
      </c>
      <c r="G487" s="32"/>
      <c r="H487" s="6"/>
    </row>
    <row r="488" spans="2:8" s="1" customFormat="1" ht="16.8">
      <c r="B488" s="8">
        <v>485</v>
      </c>
      <c r="C488" s="9" t="s">
        <v>113</v>
      </c>
      <c r="D488" s="28" t="s">
        <v>198</v>
      </c>
      <c r="E488" s="28" t="s">
        <v>184</v>
      </c>
      <c r="F488" s="16">
        <v>4000</v>
      </c>
      <c r="G488" s="32"/>
      <c r="H488" s="6"/>
    </row>
    <row r="489" spans="2:8" s="1" customFormat="1" ht="16.8">
      <c r="B489" s="10">
        <v>486</v>
      </c>
      <c r="C489" s="11" t="s">
        <v>114</v>
      </c>
      <c r="D489" s="29" t="s">
        <v>200</v>
      </c>
      <c r="E489" s="29" t="s">
        <v>179</v>
      </c>
      <c r="F489" s="17">
        <v>5200</v>
      </c>
      <c r="G489" s="32"/>
      <c r="H489" s="6"/>
    </row>
    <row r="490" spans="2:8" s="1" customFormat="1" ht="16.8">
      <c r="B490" s="8">
        <v>487</v>
      </c>
      <c r="C490" s="9" t="s">
        <v>114</v>
      </c>
      <c r="D490" s="28" t="s">
        <v>190</v>
      </c>
      <c r="E490" s="28" t="s">
        <v>180</v>
      </c>
      <c r="F490" s="16">
        <v>1300</v>
      </c>
      <c r="G490" s="32"/>
      <c r="H490" s="6"/>
    </row>
    <row r="491" spans="2:8" s="1" customFormat="1" ht="16.8">
      <c r="B491" s="10">
        <v>488</v>
      </c>
      <c r="C491" s="11" t="s">
        <v>114</v>
      </c>
      <c r="D491" s="29" t="s">
        <v>191</v>
      </c>
      <c r="E491" s="29" t="s">
        <v>185</v>
      </c>
      <c r="F491" s="17">
        <v>3000</v>
      </c>
      <c r="G491" s="32"/>
      <c r="H491" s="6"/>
    </row>
    <row r="492" spans="2:8" s="1" customFormat="1" ht="16.8">
      <c r="B492" s="8">
        <v>489</v>
      </c>
      <c r="C492" s="9" t="s">
        <v>114</v>
      </c>
      <c r="D492" s="28" t="s">
        <v>191</v>
      </c>
      <c r="E492" s="28" t="s">
        <v>178</v>
      </c>
      <c r="F492" s="16">
        <v>3000</v>
      </c>
      <c r="G492" s="32"/>
      <c r="H492" s="6"/>
    </row>
    <row r="493" spans="2:8" s="1" customFormat="1" ht="16.8">
      <c r="B493" s="10">
        <v>490</v>
      </c>
      <c r="C493" s="11" t="s">
        <v>115</v>
      </c>
      <c r="D493" s="29" t="s">
        <v>192</v>
      </c>
      <c r="E493" s="29" t="s">
        <v>184</v>
      </c>
      <c r="F493" s="17">
        <v>3800</v>
      </c>
      <c r="G493" s="32"/>
      <c r="H493" s="6"/>
    </row>
    <row r="494" spans="2:8" s="1" customFormat="1" ht="16.8">
      <c r="B494" s="8">
        <v>491</v>
      </c>
      <c r="C494" s="9" t="s">
        <v>115</v>
      </c>
      <c r="D494" s="28" t="s">
        <v>201</v>
      </c>
      <c r="E494" s="28" t="s">
        <v>183</v>
      </c>
      <c r="F494" s="16">
        <v>3200</v>
      </c>
      <c r="G494" s="32"/>
      <c r="H494" s="6"/>
    </row>
    <row r="495" spans="2:8" s="1" customFormat="1" ht="16.8">
      <c r="B495" s="10">
        <v>492</v>
      </c>
      <c r="C495" s="11" t="s">
        <v>115</v>
      </c>
      <c r="D495" s="29" t="s">
        <v>189</v>
      </c>
      <c r="E495" s="29" t="s">
        <v>184</v>
      </c>
      <c r="F495" s="17">
        <v>1700</v>
      </c>
      <c r="G495" s="32"/>
      <c r="H495" s="6"/>
    </row>
    <row r="496" spans="2:8" s="1" customFormat="1" ht="16.8">
      <c r="B496" s="8">
        <v>493</v>
      </c>
      <c r="C496" s="9" t="s">
        <v>115</v>
      </c>
      <c r="D496" s="28" t="s">
        <v>191</v>
      </c>
      <c r="E496" s="28" t="s">
        <v>185</v>
      </c>
      <c r="F496" s="16">
        <v>6000</v>
      </c>
      <c r="G496" s="32"/>
      <c r="H496" s="6"/>
    </row>
    <row r="497" spans="2:8" s="1" customFormat="1" ht="16.8">
      <c r="B497" s="10">
        <v>494</v>
      </c>
      <c r="C497" s="11" t="s">
        <v>115</v>
      </c>
      <c r="D497" s="29" t="s">
        <v>192</v>
      </c>
      <c r="E497" s="29" t="s">
        <v>180</v>
      </c>
      <c r="F497" s="17">
        <v>5000</v>
      </c>
      <c r="G497" s="32"/>
      <c r="H497" s="6"/>
    </row>
    <row r="498" spans="2:8" s="1" customFormat="1" ht="16.8">
      <c r="B498" s="8">
        <v>495</v>
      </c>
      <c r="C498" s="9" t="s">
        <v>116</v>
      </c>
      <c r="D498" s="28" t="s">
        <v>193</v>
      </c>
      <c r="E498" s="28" t="s">
        <v>178</v>
      </c>
      <c r="F498" s="16">
        <v>4100</v>
      </c>
      <c r="G498" s="32"/>
      <c r="H498" s="6"/>
    </row>
    <row r="499" spans="2:8" s="1" customFormat="1" ht="16.8">
      <c r="B499" s="10">
        <v>496</v>
      </c>
      <c r="C499" s="11" t="s">
        <v>116</v>
      </c>
      <c r="D499" s="29" t="s">
        <v>200</v>
      </c>
      <c r="E499" s="29" t="s">
        <v>183</v>
      </c>
      <c r="F499" s="17">
        <v>3400</v>
      </c>
      <c r="G499" s="32"/>
      <c r="H499" s="6"/>
    </row>
    <row r="500" spans="2:8" s="1" customFormat="1" ht="16.8">
      <c r="B500" s="8">
        <v>497</v>
      </c>
      <c r="C500" s="9" t="s">
        <v>116</v>
      </c>
      <c r="D500" s="28" t="s">
        <v>201</v>
      </c>
      <c r="E500" s="28" t="s">
        <v>182</v>
      </c>
      <c r="F500" s="16">
        <v>3800</v>
      </c>
      <c r="G500" s="32"/>
      <c r="H500" s="6"/>
    </row>
    <row r="501" spans="2:8" s="1" customFormat="1" ht="16.8">
      <c r="B501" s="10">
        <v>498</v>
      </c>
      <c r="C501" s="11" t="s">
        <v>116</v>
      </c>
      <c r="D501" s="29" t="s">
        <v>194</v>
      </c>
      <c r="E501" s="29" t="s">
        <v>183</v>
      </c>
      <c r="F501" s="17">
        <v>4200</v>
      </c>
      <c r="G501" s="32"/>
      <c r="H501" s="6"/>
    </row>
    <row r="502" spans="2:8" s="1" customFormat="1" ht="16.8">
      <c r="B502" s="8">
        <v>499</v>
      </c>
      <c r="C502" s="9" t="s">
        <v>116</v>
      </c>
      <c r="D502" s="28" t="s">
        <v>194</v>
      </c>
      <c r="E502" s="28" t="s">
        <v>185</v>
      </c>
      <c r="F502" s="16">
        <v>3300</v>
      </c>
      <c r="G502" s="32"/>
      <c r="H502" s="6"/>
    </row>
    <row r="503" spans="2:8" s="1" customFormat="1" ht="16.8">
      <c r="B503" s="10">
        <v>500</v>
      </c>
      <c r="C503" s="11" t="s">
        <v>117</v>
      </c>
      <c r="D503" s="29" t="s">
        <v>190</v>
      </c>
      <c r="E503" s="29" t="s">
        <v>187</v>
      </c>
      <c r="F503" s="17">
        <v>4300</v>
      </c>
      <c r="G503" s="32"/>
      <c r="H503" s="6"/>
    </row>
    <row r="504" spans="2:8" s="1" customFormat="1" ht="16.8">
      <c r="B504" s="8">
        <v>501</v>
      </c>
      <c r="C504" s="9" t="s">
        <v>117</v>
      </c>
      <c r="D504" s="28" t="s">
        <v>193</v>
      </c>
      <c r="E504" s="28" t="s">
        <v>178</v>
      </c>
      <c r="F504" s="16">
        <v>4900</v>
      </c>
      <c r="G504" s="32"/>
      <c r="H504" s="6"/>
    </row>
    <row r="505" spans="2:8" s="1" customFormat="1" ht="16.8">
      <c r="B505" s="10">
        <v>502</v>
      </c>
      <c r="C505" s="11" t="s">
        <v>117</v>
      </c>
      <c r="D505" s="29" t="s">
        <v>190</v>
      </c>
      <c r="E505" s="29" t="s">
        <v>180</v>
      </c>
      <c r="F505" s="17">
        <v>4800</v>
      </c>
      <c r="G505" s="32"/>
      <c r="H505" s="6"/>
    </row>
    <row r="506" spans="2:8" s="1" customFormat="1" ht="16.8">
      <c r="B506" s="8">
        <v>503</v>
      </c>
      <c r="C506" s="9" t="s">
        <v>117</v>
      </c>
      <c r="D506" s="28" t="s">
        <v>199</v>
      </c>
      <c r="E506" s="28" t="s">
        <v>179</v>
      </c>
      <c r="F506" s="16">
        <v>6000</v>
      </c>
      <c r="G506" s="32"/>
      <c r="H506" s="6"/>
    </row>
    <row r="507" spans="2:8" s="1" customFormat="1" ht="16.8">
      <c r="B507" s="10">
        <v>504</v>
      </c>
      <c r="C507" s="11" t="s">
        <v>117</v>
      </c>
      <c r="D507" s="29" t="s">
        <v>200</v>
      </c>
      <c r="E507" s="29" t="s">
        <v>181</v>
      </c>
      <c r="F507" s="17">
        <v>4100</v>
      </c>
      <c r="G507" s="32"/>
      <c r="H507" s="6"/>
    </row>
    <row r="508" spans="2:8" s="1" customFormat="1" ht="16.8">
      <c r="B508" s="8">
        <v>505</v>
      </c>
      <c r="C508" s="9" t="s">
        <v>118</v>
      </c>
      <c r="D508" s="28" t="s">
        <v>201</v>
      </c>
      <c r="E508" s="28" t="s">
        <v>186</v>
      </c>
      <c r="F508" s="16">
        <v>4300</v>
      </c>
      <c r="G508" s="32"/>
      <c r="H508" s="6"/>
    </row>
    <row r="509" spans="2:8" s="1" customFormat="1" ht="16.8">
      <c r="B509" s="10">
        <v>506</v>
      </c>
      <c r="C509" s="11" t="s">
        <v>118</v>
      </c>
      <c r="D509" s="29" t="s">
        <v>194</v>
      </c>
      <c r="E509" s="29" t="s">
        <v>179</v>
      </c>
      <c r="F509" s="17">
        <v>6100</v>
      </c>
      <c r="G509" s="32"/>
      <c r="H509" s="6"/>
    </row>
    <row r="510" spans="2:8" s="1" customFormat="1" ht="16.8">
      <c r="B510" s="8">
        <v>507</v>
      </c>
      <c r="C510" s="9" t="s">
        <v>118</v>
      </c>
      <c r="D510" s="28" t="s">
        <v>190</v>
      </c>
      <c r="E510" s="28" t="s">
        <v>186</v>
      </c>
      <c r="F510" s="16">
        <v>1700</v>
      </c>
      <c r="G510" s="32"/>
      <c r="H510" s="6"/>
    </row>
    <row r="511" spans="2:8" s="1" customFormat="1" ht="16.8">
      <c r="B511" s="10">
        <v>508</v>
      </c>
      <c r="C511" s="11" t="s">
        <v>119</v>
      </c>
      <c r="D511" s="29" t="s">
        <v>192</v>
      </c>
      <c r="E511" s="29" t="s">
        <v>180</v>
      </c>
      <c r="F511" s="17">
        <v>2000</v>
      </c>
      <c r="G511" s="32"/>
      <c r="H511" s="6"/>
    </row>
    <row r="512" spans="2:8" s="1" customFormat="1" ht="16.8">
      <c r="B512" s="8">
        <v>509</v>
      </c>
      <c r="C512" s="9" t="s">
        <v>119</v>
      </c>
      <c r="D512" s="28" t="s">
        <v>197</v>
      </c>
      <c r="E512" s="28" t="s">
        <v>181</v>
      </c>
      <c r="F512" s="16">
        <v>3700</v>
      </c>
      <c r="G512" s="32"/>
      <c r="H512" s="6"/>
    </row>
    <row r="513" spans="2:8" s="1" customFormat="1" ht="16.8">
      <c r="B513" s="10">
        <v>510</v>
      </c>
      <c r="C513" s="11" t="s">
        <v>119</v>
      </c>
      <c r="D513" s="29" t="s">
        <v>188</v>
      </c>
      <c r="E513" s="29" t="s">
        <v>187</v>
      </c>
      <c r="F513" s="17">
        <v>2800</v>
      </c>
      <c r="G513" s="32"/>
      <c r="H513" s="6"/>
    </row>
    <row r="514" spans="2:8" s="1" customFormat="1" ht="16.8">
      <c r="B514" s="8">
        <v>511</v>
      </c>
      <c r="C514" s="9" t="s">
        <v>119</v>
      </c>
      <c r="D514" s="28" t="s">
        <v>189</v>
      </c>
      <c r="E514" s="28" t="s">
        <v>179</v>
      </c>
      <c r="F514" s="16">
        <v>6300</v>
      </c>
      <c r="G514" s="32"/>
      <c r="H514" s="6"/>
    </row>
    <row r="515" spans="2:8" s="1" customFormat="1" ht="16.8">
      <c r="B515" s="10">
        <v>512</v>
      </c>
      <c r="C515" s="11" t="s">
        <v>119</v>
      </c>
      <c r="D515" s="29" t="s">
        <v>190</v>
      </c>
      <c r="E515" s="29" t="s">
        <v>187</v>
      </c>
      <c r="F515" s="17">
        <v>5400</v>
      </c>
      <c r="G515" s="32"/>
      <c r="H515" s="6"/>
    </row>
    <row r="516" spans="2:8" s="1" customFormat="1" ht="16.8">
      <c r="B516" s="8">
        <v>513</v>
      </c>
      <c r="C516" s="9" t="s">
        <v>119</v>
      </c>
      <c r="D516" s="28" t="s">
        <v>189</v>
      </c>
      <c r="E516" s="28" t="s">
        <v>179</v>
      </c>
      <c r="F516" s="16">
        <v>6000</v>
      </c>
      <c r="G516" s="32"/>
      <c r="H516" s="6"/>
    </row>
    <row r="517" spans="2:8" s="1" customFormat="1" ht="16.8">
      <c r="B517" s="10">
        <v>514</v>
      </c>
      <c r="C517" s="11" t="s">
        <v>119</v>
      </c>
      <c r="D517" s="29" t="s">
        <v>196</v>
      </c>
      <c r="E517" s="29" t="s">
        <v>181</v>
      </c>
      <c r="F517" s="17">
        <v>2700</v>
      </c>
      <c r="G517" s="32"/>
      <c r="H517" s="6"/>
    </row>
    <row r="518" spans="2:8" s="1" customFormat="1" ht="16.8">
      <c r="B518" s="8">
        <v>515</v>
      </c>
      <c r="C518" s="9" t="s">
        <v>119</v>
      </c>
      <c r="D518" s="28" t="s">
        <v>195</v>
      </c>
      <c r="E518" s="28" t="s">
        <v>187</v>
      </c>
      <c r="F518" s="16">
        <v>6400</v>
      </c>
      <c r="G518" s="32"/>
      <c r="H518" s="6"/>
    </row>
    <row r="519" spans="2:8" s="1" customFormat="1" ht="16.8">
      <c r="B519" s="10">
        <v>516</v>
      </c>
      <c r="C519" s="11" t="s">
        <v>119</v>
      </c>
      <c r="D519" s="29" t="s">
        <v>198</v>
      </c>
      <c r="E519" s="29" t="s">
        <v>180</v>
      </c>
      <c r="F519" s="17">
        <v>2700</v>
      </c>
      <c r="G519" s="32"/>
      <c r="H519" s="6"/>
    </row>
    <row r="520" spans="2:8" s="1" customFormat="1" ht="16.8">
      <c r="B520" s="8">
        <v>517</v>
      </c>
      <c r="C520" s="9" t="s">
        <v>120</v>
      </c>
      <c r="D520" s="28" t="s">
        <v>193</v>
      </c>
      <c r="E520" s="28" t="s">
        <v>179</v>
      </c>
      <c r="F520" s="16">
        <v>1200</v>
      </c>
      <c r="G520" s="32"/>
      <c r="H520" s="6"/>
    </row>
    <row r="521" spans="2:8" s="1" customFormat="1" ht="16.8">
      <c r="B521" s="10">
        <v>518</v>
      </c>
      <c r="C521" s="11" t="s">
        <v>120</v>
      </c>
      <c r="D521" s="29" t="s">
        <v>197</v>
      </c>
      <c r="E521" s="29" t="s">
        <v>184</v>
      </c>
      <c r="F521" s="17">
        <v>1400</v>
      </c>
      <c r="G521" s="32"/>
      <c r="H521" s="6"/>
    </row>
    <row r="522" spans="2:8" s="1" customFormat="1" ht="16.8">
      <c r="B522" s="8">
        <v>519</v>
      </c>
      <c r="C522" s="9" t="s">
        <v>120</v>
      </c>
      <c r="D522" s="28" t="s">
        <v>192</v>
      </c>
      <c r="E522" s="28" t="s">
        <v>185</v>
      </c>
      <c r="F522" s="16">
        <v>5800</v>
      </c>
      <c r="G522" s="32"/>
      <c r="H522" s="6"/>
    </row>
    <row r="523" spans="2:8" s="1" customFormat="1" ht="16.8">
      <c r="B523" s="10">
        <v>520</v>
      </c>
      <c r="C523" s="11" t="s">
        <v>120</v>
      </c>
      <c r="D523" s="29" t="s">
        <v>194</v>
      </c>
      <c r="E523" s="29" t="s">
        <v>184</v>
      </c>
      <c r="F523" s="17">
        <v>5300</v>
      </c>
      <c r="G523" s="32"/>
      <c r="H523" s="6"/>
    </row>
    <row r="524" spans="2:8" s="1" customFormat="1" ht="16.8">
      <c r="B524" s="8">
        <v>521</v>
      </c>
      <c r="C524" s="9" t="s">
        <v>120</v>
      </c>
      <c r="D524" s="28" t="s">
        <v>196</v>
      </c>
      <c r="E524" s="28" t="s">
        <v>179</v>
      </c>
      <c r="F524" s="16">
        <v>5900</v>
      </c>
      <c r="G524" s="32"/>
      <c r="H524" s="6"/>
    </row>
    <row r="525" spans="2:8" s="1" customFormat="1" ht="16.8">
      <c r="B525" s="10">
        <v>522</v>
      </c>
      <c r="C525" s="11" t="s">
        <v>120</v>
      </c>
      <c r="D525" s="29" t="s">
        <v>196</v>
      </c>
      <c r="E525" s="29" t="s">
        <v>181</v>
      </c>
      <c r="F525" s="17">
        <v>4300</v>
      </c>
      <c r="G525" s="32"/>
      <c r="H525" s="6"/>
    </row>
    <row r="526" spans="2:8" s="1" customFormat="1" ht="16.8">
      <c r="B526" s="8">
        <v>523</v>
      </c>
      <c r="C526" s="9" t="s">
        <v>120</v>
      </c>
      <c r="D526" s="28" t="s">
        <v>194</v>
      </c>
      <c r="E526" s="28" t="s">
        <v>183</v>
      </c>
      <c r="F526" s="16">
        <v>5000</v>
      </c>
      <c r="G526" s="32"/>
      <c r="H526" s="6"/>
    </row>
    <row r="527" spans="2:8" s="1" customFormat="1" ht="16.8">
      <c r="B527" s="10">
        <v>524</v>
      </c>
      <c r="C527" s="11" t="s">
        <v>121</v>
      </c>
      <c r="D527" s="29" t="s">
        <v>191</v>
      </c>
      <c r="E527" s="29" t="s">
        <v>178</v>
      </c>
      <c r="F527" s="17">
        <v>3400</v>
      </c>
      <c r="G527" s="32"/>
      <c r="H527" s="6"/>
    </row>
    <row r="528" spans="2:8" s="1" customFormat="1" ht="16.8">
      <c r="B528" s="8">
        <v>525</v>
      </c>
      <c r="C528" s="9" t="s">
        <v>121</v>
      </c>
      <c r="D528" s="28" t="s">
        <v>200</v>
      </c>
      <c r="E528" s="28" t="s">
        <v>183</v>
      </c>
      <c r="F528" s="16">
        <v>1500</v>
      </c>
      <c r="G528" s="32"/>
      <c r="H528" s="6"/>
    </row>
    <row r="529" spans="2:8" s="1" customFormat="1" ht="16.8">
      <c r="B529" s="10">
        <v>526</v>
      </c>
      <c r="C529" s="11" t="s">
        <v>121</v>
      </c>
      <c r="D529" s="29" t="s">
        <v>189</v>
      </c>
      <c r="E529" s="29" t="s">
        <v>179</v>
      </c>
      <c r="F529" s="17">
        <v>5300</v>
      </c>
      <c r="G529" s="32"/>
      <c r="H529" s="6"/>
    </row>
    <row r="530" spans="2:8" s="1" customFormat="1" ht="16.8">
      <c r="B530" s="8">
        <v>527</v>
      </c>
      <c r="C530" s="9" t="s">
        <v>121</v>
      </c>
      <c r="D530" s="28" t="s">
        <v>201</v>
      </c>
      <c r="E530" s="28" t="s">
        <v>178</v>
      </c>
      <c r="F530" s="16">
        <v>4200</v>
      </c>
      <c r="G530" s="32"/>
      <c r="H530" s="6"/>
    </row>
    <row r="531" spans="2:8" s="1" customFormat="1" ht="16.8">
      <c r="B531" s="10">
        <v>528</v>
      </c>
      <c r="C531" s="11" t="s">
        <v>121</v>
      </c>
      <c r="D531" s="29" t="s">
        <v>190</v>
      </c>
      <c r="E531" s="29" t="s">
        <v>186</v>
      </c>
      <c r="F531" s="17">
        <v>6200</v>
      </c>
      <c r="G531" s="32"/>
      <c r="H531" s="6"/>
    </row>
    <row r="532" spans="2:8" s="1" customFormat="1" ht="16.8">
      <c r="B532" s="8">
        <v>529</v>
      </c>
      <c r="C532" s="9" t="s">
        <v>122</v>
      </c>
      <c r="D532" s="28" t="s">
        <v>197</v>
      </c>
      <c r="E532" s="28" t="s">
        <v>179</v>
      </c>
      <c r="F532" s="16">
        <v>6500</v>
      </c>
      <c r="G532" s="32"/>
      <c r="H532" s="6"/>
    </row>
    <row r="533" spans="2:8" s="1" customFormat="1" ht="16.8">
      <c r="B533" s="10">
        <v>530</v>
      </c>
      <c r="C533" s="11" t="s">
        <v>123</v>
      </c>
      <c r="D533" s="29" t="s">
        <v>197</v>
      </c>
      <c r="E533" s="29" t="s">
        <v>179</v>
      </c>
      <c r="F533" s="17">
        <v>3100</v>
      </c>
      <c r="G533" s="32"/>
      <c r="H533" s="6"/>
    </row>
    <row r="534" spans="2:8" s="1" customFormat="1" ht="16.8">
      <c r="B534" s="8">
        <v>531</v>
      </c>
      <c r="C534" s="9" t="s">
        <v>123</v>
      </c>
      <c r="D534" s="28" t="s">
        <v>200</v>
      </c>
      <c r="E534" s="28" t="s">
        <v>183</v>
      </c>
      <c r="F534" s="16">
        <v>5400</v>
      </c>
      <c r="G534" s="32"/>
      <c r="H534" s="6"/>
    </row>
    <row r="535" spans="2:8" s="1" customFormat="1" ht="16.8">
      <c r="B535" s="10">
        <v>532</v>
      </c>
      <c r="C535" s="11" t="s">
        <v>123</v>
      </c>
      <c r="D535" s="29" t="s">
        <v>192</v>
      </c>
      <c r="E535" s="29" t="s">
        <v>185</v>
      </c>
      <c r="F535" s="17">
        <v>3400</v>
      </c>
      <c r="G535" s="32"/>
      <c r="H535" s="6"/>
    </row>
    <row r="536" spans="2:8" s="1" customFormat="1" ht="16.8">
      <c r="B536" s="8">
        <v>533</v>
      </c>
      <c r="C536" s="9" t="s">
        <v>123</v>
      </c>
      <c r="D536" s="28" t="s">
        <v>194</v>
      </c>
      <c r="E536" s="28" t="s">
        <v>183</v>
      </c>
      <c r="F536" s="16">
        <v>5900</v>
      </c>
      <c r="G536" s="32"/>
      <c r="H536" s="6"/>
    </row>
    <row r="537" spans="2:8" s="1" customFormat="1" ht="16.8">
      <c r="B537" s="10">
        <v>534</v>
      </c>
      <c r="C537" s="11" t="s">
        <v>123</v>
      </c>
      <c r="D537" s="29" t="s">
        <v>192</v>
      </c>
      <c r="E537" s="29" t="s">
        <v>185</v>
      </c>
      <c r="F537" s="17">
        <v>4500</v>
      </c>
      <c r="G537" s="32"/>
      <c r="H537" s="6"/>
    </row>
    <row r="538" spans="2:8" s="1" customFormat="1" ht="16.8">
      <c r="B538" s="8">
        <v>535</v>
      </c>
      <c r="C538" s="9" t="s">
        <v>123</v>
      </c>
      <c r="D538" s="28" t="s">
        <v>189</v>
      </c>
      <c r="E538" s="28" t="s">
        <v>182</v>
      </c>
      <c r="F538" s="16">
        <v>4500</v>
      </c>
      <c r="G538" s="32"/>
      <c r="H538" s="6"/>
    </row>
    <row r="539" spans="2:8" s="1" customFormat="1" ht="16.8">
      <c r="B539" s="10">
        <v>536</v>
      </c>
      <c r="C539" s="11" t="s">
        <v>124</v>
      </c>
      <c r="D539" s="29" t="s">
        <v>201</v>
      </c>
      <c r="E539" s="29" t="s">
        <v>183</v>
      </c>
      <c r="F539" s="17">
        <v>1700</v>
      </c>
      <c r="G539" s="32"/>
      <c r="H539" s="6"/>
    </row>
    <row r="540" spans="2:8" s="1" customFormat="1" ht="16.8">
      <c r="B540" s="8">
        <v>537</v>
      </c>
      <c r="C540" s="9" t="s">
        <v>125</v>
      </c>
      <c r="D540" s="28" t="s">
        <v>188</v>
      </c>
      <c r="E540" s="28" t="s">
        <v>180</v>
      </c>
      <c r="F540" s="16">
        <v>5100</v>
      </c>
      <c r="G540" s="32"/>
      <c r="H540" s="6"/>
    </row>
    <row r="541" spans="2:8" s="1" customFormat="1" ht="16.8">
      <c r="B541" s="10">
        <v>538</v>
      </c>
      <c r="C541" s="11" t="s">
        <v>125</v>
      </c>
      <c r="D541" s="29" t="s">
        <v>191</v>
      </c>
      <c r="E541" s="29" t="s">
        <v>184</v>
      </c>
      <c r="F541" s="17">
        <v>6300</v>
      </c>
      <c r="G541" s="32"/>
      <c r="H541" s="6"/>
    </row>
    <row r="542" spans="2:8" s="1" customFormat="1" ht="16.8">
      <c r="B542" s="8">
        <v>539</v>
      </c>
      <c r="C542" s="9" t="s">
        <v>126</v>
      </c>
      <c r="D542" s="28" t="s">
        <v>194</v>
      </c>
      <c r="E542" s="28" t="s">
        <v>178</v>
      </c>
      <c r="F542" s="16">
        <v>4600</v>
      </c>
      <c r="G542" s="32"/>
      <c r="H542" s="6"/>
    </row>
    <row r="543" spans="2:8" s="1" customFormat="1" ht="16.8">
      <c r="B543" s="10">
        <v>540</v>
      </c>
      <c r="C543" s="11" t="s">
        <v>126</v>
      </c>
      <c r="D543" s="29" t="s">
        <v>190</v>
      </c>
      <c r="E543" s="29" t="s">
        <v>186</v>
      </c>
      <c r="F543" s="17">
        <v>3400</v>
      </c>
      <c r="G543" s="32"/>
      <c r="H543" s="6"/>
    </row>
    <row r="544" spans="2:8" s="1" customFormat="1" ht="16.8">
      <c r="B544" s="8">
        <v>541</v>
      </c>
      <c r="C544" s="9" t="s">
        <v>126</v>
      </c>
      <c r="D544" s="28" t="s">
        <v>195</v>
      </c>
      <c r="E544" s="28" t="s">
        <v>179</v>
      </c>
      <c r="F544" s="16">
        <v>4400</v>
      </c>
      <c r="G544" s="32"/>
      <c r="H544" s="6"/>
    </row>
    <row r="545" spans="2:8" s="1" customFormat="1" ht="16.8">
      <c r="B545" s="10">
        <v>542</v>
      </c>
      <c r="C545" s="11" t="s">
        <v>126</v>
      </c>
      <c r="D545" s="29" t="s">
        <v>199</v>
      </c>
      <c r="E545" s="29" t="s">
        <v>182</v>
      </c>
      <c r="F545" s="17">
        <v>2600</v>
      </c>
      <c r="G545" s="32"/>
      <c r="H545" s="6"/>
    </row>
    <row r="546" spans="2:8" s="1" customFormat="1" ht="16.8">
      <c r="B546" s="8">
        <v>543</v>
      </c>
      <c r="C546" s="9" t="s">
        <v>126</v>
      </c>
      <c r="D546" s="28" t="s">
        <v>189</v>
      </c>
      <c r="E546" s="28" t="s">
        <v>182</v>
      </c>
      <c r="F546" s="16">
        <v>2300</v>
      </c>
      <c r="G546" s="32"/>
      <c r="H546" s="6"/>
    </row>
    <row r="547" spans="2:8" s="1" customFormat="1" ht="16.8">
      <c r="B547" s="10">
        <v>544</v>
      </c>
      <c r="C547" s="11" t="s">
        <v>126</v>
      </c>
      <c r="D547" s="29" t="s">
        <v>195</v>
      </c>
      <c r="E547" s="29" t="s">
        <v>187</v>
      </c>
      <c r="F547" s="17">
        <v>6000</v>
      </c>
      <c r="G547" s="32"/>
      <c r="H547" s="6"/>
    </row>
    <row r="548" spans="2:8" s="1" customFormat="1" ht="16.8">
      <c r="B548" s="8">
        <v>545</v>
      </c>
      <c r="C548" s="9" t="s">
        <v>127</v>
      </c>
      <c r="D548" s="28" t="s">
        <v>192</v>
      </c>
      <c r="E548" s="28" t="s">
        <v>181</v>
      </c>
      <c r="F548" s="16">
        <v>2000</v>
      </c>
      <c r="G548" s="32"/>
      <c r="H548" s="6"/>
    </row>
    <row r="549" spans="2:8" s="1" customFormat="1" ht="16.8">
      <c r="B549" s="10">
        <v>546</v>
      </c>
      <c r="C549" s="11" t="s">
        <v>128</v>
      </c>
      <c r="D549" s="29" t="s">
        <v>192</v>
      </c>
      <c r="E549" s="29" t="s">
        <v>181</v>
      </c>
      <c r="F549" s="17">
        <v>2600</v>
      </c>
      <c r="G549" s="32"/>
      <c r="H549" s="6"/>
    </row>
    <row r="550" spans="2:8" s="1" customFormat="1" ht="16.8">
      <c r="B550" s="8">
        <v>547</v>
      </c>
      <c r="C550" s="9" t="s">
        <v>128</v>
      </c>
      <c r="D550" s="28" t="s">
        <v>201</v>
      </c>
      <c r="E550" s="28" t="s">
        <v>178</v>
      </c>
      <c r="F550" s="16">
        <v>2100</v>
      </c>
      <c r="G550" s="32"/>
      <c r="H550" s="6"/>
    </row>
    <row r="551" spans="2:8" s="1" customFormat="1" ht="16.8">
      <c r="B551" s="10">
        <v>548</v>
      </c>
      <c r="C551" s="11" t="s">
        <v>128</v>
      </c>
      <c r="D551" s="29" t="s">
        <v>189</v>
      </c>
      <c r="E551" s="29" t="s">
        <v>181</v>
      </c>
      <c r="F551" s="17">
        <v>4800</v>
      </c>
      <c r="G551" s="32"/>
      <c r="H551" s="6"/>
    </row>
    <row r="552" spans="2:8" s="1" customFormat="1" ht="16.8">
      <c r="B552" s="8">
        <v>549</v>
      </c>
      <c r="C552" s="9" t="s">
        <v>128</v>
      </c>
      <c r="D552" s="28" t="s">
        <v>195</v>
      </c>
      <c r="E552" s="28" t="s">
        <v>179</v>
      </c>
      <c r="F552" s="16">
        <v>5600</v>
      </c>
      <c r="G552" s="32"/>
      <c r="H552" s="6"/>
    </row>
    <row r="553" spans="2:8" s="1" customFormat="1" ht="16.8">
      <c r="B553" s="10">
        <v>550</v>
      </c>
      <c r="C553" s="11" t="s">
        <v>128</v>
      </c>
      <c r="D553" s="29" t="s">
        <v>190</v>
      </c>
      <c r="E553" s="29" t="s">
        <v>181</v>
      </c>
      <c r="F553" s="17">
        <v>1500</v>
      </c>
      <c r="G553" s="32"/>
      <c r="H553" s="6"/>
    </row>
    <row r="554" spans="2:8" s="1" customFormat="1" ht="16.8">
      <c r="B554" s="8">
        <v>551</v>
      </c>
      <c r="C554" s="9" t="s">
        <v>128</v>
      </c>
      <c r="D554" s="28" t="s">
        <v>190</v>
      </c>
      <c r="E554" s="28" t="s">
        <v>184</v>
      </c>
      <c r="F554" s="16">
        <v>3800</v>
      </c>
      <c r="G554" s="32"/>
      <c r="H554" s="6"/>
    </row>
    <row r="555" spans="2:8" s="1" customFormat="1" ht="16.8">
      <c r="B555" s="10">
        <v>552</v>
      </c>
      <c r="C555" s="11" t="s">
        <v>128</v>
      </c>
      <c r="D555" s="29" t="s">
        <v>199</v>
      </c>
      <c r="E555" s="29" t="s">
        <v>182</v>
      </c>
      <c r="F555" s="17">
        <v>5300</v>
      </c>
      <c r="G555" s="32"/>
      <c r="H555" s="6"/>
    </row>
    <row r="556" spans="2:8" s="1" customFormat="1" ht="16.8">
      <c r="B556" s="8">
        <v>553</v>
      </c>
      <c r="C556" s="9" t="s">
        <v>128</v>
      </c>
      <c r="D556" s="28" t="s">
        <v>202</v>
      </c>
      <c r="E556" s="28" t="s">
        <v>180</v>
      </c>
      <c r="F556" s="16">
        <v>6200</v>
      </c>
      <c r="G556" s="32"/>
      <c r="H556" s="6"/>
    </row>
    <row r="557" spans="2:8" s="1" customFormat="1" ht="16.8">
      <c r="B557" s="10">
        <v>554</v>
      </c>
      <c r="C557" s="11" t="s">
        <v>128</v>
      </c>
      <c r="D557" s="29" t="s">
        <v>194</v>
      </c>
      <c r="E557" s="29" t="s">
        <v>178</v>
      </c>
      <c r="F557" s="17">
        <v>3700</v>
      </c>
      <c r="G557" s="32"/>
      <c r="H557" s="6"/>
    </row>
    <row r="558" spans="2:8" s="1" customFormat="1" ht="16.8">
      <c r="B558" s="8">
        <v>555</v>
      </c>
      <c r="C558" s="9" t="s">
        <v>129</v>
      </c>
      <c r="D558" s="28" t="s">
        <v>201</v>
      </c>
      <c r="E558" s="28" t="s">
        <v>185</v>
      </c>
      <c r="F558" s="16">
        <v>3600</v>
      </c>
      <c r="G558" s="32"/>
      <c r="H558" s="6"/>
    </row>
    <row r="559" spans="2:8" s="1" customFormat="1" ht="16.8">
      <c r="B559" s="10">
        <v>556</v>
      </c>
      <c r="C559" s="11" t="s">
        <v>129</v>
      </c>
      <c r="D559" s="29" t="s">
        <v>194</v>
      </c>
      <c r="E559" s="29" t="s">
        <v>178</v>
      </c>
      <c r="F559" s="17">
        <v>1900</v>
      </c>
      <c r="G559" s="32"/>
      <c r="H559" s="6"/>
    </row>
    <row r="560" spans="2:8" s="1" customFormat="1" ht="16.8">
      <c r="B560" s="8">
        <v>557</v>
      </c>
      <c r="C560" s="9" t="s">
        <v>129</v>
      </c>
      <c r="D560" s="28" t="s">
        <v>189</v>
      </c>
      <c r="E560" s="28" t="s">
        <v>181</v>
      </c>
      <c r="F560" s="16">
        <v>6100</v>
      </c>
      <c r="G560" s="32"/>
      <c r="H560" s="6"/>
    </row>
    <row r="561" spans="2:8" s="1" customFormat="1" ht="16.8">
      <c r="B561" s="10">
        <v>558</v>
      </c>
      <c r="C561" s="11" t="s">
        <v>129</v>
      </c>
      <c r="D561" s="29" t="s">
        <v>191</v>
      </c>
      <c r="E561" s="29" t="s">
        <v>184</v>
      </c>
      <c r="F561" s="17">
        <v>5500</v>
      </c>
      <c r="G561" s="32"/>
      <c r="H561" s="6"/>
    </row>
    <row r="562" spans="2:8" s="1" customFormat="1" ht="16.8">
      <c r="B562" s="8">
        <v>559</v>
      </c>
      <c r="C562" s="9" t="s">
        <v>130</v>
      </c>
      <c r="D562" s="28" t="s">
        <v>193</v>
      </c>
      <c r="E562" s="28" t="s">
        <v>178</v>
      </c>
      <c r="F562" s="16">
        <v>4900</v>
      </c>
      <c r="G562" s="32"/>
      <c r="H562" s="6"/>
    </row>
    <row r="563" spans="2:8" s="1" customFormat="1" ht="16.8">
      <c r="B563" s="10">
        <v>560</v>
      </c>
      <c r="C563" s="11" t="s">
        <v>130</v>
      </c>
      <c r="D563" s="29" t="s">
        <v>201</v>
      </c>
      <c r="E563" s="29" t="s">
        <v>185</v>
      </c>
      <c r="F563" s="17">
        <v>3400</v>
      </c>
      <c r="G563" s="32"/>
      <c r="H563" s="6"/>
    </row>
    <row r="564" spans="2:8" s="1" customFormat="1" ht="16.8">
      <c r="B564" s="8">
        <v>561</v>
      </c>
      <c r="C564" s="9" t="s">
        <v>130</v>
      </c>
      <c r="D564" s="28" t="s">
        <v>190</v>
      </c>
      <c r="E564" s="28" t="s">
        <v>184</v>
      </c>
      <c r="F564" s="16">
        <v>5600</v>
      </c>
      <c r="G564" s="32"/>
      <c r="H564" s="6"/>
    </row>
    <row r="565" spans="2:8" s="1" customFormat="1" ht="16.8">
      <c r="B565" s="10">
        <v>562</v>
      </c>
      <c r="C565" s="11" t="s">
        <v>130</v>
      </c>
      <c r="D565" s="29" t="s">
        <v>190</v>
      </c>
      <c r="E565" s="29" t="s">
        <v>184</v>
      </c>
      <c r="F565" s="17">
        <v>5600</v>
      </c>
      <c r="G565" s="32"/>
      <c r="H565" s="6"/>
    </row>
    <row r="566" spans="2:8" s="1" customFormat="1" ht="16.8">
      <c r="B566" s="8">
        <v>563</v>
      </c>
      <c r="C566" s="9" t="s">
        <v>130</v>
      </c>
      <c r="D566" s="28" t="s">
        <v>194</v>
      </c>
      <c r="E566" s="28" t="s">
        <v>179</v>
      </c>
      <c r="F566" s="16">
        <v>1500</v>
      </c>
      <c r="G566" s="32"/>
      <c r="H566" s="6"/>
    </row>
    <row r="567" spans="2:8" s="1" customFormat="1" ht="16.8">
      <c r="B567" s="10">
        <v>564</v>
      </c>
      <c r="C567" s="11" t="s">
        <v>130</v>
      </c>
      <c r="D567" s="29" t="s">
        <v>195</v>
      </c>
      <c r="E567" s="29" t="s">
        <v>185</v>
      </c>
      <c r="F567" s="17">
        <v>3200</v>
      </c>
      <c r="G567" s="32"/>
      <c r="H567" s="6"/>
    </row>
    <row r="568" spans="2:8" s="1" customFormat="1" ht="16.8">
      <c r="B568" s="8">
        <v>565</v>
      </c>
      <c r="C568" s="9" t="s">
        <v>130</v>
      </c>
      <c r="D568" s="28" t="s">
        <v>189</v>
      </c>
      <c r="E568" s="28" t="s">
        <v>180</v>
      </c>
      <c r="F568" s="16">
        <v>4500</v>
      </c>
      <c r="G568" s="32"/>
      <c r="H568" s="6"/>
    </row>
    <row r="569" spans="2:8" s="1" customFormat="1" ht="16.8">
      <c r="B569" s="10">
        <v>566</v>
      </c>
      <c r="C569" s="11" t="s">
        <v>130</v>
      </c>
      <c r="D569" s="29" t="s">
        <v>193</v>
      </c>
      <c r="E569" s="29" t="s">
        <v>179</v>
      </c>
      <c r="F569" s="17">
        <v>4300</v>
      </c>
      <c r="G569" s="32"/>
      <c r="H569" s="6"/>
    </row>
    <row r="570" spans="2:8" s="1" customFormat="1" ht="16.8">
      <c r="B570" s="8">
        <v>567</v>
      </c>
      <c r="C570" s="9" t="s">
        <v>131</v>
      </c>
      <c r="D570" s="28" t="s">
        <v>189</v>
      </c>
      <c r="E570" s="28" t="s">
        <v>181</v>
      </c>
      <c r="F570" s="16">
        <v>1500</v>
      </c>
      <c r="G570" s="32"/>
      <c r="H570" s="6"/>
    </row>
    <row r="571" spans="2:8" s="1" customFormat="1" ht="16.8">
      <c r="B571" s="10">
        <v>568</v>
      </c>
      <c r="C571" s="11" t="s">
        <v>131</v>
      </c>
      <c r="D571" s="29" t="s">
        <v>190</v>
      </c>
      <c r="E571" s="29" t="s">
        <v>187</v>
      </c>
      <c r="F571" s="17">
        <v>4700</v>
      </c>
      <c r="G571" s="32"/>
      <c r="H571" s="6"/>
    </row>
    <row r="572" spans="2:8" s="1" customFormat="1" ht="16.8">
      <c r="B572" s="8">
        <v>569</v>
      </c>
      <c r="C572" s="9" t="s">
        <v>131</v>
      </c>
      <c r="D572" s="28" t="s">
        <v>192</v>
      </c>
      <c r="E572" s="28" t="s">
        <v>179</v>
      </c>
      <c r="F572" s="16">
        <v>3000</v>
      </c>
      <c r="G572" s="32"/>
      <c r="H572" s="6"/>
    </row>
    <row r="573" spans="2:8" s="1" customFormat="1" ht="16.8">
      <c r="B573" s="10">
        <v>570</v>
      </c>
      <c r="C573" s="11" t="s">
        <v>131</v>
      </c>
      <c r="D573" s="29" t="s">
        <v>194</v>
      </c>
      <c r="E573" s="29" t="s">
        <v>185</v>
      </c>
      <c r="F573" s="17">
        <v>3300</v>
      </c>
      <c r="G573" s="32"/>
      <c r="H573" s="6"/>
    </row>
    <row r="574" spans="2:8" s="1" customFormat="1" ht="16.8">
      <c r="B574" s="8">
        <v>571</v>
      </c>
      <c r="C574" s="9" t="s">
        <v>131</v>
      </c>
      <c r="D574" s="28" t="s">
        <v>198</v>
      </c>
      <c r="E574" s="28" t="s">
        <v>180</v>
      </c>
      <c r="F574" s="16">
        <v>3800</v>
      </c>
      <c r="G574" s="32"/>
      <c r="H574" s="6"/>
    </row>
    <row r="575" spans="2:8" s="1" customFormat="1" ht="16.8">
      <c r="B575" s="10">
        <v>572</v>
      </c>
      <c r="C575" s="11" t="s">
        <v>131</v>
      </c>
      <c r="D575" s="29" t="s">
        <v>202</v>
      </c>
      <c r="E575" s="29" t="s">
        <v>187</v>
      </c>
      <c r="F575" s="17">
        <v>4000</v>
      </c>
      <c r="G575" s="32"/>
      <c r="H575" s="6"/>
    </row>
    <row r="576" spans="2:8" s="1" customFormat="1" ht="16.8">
      <c r="B576" s="8">
        <v>573</v>
      </c>
      <c r="C576" s="9" t="s">
        <v>132</v>
      </c>
      <c r="D576" s="28" t="s">
        <v>192</v>
      </c>
      <c r="E576" s="28" t="s">
        <v>187</v>
      </c>
      <c r="F576" s="16">
        <v>2300</v>
      </c>
      <c r="G576" s="32"/>
      <c r="H576" s="6"/>
    </row>
    <row r="577" spans="2:8" s="1" customFormat="1" ht="16.8">
      <c r="B577" s="10">
        <v>574</v>
      </c>
      <c r="C577" s="11" t="s">
        <v>132</v>
      </c>
      <c r="D577" s="29" t="s">
        <v>195</v>
      </c>
      <c r="E577" s="29" t="s">
        <v>179</v>
      </c>
      <c r="F577" s="17">
        <v>1900</v>
      </c>
      <c r="G577" s="32"/>
      <c r="H577" s="6"/>
    </row>
    <row r="578" spans="2:8" s="1" customFormat="1" ht="16.8">
      <c r="B578" s="8">
        <v>575</v>
      </c>
      <c r="C578" s="9" t="s">
        <v>132</v>
      </c>
      <c r="D578" s="28" t="s">
        <v>189</v>
      </c>
      <c r="E578" s="28" t="s">
        <v>179</v>
      </c>
      <c r="F578" s="16">
        <v>2800</v>
      </c>
      <c r="G578" s="32"/>
      <c r="H578" s="6"/>
    </row>
    <row r="579" spans="2:8" s="1" customFormat="1" ht="16.8">
      <c r="B579" s="10">
        <v>576</v>
      </c>
      <c r="C579" s="11" t="s">
        <v>132</v>
      </c>
      <c r="D579" s="29" t="s">
        <v>188</v>
      </c>
      <c r="E579" s="29" t="s">
        <v>180</v>
      </c>
      <c r="F579" s="17">
        <v>5200</v>
      </c>
      <c r="G579" s="32"/>
      <c r="H579" s="6"/>
    </row>
    <row r="580" spans="2:8" s="1" customFormat="1" ht="16.8">
      <c r="B580" s="8">
        <v>577</v>
      </c>
      <c r="C580" s="9" t="s">
        <v>132</v>
      </c>
      <c r="D580" s="28" t="s">
        <v>195</v>
      </c>
      <c r="E580" s="28" t="s">
        <v>185</v>
      </c>
      <c r="F580" s="16">
        <v>1900</v>
      </c>
      <c r="G580" s="32"/>
      <c r="H580" s="6"/>
    </row>
    <row r="581" spans="2:8" s="1" customFormat="1" ht="16.8">
      <c r="B581" s="10">
        <v>578</v>
      </c>
      <c r="C581" s="11" t="s">
        <v>132</v>
      </c>
      <c r="D581" s="29" t="s">
        <v>189</v>
      </c>
      <c r="E581" s="29" t="s">
        <v>184</v>
      </c>
      <c r="F581" s="17">
        <v>1900</v>
      </c>
      <c r="G581" s="32"/>
      <c r="H581" s="6"/>
    </row>
    <row r="582" spans="2:8" s="1" customFormat="1" ht="16.8">
      <c r="B582" s="8">
        <v>579</v>
      </c>
      <c r="C582" s="9" t="s">
        <v>132</v>
      </c>
      <c r="D582" s="28" t="s">
        <v>188</v>
      </c>
      <c r="E582" s="28" t="s">
        <v>186</v>
      </c>
      <c r="F582" s="16">
        <v>2400</v>
      </c>
      <c r="G582" s="32"/>
      <c r="H582" s="6"/>
    </row>
    <row r="583" spans="2:8" s="1" customFormat="1" ht="16.8">
      <c r="B583" s="10">
        <v>580</v>
      </c>
      <c r="C583" s="11" t="s">
        <v>132</v>
      </c>
      <c r="D583" s="29" t="s">
        <v>201</v>
      </c>
      <c r="E583" s="29" t="s">
        <v>181</v>
      </c>
      <c r="F583" s="17">
        <v>4400</v>
      </c>
      <c r="G583" s="32"/>
      <c r="H583" s="6"/>
    </row>
    <row r="584" spans="2:8" s="1" customFormat="1" ht="16.8">
      <c r="B584" s="8">
        <v>581</v>
      </c>
      <c r="C584" s="9" t="s">
        <v>132</v>
      </c>
      <c r="D584" s="28" t="s">
        <v>198</v>
      </c>
      <c r="E584" s="28" t="s">
        <v>181</v>
      </c>
      <c r="F584" s="16">
        <v>4700</v>
      </c>
      <c r="G584" s="32"/>
      <c r="H584" s="6"/>
    </row>
    <row r="585" spans="2:8" s="1" customFormat="1" ht="16.8">
      <c r="B585" s="10">
        <v>582</v>
      </c>
      <c r="C585" s="11" t="s">
        <v>132</v>
      </c>
      <c r="D585" s="29" t="s">
        <v>194</v>
      </c>
      <c r="E585" s="29" t="s">
        <v>186</v>
      </c>
      <c r="F585" s="17">
        <v>2800</v>
      </c>
      <c r="G585" s="32"/>
      <c r="H585" s="6"/>
    </row>
    <row r="586" spans="2:8" s="1" customFormat="1" ht="16.8">
      <c r="B586" s="8">
        <v>583</v>
      </c>
      <c r="C586" s="9" t="s">
        <v>132</v>
      </c>
      <c r="D586" s="28" t="s">
        <v>199</v>
      </c>
      <c r="E586" s="28" t="s">
        <v>179</v>
      </c>
      <c r="F586" s="16">
        <v>4700</v>
      </c>
      <c r="G586" s="32"/>
      <c r="H586" s="6"/>
    </row>
    <row r="587" spans="2:8" s="1" customFormat="1" ht="16.8">
      <c r="B587" s="10">
        <v>584</v>
      </c>
      <c r="C587" s="11" t="s">
        <v>132</v>
      </c>
      <c r="D587" s="29" t="s">
        <v>190</v>
      </c>
      <c r="E587" s="29" t="s">
        <v>187</v>
      </c>
      <c r="F587" s="17">
        <v>2200</v>
      </c>
      <c r="G587" s="32"/>
      <c r="H587" s="6"/>
    </row>
    <row r="588" spans="2:8" s="1" customFormat="1" ht="16.8">
      <c r="B588" s="8">
        <v>585</v>
      </c>
      <c r="C588" s="9" t="s">
        <v>132</v>
      </c>
      <c r="D588" s="28" t="s">
        <v>190</v>
      </c>
      <c r="E588" s="28" t="s">
        <v>180</v>
      </c>
      <c r="F588" s="16">
        <v>2100</v>
      </c>
      <c r="G588" s="32"/>
      <c r="H588" s="6"/>
    </row>
    <row r="589" spans="2:8" s="1" customFormat="1" ht="16.8">
      <c r="B589" s="10">
        <v>586</v>
      </c>
      <c r="C589" s="11" t="s">
        <v>132</v>
      </c>
      <c r="D589" s="29" t="s">
        <v>188</v>
      </c>
      <c r="E589" s="29" t="s">
        <v>180</v>
      </c>
      <c r="F589" s="17">
        <v>5100</v>
      </c>
      <c r="G589" s="32"/>
      <c r="H589" s="6"/>
    </row>
    <row r="590" spans="2:8" s="1" customFormat="1" ht="16.8">
      <c r="B590" s="8">
        <v>587</v>
      </c>
      <c r="C590" s="9" t="s">
        <v>132</v>
      </c>
      <c r="D590" s="28" t="s">
        <v>198</v>
      </c>
      <c r="E590" s="28" t="s">
        <v>187</v>
      </c>
      <c r="F590" s="16">
        <v>5900</v>
      </c>
      <c r="G590" s="32"/>
      <c r="H590" s="6"/>
    </row>
    <row r="591" spans="2:8" s="1" customFormat="1" ht="16.8">
      <c r="B591" s="10">
        <v>588</v>
      </c>
      <c r="C591" s="11" t="s">
        <v>132</v>
      </c>
      <c r="D591" s="29" t="s">
        <v>200</v>
      </c>
      <c r="E591" s="29" t="s">
        <v>179</v>
      </c>
      <c r="F591" s="17">
        <v>2300</v>
      </c>
      <c r="G591" s="32"/>
      <c r="H591" s="6"/>
    </row>
    <row r="592" spans="2:8" s="1" customFormat="1" ht="16.8">
      <c r="B592" s="8">
        <v>589</v>
      </c>
      <c r="C592" s="9" t="s">
        <v>132</v>
      </c>
      <c r="D592" s="28" t="s">
        <v>199</v>
      </c>
      <c r="E592" s="28" t="s">
        <v>180</v>
      </c>
      <c r="F592" s="16">
        <v>5900</v>
      </c>
      <c r="G592" s="32"/>
      <c r="H592" s="6"/>
    </row>
    <row r="593" spans="2:8" s="1" customFormat="1" ht="16.8">
      <c r="B593" s="10">
        <v>590</v>
      </c>
      <c r="C593" s="11" t="s">
        <v>133</v>
      </c>
      <c r="D593" s="29" t="s">
        <v>192</v>
      </c>
      <c r="E593" s="29" t="s">
        <v>179</v>
      </c>
      <c r="F593" s="17">
        <v>4700</v>
      </c>
      <c r="G593" s="32"/>
      <c r="H593" s="6"/>
    </row>
    <row r="594" spans="2:8" s="1" customFormat="1" ht="16.8">
      <c r="B594" s="8">
        <v>591</v>
      </c>
      <c r="C594" s="9" t="s">
        <v>133</v>
      </c>
      <c r="D594" s="28" t="s">
        <v>193</v>
      </c>
      <c r="E594" s="28" t="s">
        <v>178</v>
      </c>
      <c r="F594" s="16">
        <v>5500</v>
      </c>
      <c r="G594" s="32"/>
      <c r="H594" s="6"/>
    </row>
    <row r="595" spans="2:8" s="1" customFormat="1" ht="16.8">
      <c r="B595" s="10">
        <v>592</v>
      </c>
      <c r="C595" s="11" t="s">
        <v>133</v>
      </c>
      <c r="D595" s="29" t="s">
        <v>189</v>
      </c>
      <c r="E595" s="29" t="s">
        <v>186</v>
      </c>
      <c r="F595" s="17">
        <v>1500</v>
      </c>
      <c r="G595" s="32"/>
      <c r="H595" s="6"/>
    </row>
    <row r="596" spans="2:8" s="1" customFormat="1" ht="16.8">
      <c r="B596" s="8">
        <v>593</v>
      </c>
      <c r="C596" s="9" t="s">
        <v>134</v>
      </c>
      <c r="D596" s="28" t="s">
        <v>190</v>
      </c>
      <c r="E596" s="28" t="s">
        <v>181</v>
      </c>
      <c r="F596" s="16">
        <v>1700</v>
      </c>
      <c r="G596" s="32"/>
      <c r="H596" s="6"/>
    </row>
    <row r="597" spans="2:8" s="1" customFormat="1" ht="16.8">
      <c r="B597" s="10">
        <v>594</v>
      </c>
      <c r="C597" s="11" t="s">
        <v>135</v>
      </c>
      <c r="D597" s="29" t="s">
        <v>188</v>
      </c>
      <c r="E597" s="29" t="s">
        <v>183</v>
      </c>
      <c r="F597" s="17">
        <v>5700</v>
      </c>
      <c r="G597" s="32"/>
      <c r="H597" s="6"/>
    </row>
    <row r="598" spans="2:8" s="1" customFormat="1" ht="16.8">
      <c r="B598" s="8">
        <v>595</v>
      </c>
      <c r="C598" s="9" t="s">
        <v>135</v>
      </c>
      <c r="D598" s="28" t="s">
        <v>188</v>
      </c>
      <c r="E598" s="28" t="s">
        <v>178</v>
      </c>
      <c r="F598" s="16">
        <v>2300</v>
      </c>
      <c r="G598" s="32"/>
      <c r="H598" s="6"/>
    </row>
    <row r="599" spans="2:8" s="1" customFormat="1" ht="16.8">
      <c r="B599" s="10">
        <v>596</v>
      </c>
      <c r="C599" s="11" t="s">
        <v>135</v>
      </c>
      <c r="D599" s="29" t="s">
        <v>199</v>
      </c>
      <c r="E599" s="29" t="s">
        <v>180</v>
      </c>
      <c r="F599" s="17">
        <v>3500</v>
      </c>
      <c r="G599" s="32"/>
      <c r="H599" s="6"/>
    </row>
    <row r="600" spans="2:8" s="1" customFormat="1" ht="16.8">
      <c r="B600" s="8">
        <v>597</v>
      </c>
      <c r="C600" s="9" t="s">
        <v>135</v>
      </c>
      <c r="D600" s="28" t="s">
        <v>193</v>
      </c>
      <c r="E600" s="28" t="s">
        <v>179</v>
      </c>
      <c r="F600" s="16">
        <v>4300</v>
      </c>
      <c r="G600" s="32"/>
      <c r="H600" s="6"/>
    </row>
    <row r="601" spans="2:8" s="1" customFormat="1" ht="16.8">
      <c r="B601" s="10">
        <v>598</v>
      </c>
      <c r="C601" s="11" t="s">
        <v>135</v>
      </c>
      <c r="D601" s="29" t="s">
        <v>193</v>
      </c>
      <c r="E601" s="29" t="s">
        <v>183</v>
      </c>
      <c r="F601" s="17">
        <v>1600</v>
      </c>
      <c r="G601" s="32"/>
      <c r="H601" s="6"/>
    </row>
    <row r="602" spans="2:8" s="1" customFormat="1" ht="16.8">
      <c r="B602" s="8">
        <v>599</v>
      </c>
      <c r="C602" s="9" t="s">
        <v>136</v>
      </c>
      <c r="D602" s="28" t="s">
        <v>190</v>
      </c>
      <c r="E602" s="28" t="s">
        <v>187</v>
      </c>
      <c r="F602" s="16">
        <v>5600</v>
      </c>
      <c r="G602" s="32"/>
      <c r="H602" s="6"/>
    </row>
    <row r="603" spans="2:8" s="1" customFormat="1" ht="16.8">
      <c r="B603" s="10">
        <v>600</v>
      </c>
      <c r="C603" s="11" t="s">
        <v>137</v>
      </c>
      <c r="D603" s="29" t="s">
        <v>194</v>
      </c>
      <c r="E603" s="29" t="s">
        <v>184</v>
      </c>
      <c r="F603" s="17">
        <v>1500</v>
      </c>
      <c r="G603" s="32"/>
      <c r="H603" s="6"/>
    </row>
    <row r="604" spans="2:8" s="1" customFormat="1" ht="16.8">
      <c r="B604" s="8">
        <v>601</v>
      </c>
      <c r="C604" s="9" t="s">
        <v>137</v>
      </c>
      <c r="D604" s="28" t="s">
        <v>194</v>
      </c>
      <c r="E604" s="28" t="s">
        <v>178</v>
      </c>
      <c r="F604" s="16">
        <v>2800</v>
      </c>
      <c r="G604" s="32"/>
      <c r="H604" s="6"/>
    </row>
    <row r="605" spans="2:8" s="1" customFormat="1" ht="16.8">
      <c r="B605" s="10">
        <v>602</v>
      </c>
      <c r="C605" s="11" t="s">
        <v>137</v>
      </c>
      <c r="D605" s="29" t="s">
        <v>189</v>
      </c>
      <c r="E605" s="29" t="s">
        <v>179</v>
      </c>
      <c r="F605" s="17">
        <v>3200</v>
      </c>
      <c r="G605" s="32"/>
      <c r="H605" s="6"/>
    </row>
    <row r="606" spans="2:8" s="1" customFormat="1" ht="16.8">
      <c r="B606" s="8">
        <v>603</v>
      </c>
      <c r="C606" s="9" t="s">
        <v>137</v>
      </c>
      <c r="D606" s="28" t="s">
        <v>198</v>
      </c>
      <c r="E606" s="28" t="s">
        <v>180</v>
      </c>
      <c r="F606" s="16">
        <v>3900</v>
      </c>
      <c r="G606" s="32"/>
      <c r="H606" s="6"/>
    </row>
    <row r="607" spans="2:8" s="1" customFormat="1" ht="16.8">
      <c r="B607" s="10">
        <v>604</v>
      </c>
      <c r="C607" s="11" t="s">
        <v>138</v>
      </c>
      <c r="D607" s="29" t="s">
        <v>197</v>
      </c>
      <c r="E607" s="29" t="s">
        <v>179</v>
      </c>
      <c r="F607" s="17">
        <v>4200</v>
      </c>
      <c r="G607" s="32"/>
      <c r="H607" s="6"/>
    </row>
    <row r="608" spans="2:8" s="1" customFormat="1" ht="16.8">
      <c r="B608" s="8">
        <v>605</v>
      </c>
      <c r="C608" s="9" t="s">
        <v>138</v>
      </c>
      <c r="D608" s="28" t="s">
        <v>189</v>
      </c>
      <c r="E608" s="28" t="s">
        <v>184</v>
      </c>
      <c r="F608" s="16">
        <v>2400</v>
      </c>
      <c r="G608" s="32"/>
      <c r="H608" s="6"/>
    </row>
    <row r="609" spans="2:8" s="1" customFormat="1" ht="16.8">
      <c r="B609" s="10">
        <v>606</v>
      </c>
      <c r="C609" s="11" t="s">
        <v>138</v>
      </c>
      <c r="D609" s="29" t="s">
        <v>195</v>
      </c>
      <c r="E609" s="29" t="s">
        <v>185</v>
      </c>
      <c r="F609" s="17">
        <v>6400</v>
      </c>
      <c r="G609" s="32"/>
      <c r="H609" s="6"/>
    </row>
    <row r="610" spans="2:8" s="1" customFormat="1" ht="16.8">
      <c r="B610" s="8">
        <v>607</v>
      </c>
      <c r="C610" s="9" t="s">
        <v>138</v>
      </c>
      <c r="D610" s="28" t="s">
        <v>198</v>
      </c>
      <c r="E610" s="28" t="s">
        <v>182</v>
      </c>
      <c r="F610" s="16">
        <v>2900</v>
      </c>
      <c r="G610" s="32"/>
      <c r="H610" s="6"/>
    </row>
    <row r="611" spans="2:8" s="1" customFormat="1" ht="16.8">
      <c r="B611" s="10">
        <v>608</v>
      </c>
      <c r="C611" s="11" t="s">
        <v>138</v>
      </c>
      <c r="D611" s="29" t="s">
        <v>192</v>
      </c>
      <c r="E611" s="29" t="s">
        <v>185</v>
      </c>
      <c r="F611" s="17">
        <v>6200</v>
      </c>
      <c r="G611" s="32"/>
      <c r="H611" s="6"/>
    </row>
    <row r="612" spans="2:8" s="1" customFormat="1" ht="16.8">
      <c r="B612" s="8">
        <v>609</v>
      </c>
      <c r="C612" s="9" t="s">
        <v>138</v>
      </c>
      <c r="D612" s="28" t="s">
        <v>199</v>
      </c>
      <c r="E612" s="28" t="s">
        <v>183</v>
      </c>
      <c r="F612" s="16">
        <v>4300</v>
      </c>
      <c r="G612" s="32"/>
      <c r="H612" s="6"/>
    </row>
    <row r="613" spans="2:8" s="1" customFormat="1" ht="16.8">
      <c r="B613" s="10">
        <v>610</v>
      </c>
      <c r="C613" s="11" t="s">
        <v>139</v>
      </c>
      <c r="D613" s="29" t="s">
        <v>202</v>
      </c>
      <c r="E613" s="29" t="s">
        <v>180</v>
      </c>
      <c r="F613" s="17">
        <v>6300</v>
      </c>
      <c r="G613" s="32"/>
      <c r="H613" s="6"/>
    </row>
    <row r="614" spans="2:8" s="1" customFormat="1" ht="16.8">
      <c r="B614" s="8">
        <v>611</v>
      </c>
      <c r="C614" s="9" t="s">
        <v>139</v>
      </c>
      <c r="D614" s="28" t="s">
        <v>201</v>
      </c>
      <c r="E614" s="28" t="s">
        <v>178</v>
      </c>
      <c r="F614" s="16">
        <v>6100</v>
      </c>
      <c r="G614" s="32"/>
      <c r="H614" s="6"/>
    </row>
    <row r="615" spans="2:8" s="1" customFormat="1" ht="16.8">
      <c r="B615" s="10">
        <v>612</v>
      </c>
      <c r="C615" s="11" t="s">
        <v>139</v>
      </c>
      <c r="D615" s="29" t="s">
        <v>199</v>
      </c>
      <c r="E615" s="29" t="s">
        <v>183</v>
      </c>
      <c r="F615" s="17">
        <v>1200</v>
      </c>
      <c r="G615" s="32"/>
      <c r="H615" s="6"/>
    </row>
    <row r="616" spans="2:8" s="1" customFormat="1" ht="16.8">
      <c r="B616" s="8">
        <v>613</v>
      </c>
      <c r="C616" s="9" t="s">
        <v>139</v>
      </c>
      <c r="D616" s="28" t="s">
        <v>189</v>
      </c>
      <c r="E616" s="28" t="s">
        <v>181</v>
      </c>
      <c r="F616" s="16">
        <v>5800</v>
      </c>
      <c r="G616" s="32"/>
      <c r="H616" s="6"/>
    </row>
    <row r="617" spans="2:8" s="1" customFormat="1" ht="16.8">
      <c r="B617" s="10">
        <v>614</v>
      </c>
      <c r="C617" s="11" t="s">
        <v>140</v>
      </c>
      <c r="D617" s="29" t="s">
        <v>194</v>
      </c>
      <c r="E617" s="29" t="s">
        <v>185</v>
      </c>
      <c r="F617" s="17">
        <v>2400</v>
      </c>
      <c r="G617" s="32"/>
      <c r="H617" s="6"/>
    </row>
    <row r="618" spans="2:8" s="1" customFormat="1" ht="16.8">
      <c r="B618" s="8">
        <v>615</v>
      </c>
      <c r="C618" s="9" t="s">
        <v>141</v>
      </c>
      <c r="D618" s="28" t="s">
        <v>191</v>
      </c>
      <c r="E618" s="28" t="s">
        <v>178</v>
      </c>
      <c r="F618" s="16">
        <v>6200</v>
      </c>
      <c r="G618" s="32"/>
      <c r="H618" s="6"/>
    </row>
    <row r="619" spans="2:8" s="1" customFormat="1" ht="16.8">
      <c r="B619" s="10">
        <v>616</v>
      </c>
      <c r="C619" s="11" t="s">
        <v>141</v>
      </c>
      <c r="D619" s="29" t="s">
        <v>198</v>
      </c>
      <c r="E619" s="29" t="s">
        <v>182</v>
      </c>
      <c r="F619" s="17">
        <v>4300</v>
      </c>
      <c r="G619" s="32"/>
      <c r="H619" s="6"/>
    </row>
    <row r="620" spans="2:8" s="1" customFormat="1" ht="16.8">
      <c r="B620" s="8">
        <v>617</v>
      </c>
      <c r="C620" s="9" t="s">
        <v>141</v>
      </c>
      <c r="D620" s="28" t="s">
        <v>199</v>
      </c>
      <c r="E620" s="28" t="s">
        <v>182</v>
      </c>
      <c r="F620" s="16">
        <v>2700</v>
      </c>
      <c r="G620" s="32"/>
      <c r="H620" s="6"/>
    </row>
    <row r="621" spans="2:8" s="1" customFormat="1" ht="16.8">
      <c r="B621" s="10">
        <v>618</v>
      </c>
      <c r="C621" s="11" t="s">
        <v>141</v>
      </c>
      <c r="D621" s="29" t="s">
        <v>192</v>
      </c>
      <c r="E621" s="29" t="s">
        <v>185</v>
      </c>
      <c r="F621" s="17">
        <v>3500</v>
      </c>
      <c r="G621" s="32"/>
      <c r="H621" s="6"/>
    </row>
    <row r="622" spans="2:8" s="1" customFormat="1" ht="16.8">
      <c r="B622" s="8">
        <v>619</v>
      </c>
      <c r="C622" s="9" t="s">
        <v>141</v>
      </c>
      <c r="D622" s="28" t="s">
        <v>194</v>
      </c>
      <c r="E622" s="28" t="s">
        <v>179</v>
      </c>
      <c r="F622" s="16">
        <v>1600</v>
      </c>
      <c r="G622" s="32"/>
      <c r="H622" s="6"/>
    </row>
    <row r="623" spans="2:8" s="1" customFormat="1" ht="16.8">
      <c r="B623" s="10">
        <v>620</v>
      </c>
      <c r="C623" s="11" t="s">
        <v>141</v>
      </c>
      <c r="D623" s="29" t="s">
        <v>197</v>
      </c>
      <c r="E623" s="29" t="s">
        <v>182</v>
      </c>
      <c r="F623" s="17">
        <v>1900</v>
      </c>
      <c r="G623" s="32"/>
      <c r="H623" s="6"/>
    </row>
    <row r="624" spans="2:8" s="1" customFormat="1" ht="16.8">
      <c r="B624" s="8">
        <v>621</v>
      </c>
      <c r="C624" s="9" t="s">
        <v>141</v>
      </c>
      <c r="D624" s="28" t="s">
        <v>200</v>
      </c>
      <c r="E624" s="28" t="s">
        <v>185</v>
      </c>
      <c r="F624" s="16">
        <v>6300</v>
      </c>
      <c r="G624" s="32"/>
      <c r="H624" s="6"/>
    </row>
    <row r="625" spans="2:8" s="1" customFormat="1" ht="16.8">
      <c r="B625" s="10">
        <v>622</v>
      </c>
      <c r="C625" s="11" t="s">
        <v>142</v>
      </c>
      <c r="D625" s="29" t="s">
        <v>193</v>
      </c>
      <c r="E625" s="29" t="s">
        <v>179</v>
      </c>
      <c r="F625" s="17">
        <v>1300</v>
      </c>
      <c r="G625" s="32"/>
      <c r="H625" s="6"/>
    </row>
    <row r="626" spans="2:8" s="1" customFormat="1" ht="16.8">
      <c r="B626" s="8">
        <v>623</v>
      </c>
      <c r="C626" s="9" t="s">
        <v>142</v>
      </c>
      <c r="D626" s="28" t="s">
        <v>200</v>
      </c>
      <c r="E626" s="28" t="s">
        <v>182</v>
      </c>
      <c r="F626" s="16">
        <v>4700</v>
      </c>
      <c r="G626" s="32"/>
      <c r="H626" s="6"/>
    </row>
    <row r="627" spans="2:8" s="1" customFormat="1" ht="16.8">
      <c r="B627" s="10">
        <v>624</v>
      </c>
      <c r="C627" s="11" t="s">
        <v>143</v>
      </c>
      <c r="D627" s="29" t="s">
        <v>188</v>
      </c>
      <c r="E627" s="29" t="s">
        <v>186</v>
      </c>
      <c r="F627" s="17">
        <v>3500</v>
      </c>
      <c r="G627" s="32"/>
      <c r="H627" s="6"/>
    </row>
    <row r="628" spans="2:8" s="1" customFormat="1" ht="16.8">
      <c r="B628" s="8">
        <v>625</v>
      </c>
      <c r="C628" s="9" t="s">
        <v>143</v>
      </c>
      <c r="D628" s="28" t="s">
        <v>197</v>
      </c>
      <c r="E628" s="28" t="s">
        <v>183</v>
      </c>
      <c r="F628" s="16">
        <v>3300</v>
      </c>
      <c r="G628" s="32"/>
      <c r="H628" s="6"/>
    </row>
    <row r="629" spans="2:8" s="1" customFormat="1" ht="16.8">
      <c r="B629" s="10">
        <v>626</v>
      </c>
      <c r="C629" s="11" t="s">
        <v>143</v>
      </c>
      <c r="D629" s="29" t="s">
        <v>189</v>
      </c>
      <c r="E629" s="29" t="s">
        <v>186</v>
      </c>
      <c r="F629" s="17">
        <v>2200</v>
      </c>
      <c r="G629" s="32"/>
      <c r="H629" s="6"/>
    </row>
    <row r="630" spans="2:8" s="1" customFormat="1" ht="16.8">
      <c r="B630" s="8">
        <v>627</v>
      </c>
      <c r="C630" s="9" t="s">
        <v>143</v>
      </c>
      <c r="D630" s="28" t="s">
        <v>188</v>
      </c>
      <c r="E630" s="28" t="s">
        <v>186</v>
      </c>
      <c r="F630" s="16">
        <v>5200</v>
      </c>
      <c r="G630" s="32"/>
      <c r="H630" s="6"/>
    </row>
    <row r="631" spans="2:8" s="1" customFormat="1" ht="16.8">
      <c r="B631" s="10">
        <v>628</v>
      </c>
      <c r="C631" s="11" t="s">
        <v>143</v>
      </c>
      <c r="D631" s="29" t="s">
        <v>190</v>
      </c>
      <c r="E631" s="29" t="s">
        <v>184</v>
      </c>
      <c r="F631" s="17">
        <v>1700</v>
      </c>
      <c r="G631" s="32"/>
      <c r="H631" s="6"/>
    </row>
    <row r="632" spans="2:8" s="1" customFormat="1" ht="16.8">
      <c r="B632" s="8">
        <v>629</v>
      </c>
      <c r="C632" s="9" t="s">
        <v>144</v>
      </c>
      <c r="D632" s="28" t="s">
        <v>189</v>
      </c>
      <c r="E632" s="28" t="s">
        <v>180</v>
      </c>
      <c r="F632" s="16">
        <v>3500</v>
      </c>
      <c r="G632" s="32"/>
      <c r="H632" s="6"/>
    </row>
    <row r="633" spans="2:8" s="1" customFormat="1" ht="16.8">
      <c r="B633" s="10">
        <v>630</v>
      </c>
      <c r="C633" s="11" t="s">
        <v>144</v>
      </c>
      <c r="D633" s="29" t="s">
        <v>199</v>
      </c>
      <c r="E633" s="29" t="s">
        <v>182</v>
      </c>
      <c r="F633" s="17">
        <v>3200</v>
      </c>
      <c r="G633" s="32"/>
      <c r="H633" s="6"/>
    </row>
    <row r="634" spans="2:8" s="1" customFormat="1" ht="16.8">
      <c r="B634" s="8">
        <v>631</v>
      </c>
      <c r="C634" s="9" t="s">
        <v>145</v>
      </c>
      <c r="D634" s="28" t="s">
        <v>189</v>
      </c>
      <c r="E634" s="28" t="s">
        <v>180</v>
      </c>
      <c r="F634" s="16">
        <v>3000</v>
      </c>
      <c r="G634" s="32"/>
      <c r="H634" s="6"/>
    </row>
    <row r="635" spans="2:8" s="1" customFormat="1" ht="16.8">
      <c r="B635" s="10">
        <v>632</v>
      </c>
      <c r="C635" s="11" t="s">
        <v>145</v>
      </c>
      <c r="D635" s="29" t="s">
        <v>195</v>
      </c>
      <c r="E635" s="29" t="s">
        <v>187</v>
      </c>
      <c r="F635" s="17">
        <v>1600</v>
      </c>
      <c r="G635" s="32"/>
      <c r="H635" s="6"/>
    </row>
    <row r="636" spans="2:8" s="1" customFormat="1" ht="16.8">
      <c r="B636" s="8">
        <v>633</v>
      </c>
      <c r="C636" s="9" t="s">
        <v>145</v>
      </c>
      <c r="D636" s="28" t="s">
        <v>199</v>
      </c>
      <c r="E636" s="28" t="s">
        <v>179</v>
      </c>
      <c r="F636" s="16">
        <v>4300</v>
      </c>
      <c r="G636" s="32"/>
      <c r="H636" s="6"/>
    </row>
    <row r="637" spans="2:8" s="1" customFormat="1" ht="16.8">
      <c r="B637" s="10">
        <v>634</v>
      </c>
      <c r="C637" s="11" t="s">
        <v>145</v>
      </c>
      <c r="D637" s="29" t="s">
        <v>190</v>
      </c>
      <c r="E637" s="29" t="s">
        <v>182</v>
      </c>
      <c r="F637" s="17">
        <v>1900</v>
      </c>
      <c r="G637" s="32"/>
      <c r="H637" s="6"/>
    </row>
    <row r="638" spans="2:8" s="1" customFormat="1" ht="16.8">
      <c r="B638" s="8">
        <v>635</v>
      </c>
      <c r="C638" s="9" t="s">
        <v>145</v>
      </c>
      <c r="D638" s="28" t="s">
        <v>194</v>
      </c>
      <c r="E638" s="28" t="s">
        <v>183</v>
      </c>
      <c r="F638" s="16">
        <v>4800</v>
      </c>
      <c r="G638" s="32"/>
      <c r="H638" s="6"/>
    </row>
    <row r="639" spans="2:8" s="1" customFormat="1" ht="16.8">
      <c r="B639" s="10">
        <v>636</v>
      </c>
      <c r="C639" s="11" t="s">
        <v>145</v>
      </c>
      <c r="D639" s="29" t="s">
        <v>188</v>
      </c>
      <c r="E639" s="29" t="s">
        <v>178</v>
      </c>
      <c r="F639" s="17">
        <v>4100</v>
      </c>
      <c r="G639" s="32"/>
      <c r="H639" s="6"/>
    </row>
    <row r="640" spans="2:8" s="1" customFormat="1" ht="16.8">
      <c r="B640" s="8">
        <v>637</v>
      </c>
      <c r="C640" s="9" t="s">
        <v>145</v>
      </c>
      <c r="D640" s="28" t="s">
        <v>201</v>
      </c>
      <c r="E640" s="28" t="s">
        <v>178</v>
      </c>
      <c r="F640" s="16">
        <v>2900</v>
      </c>
      <c r="G640" s="32"/>
      <c r="H640" s="6"/>
    </row>
    <row r="641" spans="2:8" s="1" customFormat="1" ht="16.8">
      <c r="B641" s="10">
        <v>638</v>
      </c>
      <c r="C641" s="11" t="s">
        <v>145</v>
      </c>
      <c r="D641" s="29" t="s">
        <v>197</v>
      </c>
      <c r="E641" s="29" t="s">
        <v>181</v>
      </c>
      <c r="F641" s="17">
        <v>6400</v>
      </c>
      <c r="G641" s="32"/>
      <c r="H641" s="6"/>
    </row>
    <row r="642" spans="2:8" s="1" customFormat="1" ht="16.8">
      <c r="B642" s="8">
        <v>639</v>
      </c>
      <c r="C642" s="9" t="s">
        <v>145</v>
      </c>
      <c r="D642" s="28" t="s">
        <v>196</v>
      </c>
      <c r="E642" s="28" t="s">
        <v>181</v>
      </c>
      <c r="F642" s="16">
        <v>2200</v>
      </c>
      <c r="G642" s="32"/>
      <c r="H642" s="6"/>
    </row>
    <row r="643" spans="2:8" s="1" customFormat="1" ht="16.8">
      <c r="B643" s="10">
        <v>640</v>
      </c>
      <c r="C643" s="11" t="s">
        <v>146</v>
      </c>
      <c r="D643" s="29" t="s">
        <v>190</v>
      </c>
      <c r="E643" s="29" t="s">
        <v>184</v>
      </c>
      <c r="F643" s="17">
        <v>4400</v>
      </c>
      <c r="G643" s="32"/>
      <c r="H643" s="6"/>
    </row>
    <row r="644" spans="2:8" s="1" customFormat="1" ht="16.8">
      <c r="B644" s="8">
        <v>641</v>
      </c>
      <c r="C644" s="9" t="s">
        <v>146</v>
      </c>
      <c r="D644" s="28" t="s">
        <v>202</v>
      </c>
      <c r="E644" s="28" t="s">
        <v>181</v>
      </c>
      <c r="F644" s="16">
        <v>3800</v>
      </c>
      <c r="G644" s="32"/>
      <c r="H644" s="6"/>
    </row>
    <row r="645" spans="2:8" s="1" customFormat="1" ht="16.8">
      <c r="B645" s="10">
        <v>642</v>
      </c>
      <c r="C645" s="11" t="s">
        <v>147</v>
      </c>
      <c r="D645" s="29" t="s">
        <v>201</v>
      </c>
      <c r="E645" s="29" t="s">
        <v>183</v>
      </c>
      <c r="F645" s="17">
        <v>2700</v>
      </c>
      <c r="G645" s="32"/>
      <c r="H645" s="6"/>
    </row>
    <row r="646" spans="2:8" s="1" customFormat="1" ht="16.8">
      <c r="B646" s="8">
        <v>643</v>
      </c>
      <c r="C646" s="9" t="s">
        <v>147</v>
      </c>
      <c r="D646" s="28" t="s">
        <v>188</v>
      </c>
      <c r="E646" s="28" t="s">
        <v>183</v>
      </c>
      <c r="F646" s="16">
        <v>5000</v>
      </c>
      <c r="G646" s="32"/>
      <c r="H646" s="6"/>
    </row>
    <row r="647" spans="2:8" s="1" customFormat="1" ht="16.8">
      <c r="B647" s="10">
        <v>644</v>
      </c>
      <c r="C647" s="11" t="s">
        <v>148</v>
      </c>
      <c r="D647" s="29" t="s">
        <v>200</v>
      </c>
      <c r="E647" s="29" t="s">
        <v>181</v>
      </c>
      <c r="F647" s="17">
        <v>5000</v>
      </c>
      <c r="G647" s="32"/>
      <c r="H647" s="6"/>
    </row>
    <row r="648" spans="2:8" s="1" customFormat="1" ht="16.8">
      <c r="B648" s="8">
        <v>645</v>
      </c>
      <c r="C648" s="9" t="s">
        <v>149</v>
      </c>
      <c r="D648" s="28" t="s">
        <v>196</v>
      </c>
      <c r="E648" s="28" t="s">
        <v>181</v>
      </c>
      <c r="F648" s="16">
        <v>2800</v>
      </c>
      <c r="G648" s="32"/>
      <c r="H648" s="6"/>
    </row>
    <row r="649" spans="2:8" s="1" customFormat="1" ht="16.8">
      <c r="B649" s="10">
        <v>646</v>
      </c>
      <c r="C649" s="11" t="s">
        <v>149</v>
      </c>
      <c r="D649" s="29" t="s">
        <v>201</v>
      </c>
      <c r="E649" s="29" t="s">
        <v>182</v>
      </c>
      <c r="F649" s="17">
        <v>5100</v>
      </c>
      <c r="G649" s="32"/>
      <c r="H649" s="6"/>
    </row>
    <row r="650" spans="2:8" s="1" customFormat="1" ht="16.8">
      <c r="B650" s="8">
        <v>647</v>
      </c>
      <c r="C650" s="9" t="s">
        <v>149</v>
      </c>
      <c r="D650" s="28" t="s">
        <v>198</v>
      </c>
      <c r="E650" s="28" t="s">
        <v>182</v>
      </c>
      <c r="F650" s="16">
        <v>5800</v>
      </c>
      <c r="G650" s="32"/>
      <c r="H650" s="6"/>
    </row>
    <row r="651" spans="2:8" s="1" customFormat="1" ht="16.8">
      <c r="B651" s="10">
        <v>648</v>
      </c>
      <c r="C651" s="11" t="s">
        <v>149</v>
      </c>
      <c r="D651" s="29" t="s">
        <v>192</v>
      </c>
      <c r="E651" s="29" t="s">
        <v>179</v>
      </c>
      <c r="F651" s="17">
        <v>4800</v>
      </c>
      <c r="G651" s="32"/>
      <c r="H651" s="6"/>
    </row>
    <row r="652" spans="2:8" s="1" customFormat="1" ht="16.8">
      <c r="B652" s="8">
        <v>649</v>
      </c>
      <c r="C652" s="9" t="s">
        <v>149</v>
      </c>
      <c r="D652" s="28" t="s">
        <v>201</v>
      </c>
      <c r="E652" s="28" t="s">
        <v>186</v>
      </c>
      <c r="F652" s="16">
        <v>5900</v>
      </c>
      <c r="G652" s="32"/>
      <c r="H652" s="6"/>
    </row>
    <row r="653" spans="2:8" s="1" customFormat="1" ht="16.8">
      <c r="B653" s="10">
        <v>650</v>
      </c>
      <c r="C653" s="11" t="s">
        <v>149</v>
      </c>
      <c r="D653" s="29" t="s">
        <v>197</v>
      </c>
      <c r="E653" s="29" t="s">
        <v>182</v>
      </c>
      <c r="F653" s="17">
        <v>4800</v>
      </c>
      <c r="G653" s="32"/>
      <c r="H653" s="6"/>
    </row>
    <row r="654" spans="2:8" s="1" customFormat="1" ht="16.8">
      <c r="B654" s="8">
        <v>651</v>
      </c>
      <c r="C654" s="9" t="s">
        <v>150</v>
      </c>
      <c r="D654" s="28" t="s">
        <v>196</v>
      </c>
      <c r="E654" s="28" t="s">
        <v>178</v>
      </c>
      <c r="F654" s="16">
        <v>2000</v>
      </c>
      <c r="G654" s="32"/>
      <c r="H654" s="6"/>
    </row>
    <row r="655" spans="2:8" s="1" customFormat="1" ht="16.8">
      <c r="B655" s="10">
        <v>652</v>
      </c>
      <c r="C655" s="11" t="s">
        <v>151</v>
      </c>
      <c r="D655" s="29" t="s">
        <v>197</v>
      </c>
      <c r="E655" s="29" t="s">
        <v>183</v>
      </c>
      <c r="F655" s="17">
        <v>4900</v>
      </c>
      <c r="G655" s="32"/>
      <c r="H655" s="6"/>
    </row>
    <row r="656" spans="2:8" s="1" customFormat="1" ht="16.8">
      <c r="B656" s="8">
        <v>653</v>
      </c>
      <c r="C656" s="9" t="s">
        <v>151</v>
      </c>
      <c r="D656" s="28" t="s">
        <v>190</v>
      </c>
      <c r="E656" s="28" t="s">
        <v>184</v>
      </c>
      <c r="F656" s="16">
        <v>5600</v>
      </c>
      <c r="G656" s="32"/>
      <c r="H656" s="6"/>
    </row>
    <row r="657" spans="2:8" s="1" customFormat="1" ht="16.8">
      <c r="B657" s="10">
        <v>654</v>
      </c>
      <c r="C657" s="11" t="s">
        <v>152</v>
      </c>
      <c r="D657" s="29" t="s">
        <v>194</v>
      </c>
      <c r="E657" s="29" t="s">
        <v>185</v>
      </c>
      <c r="F657" s="17">
        <v>1700</v>
      </c>
      <c r="G657" s="32"/>
      <c r="H657" s="6"/>
    </row>
    <row r="658" spans="2:8" s="1" customFormat="1" ht="16.8">
      <c r="B658" s="8">
        <v>655</v>
      </c>
      <c r="C658" s="9" t="s">
        <v>152</v>
      </c>
      <c r="D658" s="28" t="s">
        <v>194</v>
      </c>
      <c r="E658" s="28" t="s">
        <v>178</v>
      </c>
      <c r="F658" s="16">
        <v>4900</v>
      </c>
      <c r="G658" s="32"/>
      <c r="H658" s="6"/>
    </row>
    <row r="659" spans="2:8" s="1" customFormat="1" ht="16.8">
      <c r="B659" s="10">
        <v>656</v>
      </c>
      <c r="C659" s="11" t="s">
        <v>153</v>
      </c>
      <c r="D659" s="29" t="s">
        <v>192</v>
      </c>
      <c r="E659" s="29" t="s">
        <v>187</v>
      </c>
      <c r="F659" s="17">
        <v>5300</v>
      </c>
      <c r="G659" s="32"/>
      <c r="H659" s="6"/>
    </row>
    <row r="660" spans="2:8" s="1" customFormat="1" ht="16.8">
      <c r="B660" s="8">
        <v>657</v>
      </c>
      <c r="C660" s="9" t="s">
        <v>154</v>
      </c>
      <c r="D660" s="28" t="s">
        <v>192</v>
      </c>
      <c r="E660" s="28" t="s">
        <v>185</v>
      </c>
      <c r="F660" s="16">
        <v>1800</v>
      </c>
      <c r="G660" s="32"/>
      <c r="H660" s="6"/>
    </row>
    <row r="661" spans="2:8" s="1" customFormat="1" ht="16.8">
      <c r="B661" s="10">
        <v>658</v>
      </c>
      <c r="C661" s="11" t="s">
        <v>154</v>
      </c>
      <c r="D661" s="29" t="s">
        <v>201</v>
      </c>
      <c r="E661" s="29" t="s">
        <v>182</v>
      </c>
      <c r="F661" s="17">
        <v>4000</v>
      </c>
      <c r="G661" s="32"/>
      <c r="H661" s="6"/>
    </row>
    <row r="662" spans="2:8" s="1" customFormat="1" ht="16.8">
      <c r="B662" s="8">
        <v>659</v>
      </c>
      <c r="C662" s="9" t="s">
        <v>154</v>
      </c>
      <c r="D662" s="28" t="s">
        <v>196</v>
      </c>
      <c r="E662" s="28" t="s">
        <v>184</v>
      </c>
      <c r="F662" s="16">
        <v>3600</v>
      </c>
      <c r="G662" s="32"/>
      <c r="H662" s="6"/>
    </row>
    <row r="663" spans="2:8" s="1" customFormat="1" ht="16.8">
      <c r="B663" s="10">
        <v>660</v>
      </c>
      <c r="C663" s="11" t="s">
        <v>154</v>
      </c>
      <c r="D663" s="29" t="s">
        <v>199</v>
      </c>
      <c r="E663" s="29" t="s">
        <v>179</v>
      </c>
      <c r="F663" s="17">
        <v>4100</v>
      </c>
      <c r="G663" s="32"/>
      <c r="H663" s="6"/>
    </row>
    <row r="664" spans="2:8" s="1" customFormat="1" ht="16.8">
      <c r="B664" s="8">
        <v>661</v>
      </c>
      <c r="C664" s="9" t="s">
        <v>154</v>
      </c>
      <c r="D664" s="28" t="s">
        <v>194</v>
      </c>
      <c r="E664" s="28" t="s">
        <v>186</v>
      </c>
      <c r="F664" s="16">
        <v>5900</v>
      </c>
      <c r="G664" s="32"/>
      <c r="H664" s="6"/>
    </row>
    <row r="665" spans="2:8" s="1" customFormat="1" ht="16.8">
      <c r="B665" s="10">
        <v>662</v>
      </c>
      <c r="C665" s="11" t="s">
        <v>154</v>
      </c>
      <c r="D665" s="29" t="s">
        <v>199</v>
      </c>
      <c r="E665" s="29" t="s">
        <v>182</v>
      </c>
      <c r="F665" s="17">
        <v>1500</v>
      </c>
      <c r="G665" s="32"/>
      <c r="H665" s="6"/>
    </row>
    <row r="666" spans="2:8" s="1" customFormat="1" ht="16.8">
      <c r="B666" s="8">
        <v>663</v>
      </c>
      <c r="C666" s="9" t="s">
        <v>154</v>
      </c>
      <c r="D666" s="28" t="s">
        <v>190</v>
      </c>
      <c r="E666" s="28" t="s">
        <v>186</v>
      </c>
      <c r="F666" s="16">
        <v>4100</v>
      </c>
      <c r="G666" s="32"/>
      <c r="H666" s="6"/>
    </row>
    <row r="667" spans="2:8" s="1" customFormat="1" ht="16.8">
      <c r="B667" s="10">
        <v>664</v>
      </c>
      <c r="C667" s="11" t="s">
        <v>154</v>
      </c>
      <c r="D667" s="29" t="s">
        <v>188</v>
      </c>
      <c r="E667" s="29" t="s">
        <v>187</v>
      </c>
      <c r="F667" s="17">
        <v>4700</v>
      </c>
      <c r="G667" s="32"/>
      <c r="H667" s="6"/>
    </row>
    <row r="668" spans="2:8" s="1" customFormat="1" ht="16.8">
      <c r="B668" s="8">
        <v>665</v>
      </c>
      <c r="C668" s="9" t="s">
        <v>154</v>
      </c>
      <c r="D668" s="28" t="s">
        <v>200</v>
      </c>
      <c r="E668" s="28" t="s">
        <v>185</v>
      </c>
      <c r="F668" s="16">
        <v>3700</v>
      </c>
      <c r="G668" s="32"/>
      <c r="H668" s="6"/>
    </row>
    <row r="669" spans="2:8" s="1" customFormat="1" ht="16.8">
      <c r="B669" s="10">
        <v>666</v>
      </c>
      <c r="C669" s="11" t="s">
        <v>154</v>
      </c>
      <c r="D669" s="29" t="s">
        <v>193</v>
      </c>
      <c r="E669" s="29" t="s">
        <v>180</v>
      </c>
      <c r="F669" s="17">
        <v>2800</v>
      </c>
      <c r="G669" s="32"/>
      <c r="H669" s="6"/>
    </row>
    <row r="670" spans="2:8" s="1" customFormat="1" ht="16.8">
      <c r="B670" s="8">
        <v>667</v>
      </c>
      <c r="C670" s="9" t="s">
        <v>154</v>
      </c>
      <c r="D670" s="28" t="s">
        <v>197</v>
      </c>
      <c r="E670" s="28" t="s">
        <v>184</v>
      </c>
      <c r="F670" s="16">
        <v>1500</v>
      </c>
      <c r="G670" s="32"/>
      <c r="H670" s="6"/>
    </row>
    <row r="671" spans="2:8" s="1" customFormat="1" ht="16.8">
      <c r="B671" s="10">
        <v>668</v>
      </c>
      <c r="C671" s="11" t="s">
        <v>154</v>
      </c>
      <c r="D671" s="29" t="s">
        <v>190</v>
      </c>
      <c r="E671" s="29" t="s">
        <v>182</v>
      </c>
      <c r="F671" s="17">
        <v>1200</v>
      </c>
      <c r="G671" s="32"/>
      <c r="H671" s="6"/>
    </row>
    <row r="672" spans="2:8" s="1" customFormat="1" ht="16.8">
      <c r="B672" s="8">
        <v>669</v>
      </c>
      <c r="C672" s="9" t="s">
        <v>154</v>
      </c>
      <c r="D672" s="28" t="s">
        <v>190</v>
      </c>
      <c r="E672" s="28" t="s">
        <v>180</v>
      </c>
      <c r="F672" s="16">
        <v>1700</v>
      </c>
      <c r="G672" s="32"/>
      <c r="H672" s="6"/>
    </row>
    <row r="673" spans="2:8" s="1" customFormat="1" ht="16.8">
      <c r="B673" s="10">
        <v>670</v>
      </c>
      <c r="C673" s="11" t="s">
        <v>154</v>
      </c>
      <c r="D673" s="29" t="s">
        <v>198</v>
      </c>
      <c r="E673" s="29" t="s">
        <v>187</v>
      </c>
      <c r="F673" s="17">
        <v>6500</v>
      </c>
      <c r="G673" s="32"/>
      <c r="H673" s="6"/>
    </row>
    <row r="674" spans="2:8" s="1" customFormat="1" ht="16.8">
      <c r="B674" s="8">
        <v>671</v>
      </c>
      <c r="C674" s="9" t="s">
        <v>154</v>
      </c>
      <c r="D674" s="28" t="s">
        <v>199</v>
      </c>
      <c r="E674" s="28" t="s">
        <v>179</v>
      </c>
      <c r="F674" s="16">
        <v>6500</v>
      </c>
      <c r="G674" s="32"/>
      <c r="H674" s="6"/>
    </row>
    <row r="675" spans="2:8" s="1" customFormat="1" ht="16.8">
      <c r="B675" s="10">
        <v>672</v>
      </c>
      <c r="C675" s="11" t="s">
        <v>155</v>
      </c>
      <c r="D675" s="29" t="s">
        <v>194</v>
      </c>
      <c r="E675" s="29" t="s">
        <v>186</v>
      </c>
      <c r="F675" s="17">
        <v>2200</v>
      </c>
      <c r="G675" s="32"/>
      <c r="H675" s="6"/>
    </row>
    <row r="676" spans="2:8" s="1" customFormat="1" ht="16.8">
      <c r="B676" s="8">
        <v>673</v>
      </c>
      <c r="C676" s="9" t="s">
        <v>155</v>
      </c>
      <c r="D676" s="28" t="s">
        <v>194</v>
      </c>
      <c r="E676" s="28" t="s">
        <v>179</v>
      </c>
      <c r="F676" s="16">
        <v>5900</v>
      </c>
      <c r="G676" s="32"/>
      <c r="H676" s="6"/>
    </row>
    <row r="677" spans="2:8" s="1" customFormat="1" ht="16.8">
      <c r="B677" s="10">
        <v>674</v>
      </c>
      <c r="C677" s="11" t="s">
        <v>155</v>
      </c>
      <c r="D677" s="29" t="s">
        <v>202</v>
      </c>
      <c r="E677" s="29" t="s">
        <v>179</v>
      </c>
      <c r="F677" s="17">
        <v>4400</v>
      </c>
      <c r="G677" s="32"/>
      <c r="H677" s="6"/>
    </row>
    <row r="678" spans="2:8" s="1" customFormat="1" ht="16.8">
      <c r="B678" s="8">
        <v>675</v>
      </c>
      <c r="C678" s="9" t="s">
        <v>155</v>
      </c>
      <c r="D678" s="28" t="s">
        <v>189</v>
      </c>
      <c r="E678" s="28" t="s">
        <v>179</v>
      </c>
      <c r="F678" s="16">
        <v>1500</v>
      </c>
      <c r="G678" s="32"/>
      <c r="H678" s="6"/>
    </row>
    <row r="679" spans="2:8" s="1" customFormat="1" ht="16.8">
      <c r="B679" s="10">
        <v>676</v>
      </c>
      <c r="C679" s="11" t="s">
        <v>156</v>
      </c>
      <c r="D679" s="29" t="s">
        <v>201</v>
      </c>
      <c r="E679" s="29" t="s">
        <v>182</v>
      </c>
      <c r="F679" s="17">
        <v>2700</v>
      </c>
      <c r="G679" s="32"/>
      <c r="H679" s="6"/>
    </row>
    <row r="680" spans="2:8" s="1" customFormat="1" ht="16.8">
      <c r="B680" s="8">
        <v>677</v>
      </c>
      <c r="C680" s="9" t="s">
        <v>156</v>
      </c>
      <c r="D680" s="28" t="s">
        <v>196</v>
      </c>
      <c r="E680" s="28" t="s">
        <v>178</v>
      </c>
      <c r="F680" s="16">
        <v>2300</v>
      </c>
      <c r="G680" s="32"/>
      <c r="H680" s="6"/>
    </row>
    <row r="681" spans="2:8" s="1" customFormat="1" ht="16.8">
      <c r="B681" s="10">
        <v>678</v>
      </c>
      <c r="C681" s="11" t="s">
        <v>156</v>
      </c>
      <c r="D681" s="29" t="s">
        <v>200</v>
      </c>
      <c r="E681" s="29" t="s">
        <v>185</v>
      </c>
      <c r="F681" s="17">
        <v>4200</v>
      </c>
      <c r="G681" s="32"/>
      <c r="H681" s="6"/>
    </row>
    <row r="682" spans="2:8" s="1" customFormat="1" ht="16.8">
      <c r="B682" s="8">
        <v>679</v>
      </c>
      <c r="C682" s="9" t="s">
        <v>156</v>
      </c>
      <c r="D682" s="28" t="s">
        <v>189</v>
      </c>
      <c r="E682" s="28" t="s">
        <v>181</v>
      </c>
      <c r="F682" s="16">
        <v>4600</v>
      </c>
      <c r="G682" s="32"/>
      <c r="H682" s="6"/>
    </row>
    <row r="683" spans="2:8" s="1" customFormat="1" ht="16.8">
      <c r="B683" s="10">
        <v>680</v>
      </c>
      <c r="C683" s="11" t="s">
        <v>156</v>
      </c>
      <c r="D683" s="29" t="s">
        <v>189</v>
      </c>
      <c r="E683" s="29" t="s">
        <v>180</v>
      </c>
      <c r="F683" s="17">
        <v>2500</v>
      </c>
      <c r="G683" s="32"/>
      <c r="H683" s="6"/>
    </row>
    <row r="684" spans="2:8" s="1" customFormat="1" ht="16.8">
      <c r="B684" s="8">
        <v>681</v>
      </c>
      <c r="C684" s="9" t="s">
        <v>156</v>
      </c>
      <c r="D684" s="28" t="s">
        <v>191</v>
      </c>
      <c r="E684" s="28" t="s">
        <v>184</v>
      </c>
      <c r="F684" s="16">
        <v>4100</v>
      </c>
      <c r="G684" s="32"/>
      <c r="H684" s="6"/>
    </row>
    <row r="685" spans="2:8" s="1" customFormat="1" ht="16.8">
      <c r="B685" s="10">
        <v>682</v>
      </c>
      <c r="C685" s="11" t="s">
        <v>156</v>
      </c>
      <c r="D685" s="29" t="s">
        <v>201</v>
      </c>
      <c r="E685" s="29" t="s">
        <v>181</v>
      </c>
      <c r="F685" s="17">
        <v>1300</v>
      </c>
      <c r="G685" s="32"/>
      <c r="H685" s="6"/>
    </row>
    <row r="686" spans="2:8" s="1" customFormat="1" ht="16.8">
      <c r="B686" s="8">
        <v>683</v>
      </c>
      <c r="C686" s="9" t="s">
        <v>156</v>
      </c>
      <c r="D686" s="28" t="s">
        <v>189</v>
      </c>
      <c r="E686" s="28" t="s">
        <v>182</v>
      </c>
      <c r="F686" s="16">
        <v>1900</v>
      </c>
      <c r="G686" s="32"/>
      <c r="H686" s="6"/>
    </row>
    <row r="687" spans="2:8" s="1" customFormat="1" ht="16.8">
      <c r="B687" s="10">
        <v>684</v>
      </c>
      <c r="C687" s="11" t="s">
        <v>156</v>
      </c>
      <c r="D687" s="29" t="s">
        <v>196</v>
      </c>
      <c r="E687" s="29" t="s">
        <v>181</v>
      </c>
      <c r="F687" s="17">
        <v>3700</v>
      </c>
      <c r="G687" s="32"/>
      <c r="H687" s="6"/>
    </row>
    <row r="688" spans="2:8" s="1" customFormat="1" ht="16.8">
      <c r="B688" s="8">
        <v>685</v>
      </c>
      <c r="C688" s="9" t="s">
        <v>157</v>
      </c>
      <c r="D688" s="28" t="s">
        <v>190</v>
      </c>
      <c r="E688" s="28" t="s">
        <v>186</v>
      </c>
      <c r="F688" s="16">
        <v>5000</v>
      </c>
      <c r="G688" s="32"/>
      <c r="H688" s="6"/>
    </row>
    <row r="689" spans="2:8" s="1" customFormat="1" ht="16.8">
      <c r="B689" s="10">
        <v>686</v>
      </c>
      <c r="C689" s="11" t="s">
        <v>157</v>
      </c>
      <c r="D689" s="29" t="s">
        <v>192</v>
      </c>
      <c r="E689" s="29" t="s">
        <v>180</v>
      </c>
      <c r="F689" s="17">
        <v>2100</v>
      </c>
      <c r="G689" s="32"/>
      <c r="H689" s="6"/>
    </row>
    <row r="690" spans="2:8" s="1" customFormat="1" ht="16.8">
      <c r="B690" s="8">
        <v>687</v>
      </c>
      <c r="C690" s="9" t="s">
        <v>158</v>
      </c>
      <c r="D690" s="28" t="s">
        <v>200</v>
      </c>
      <c r="E690" s="28" t="s">
        <v>183</v>
      </c>
      <c r="F690" s="16">
        <v>5800</v>
      </c>
      <c r="G690" s="32"/>
      <c r="H690" s="6"/>
    </row>
    <row r="691" spans="2:8" s="1" customFormat="1" ht="16.8">
      <c r="B691" s="10">
        <v>688</v>
      </c>
      <c r="C691" s="11" t="s">
        <v>158</v>
      </c>
      <c r="D691" s="29" t="s">
        <v>197</v>
      </c>
      <c r="E691" s="29" t="s">
        <v>179</v>
      </c>
      <c r="F691" s="17">
        <v>6100</v>
      </c>
      <c r="G691" s="32"/>
      <c r="H691" s="6"/>
    </row>
    <row r="692" spans="2:8" s="1" customFormat="1" ht="16.8">
      <c r="B692" s="8">
        <v>689</v>
      </c>
      <c r="C692" s="9" t="s">
        <v>158</v>
      </c>
      <c r="D692" s="28" t="s">
        <v>202</v>
      </c>
      <c r="E692" s="28" t="s">
        <v>181</v>
      </c>
      <c r="F692" s="16">
        <v>6400</v>
      </c>
      <c r="G692" s="32"/>
      <c r="H692" s="6"/>
    </row>
    <row r="693" spans="2:8" s="1" customFormat="1" ht="16.8">
      <c r="B693" s="10">
        <v>690</v>
      </c>
      <c r="C693" s="11" t="s">
        <v>159</v>
      </c>
      <c r="D693" s="29" t="s">
        <v>193</v>
      </c>
      <c r="E693" s="29" t="s">
        <v>183</v>
      </c>
      <c r="F693" s="17">
        <v>1200</v>
      </c>
      <c r="G693" s="32"/>
      <c r="H693" s="6"/>
    </row>
    <row r="694" spans="2:8" s="1" customFormat="1" ht="16.8">
      <c r="B694" s="8">
        <v>691</v>
      </c>
      <c r="C694" s="9" t="s">
        <v>159</v>
      </c>
      <c r="D694" s="28" t="s">
        <v>188</v>
      </c>
      <c r="E694" s="28" t="s">
        <v>178</v>
      </c>
      <c r="F694" s="16">
        <v>2800</v>
      </c>
      <c r="G694" s="32"/>
      <c r="H694" s="6"/>
    </row>
    <row r="695" spans="2:8" s="1" customFormat="1" ht="16.8">
      <c r="B695" s="10">
        <v>692</v>
      </c>
      <c r="C695" s="11" t="s">
        <v>159</v>
      </c>
      <c r="D695" s="29" t="s">
        <v>188</v>
      </c>
      <c r="E695" s="29" t="s">
        <v>180</v>
      </c>
      <c r="F695" s="17">
        <v>4300</v>
      </c>
      <c r="G695" s="32"/>
      <c r="H695" s="6"/>
    </row>
    <row r="696" spans="2:8" s="1" customFormat="1" ht="16.8">
      <c r="B696" s="8">
        <v>693</v>
      </c>
      <c r="C696" s="9" t="s">
        <v>159</v>
      </c>
      <c r="D696" s="28" t="s">
        <v>197</v>
      </c>
      <c r="E696" s="28" t="s">
        <v>183</v>
      </c>
      <c r="F696" s="16">
        <v>6000</v>
      </c>
      <c r="G696" s="32"/>
      <c r="H696" s="6"/>
    </row>
    <row r="697" spans="2:8" s="1" customFormat="1" ht="16.8">
      <c r="B697" s="10">
        <v>694</v>
      </c>
      <c r="C697" s="11" t="s">
        <v>159</v>
      </c>
      <c r="D697" s="29" t="s">
        <v>200</v>
      </c>
      <c r="E697" s="29" t="s">
        <v>179</v>
      </c>
      <c r="F697" s="17">
        <v>4600</v>
      </c>
      <c r="G697" s="32"/>
      <c r="H697" s="6"/>
    </row>
    <row r="698" spans="2:8" s="1" customFormat="1" ht="16.8">
      <c r="B698" s="8">
        <v>695</v>
      </c>
      <c r="C698" s="9" t="s">
        <v>159</v>
      </c>
      <c r="D698" s="28" t="s">
        <v>196</v>
      </c>
      <c r="E698" s="28" t="s">
        <v>179</v>
      </c>
      <c r="F698" s="16">
        <v>1600</v>
      </c>
      <c r="G698" s="32"/>
      <c r="H698" s="6"/>
    </row>
    <row r="699" spans="2:8" s="1" customFormat="1" ht="16.8">
      <c r="B699" s="10">
        <v>696</v>
      </c>
      <c r="C699" s="11" t="s">
        <v>159</v>
      </c>
      <c r="D699" s="29" t="s">
        <v>188</v>
      </c>
      <c r="E699" s="29" t="s">
        <v>183</v>
      </c>
      <c r="F699" s="17">
        <v>3600</v>
      </c>
      <c r="G699" s="32"/>
      <c r="H699" s="6"/>
    </row>
    <row r="700" spans="2:8" s="1" customFormat="1" ht="16.8">
      <c r="B700" s="8">
        <v>697</v>
      </c>
      <c r="C700" s="9" t="s">
        <v>159</v>
      </c>
      <c r="D700" s="28" t="s">
        <v>194</v>
      </c>
      <c r="E700" s="28" t="s">
        <v>185</v>
      </c>
      <c r="F700" s="16">
        <v>3700</v>
      </c>
      <c r="G700" s="32"/>
      <c r="H700" s="6"/>
    </row>
    <row r="701" spans="2:8" s="1" customFormat="1" ht="16.8">
      <c r="B701" s="10">
        <v>698</v>
      </c>
      <c r="C701" s="11" t="s">
        <v>160</v>
      </c>
      <c r="D701" s="29" t="s">
        <v>195</v>
      </c>
      <c r="E701" s="29" t="s">
        <v>187</v>
      </c>
      <c r="F701" s="17">
        <v>1300</v>
      </c>
      <c r="G701" s="32"/>
      <c r="H701" s="6"/>
    </row>
    <row r="702" spans="2:8" s="1" customFormat="1" ht="16.8">
      <c r="B702" s="8">
        <v>699</v>
      </c>
      <c r="C702" s="9" t="s">
        <v>160</v>
      </c>
      <c r="D702" s="28" t="s">
        <v>189</v>
      </c>
      <c r="E702" s="28" t="s">
        <v>186</v>
      </c>
      <c r="F702" s="16">
        <v>3900</v>
      </c>
      <c r="G702" s="32"/>
      <c r="H702" s="6"/>
    </row>
    <row r="703" spans="2:8" s="1" customFormat="1" ht="16.8">
      <c r="B703" s="10">
        <v>700</v>
      </c>
      <c r="C703" s="11" t="s">
        <v>160</v>
      </c>
      <c r="D703" s="29" t="s">
        <v>199</v>
      </c>
      <c r="E703" s="29" t="s">
        <v>183</v>
      </c>
      <c r="F703" s="17">
        <v>2300</v>
      </c>
      <c r="G703" s="32"/>
      <c r="H703" s="6"/>
    </row>
    <row r="704" spans="2:8" s="1" customFormat="1" ht="16.8">
      <c r="B704" s="8">
        <v>701</v>
      </c>
      <c r="C704" s="9" t="s">
        <v>161</v>
      </c>
      <c r="D704" s="28" t="s">
        <v>196</v>
      </c>
      <c r="E704" s="28" t="s">
        <v>179</v>
      </c>
      <c r="F704" s="16">
        <v>4700</v>
      </c>
      <c r="G704" s="32"/>
      <c r="H704" s="6"/>
    </row>
    <row r="705" spans="2:8" s="1" customFormat="1" ht="16.8">
      <c r="B705" s="10">
        <v>702</v>
      </c>
      <c r="C705" s="11" t="s">
        <v>161</v>
      </c>
      <c r="D705" s="29" t="s">
        <v>202</v>
      </c>
      <c r="E705" s="29" t="s">
        <v>187</v>
      </c>
      <c r="F705" s="17">
        <v>4200</v>
      </c>
      <c r="G705" s="32"/>
      <c r="H705" s="6"/>
    </row>
    <row r="706" spans="2:8" s="1" customFormat="1" ht="16.8">
      <c r="B706" s="8">
        <v>703</v>
      </c>
      <c r="C706" s="9" t="s">
        <v>161</v>
      </c>
      <c r="D706" s="28" t="s">
        <v>196</v>
      </c>
      <c r="E706" s="28" t="s">
        <v>184</v>
      </c>
      <c r="F706" s="16">
        <v>2400</v>
      </c>
      <c r="G706" s="32"/>
      <c r="H706" s="6"/>
    </row>
    <row r="707" spans="2:8" s="1" customFormat="1" ht="16.8">
      <c r="B707" s="10">
        <v>704</v>
      </c>
      <c r="C707" s="11" t="s">
        <v>161</v>
      </c>
      <c r="D707" s="29" t="s">
        <v>192</v>
      </c>
      <c r="E707" s="29" t="s">
        <v>181</v>
      </c>
      <c r="F707" s="17">
        <v>4100</v>
      </c>
      <c r="G707" s="32"/>
      <c r="H707" s="6"/>
    </row>
    <row r="708" spans="2:8" s="1" customFormat="1" ht="16.8">
      <c r="B708" s="8">
        <v>705</v>
      </c>
      <c r="C708" s="9" t="s">
        <v>161</v>
      </c>
      <c r="D708" s="28" t="s">
        <v>194</v>
      </c>
      <c r="E708" s="28" t="s">
        <v>183</v>
      </c>
      <c r="F708" s="16">
        <v>5800</v>
      </c>
      <c r="G708" s="32"/>
      <c r="H708" s="6"/>
    </row>
    <row r="709" spans="2:8" s="1" customFormat="1" ht="16.8">
      <c r="B709" s="10">
        <v>706</v>
      </c>
      <c r="C709" s="11" t="s">
        <v>161</v>
      </c>
      <c r="D709" s="29" t="s">
        <v>193</v>
      </c>
      <c r="E709" s="29" t="s">
        <v>178</v>
      </c>
      <c r="F709" s="17">
        <v>4200</v>
      </c>
      <c r="G709" s="32"/>
      <c r="H709" s="6"/>
    </row>
    <row r="710" spans="2:8" s="1" customFormat="1" ht="16.8">
      <c r="B710" s="8">
        <v>707</v>
      </c>
      <c r="C710" s="9" t="s">
        <v>162</v>
      </c>
      <c r="D710" s="28" t="s">
        <v>190</v>
      </c>
      <c r="E710" s="28" t="s">
        <v>180</v>
      </c>
      <c r="F710" s="16">
        <v>2400</v>
      </c>
      <c r="G710" s="32"/>
      <c r="H710" s="6"/>
    </row>
    <row r="711" spans="2:8" s="1" customFormat="1" ht="16.8">
      <c r="B711" s="10">
        <v>708</v>
      </c>
      <c r="C711" s="11" t="s">
        <v>162</v>
      </c>
      <c r="D711" s="29" t="s">
        <v>190</v>
      </c>
      <c r="E711" s="29" t="s">
        <v>180</v>
      </c>
      <c r="F711" s="17">
        <v>5200</v>
      </c>
      <c r="G711" s="32"/>
      <c r="H711" s="6"/>
    </row>
    <row r="712" spans="2:8" s="1" customFormat="1" ht="16.8">
      <c r="B712" s="8">
        <v>709</v>
      </c>
      <c r="C712" s="9" t="s">
        <v>163</v>
      </c>
      <c r="D712" s="28" t="s">
        <v>201</v>
      </c>
      <c r="E712" s="28" t="s">
        <v>181</v>
      </c>
      <c r="F712" s="16">
        <v>3500</v>
      </c>
      <c r="G712" s="32"/>
      <c r="H712" s="6"/>
    </row>
    <row r="713" spans="2:8" s="1" customFormat="1" ht="16.8">
      <c r="B713" s="10">
        <v>710</v>
      </c>
      <c r="C713" s="11" t="s">
        <v>163</v>
      </c>
      <c r="D713" s="29" t="s">
        <v>190</v>
      </c>
      <c r="E713" s="29" t="s">
        <v>181</v>
      </c>
      <c r="F713" s="17">
        <v>1900</v>
      </c>
      <c r="G713" s="32"/>
      <c r="H713" s="6"/>
    </row>
    <row r="714" spans="2:8" s="1" customFormat="1" ht="16.8">
      <c r="B714" s="8">
        <v>711</v>
      </c>
      <c r="C714" s="9" t="s">
        <v>163</v>
      </c>
      <c r="D714" s="28" t="s">
        <v>188</v>
      </c>
      <c r="E714" s="28" t="s">
        <v>186</v>
      </c>
      <c r="F714" s="16">
        <v>2300</v>
      </c>
      <c r="G714" s="32"/>
      <c r="H714" s="6"/>
    </row>
    <row r="715" spans="2:8" s="1" customFormat="1" ht="16.8">
      <c r="B715" s="10">
        <v>712</v>
      </c>
      <c r="C715" s="11" t="s">
        <v>163</v>
      </c>
      <c r="D715" s="29" t="s">
        <v>192</v>
      </c>
      <c r="E715" s="29" t="s">
        <v>185</v>
      </c>
      <c r="F715" s="17">
        <v>5800</v>
      </c>
      <c r="G715" s="32"/>
      <c r="H715" s="6"/>
    </row>
    <row r="716" spans="2:8" s="1" customFormat="1" ht="16.8">
      <c r="B716" s="8">
        <v>713</v>
      </c>
      <c r="C716" s="9" t="s">
        <v>163</v>
      </c>
      <c r="D716" s="28" t="s">
        <v>194</v>
      </c>
      <c r="E716" s="28" t="s">
        <v>184</v>
      </c>
      <c r="F716" s="16">
        <v>4300</v>
      </c>
      <c r="G716" s="32"/>
      <c r="H716" s="6"/>
    </row>
    <row r="717" spans="2:8" s="1" customFormat="1" ht="16.8">
      <c r="B717" s="10">
        <v>714</v>
      </c>
      <c r="C717" s="11" t="s">
        <v>163</v>
      </c>
      <c r="D717" s="29" t="s">
        <v>192</v>
      </c>
      <c r="E717" s="29" t="s">
        <v>185</v>
      </c>
      <c r="F717" s="17">
        <v>5400</v>
      </c>
      <c r="G717" s="32"/>
      <c r="H717" s="6"/>
    </row>
    <row r="718" spans="2:8" s="1" customFormat="1" ht="16.8">
      <c r="B718" s="8">
        <v>715</v>
      </c>
      <c r="C718" s="9" t="s">
        <v>163</v>
      </c>
      <c r="D718" s="28" t="s">
        <v>201</v>
      </c>
      <c r="E718" s="28" t="s">
        <v>185</v>
      </c>
      <c r="F718" s="16">
        <v>6500</v>
      </c>
      <c r="G718" s="32"/>
      <c r="H718" s="6"/>
    </row>
    <row r="719" spans="2:8" s="1" customFormat="1" ht="16.8">
      <c r="B719" s="10">
        <v>716</v>
      </c>
      <c r="C719" s="11" t="s">
        <v>163</v>
      </c>
      <c r="D719" s="29" t="s">
        <v>195</v>
      </c>
      <c r="E719" s="29" t="s">
        <v>178</v>
      </c>
      <c r="F719" s="17">
        <v>3100</v>
      </c>
      <c r="G719" s="32"/>
      <c r="H719" s="6"/>
    </row>
    <row r="720" spans="2:8" s="1" customFormat="1" ht="16.8">
      <c r="B720" s="8">
        <v>717</v>
      </c>
      <c r="C720" s="9" t="s">
        <v>163</v>
      </c>
      <c r="D720" s="28" t="s">
        <v>194</v>
      </c>
      <c r="E720" s="28" t="s">
        <v>185</v>
      </c>
      <c r="F720" s="16">
        <v>3000</v>
      </c>
      <c r="G720" s="32"/>
      <c r="H720" s="6"/>
    </row>
    <row r="721" spans="2:8" s="1" customFormat="1" ht="16.8">
      <c r="B721" s="10">
        <v>718</v>
      </c>
      <c r="C721" s="11" t="s">
        <v>163</v>
      </c>
      <c r="D721" s="29" t="s">
        <v>192</v>
      </c>
      <c r="E721" s="29" t="s">
        <v>185</v>
      </c>
      <c r="F721" s="17">
        <v>5200</v>
      </c>
      <c r="G721" s="32"/>
      <c r="H721" s="6"/>
    </row>
    <row r="722" spans="2:8" s="1" customFormat="1" ht="16.8">
      <c r="B722" s="8">
        <v>719</v>
      </c>
      <c r="C722" s="9" t="s">
        <v>164</v>
      </c>
      <c r="D722" s="28" t="s">
        <v>188</v>
      </c>
      <c r="E722" s="28" t="s">
        <v>183</v>
      </c>
      <c r="F722" s="16">
        <v>5900</v>
      </c>
      <c r="G722" s="32"/>
      <c r="H722" s="6"/>
    </row>
    <row r="723" spans="2:8" s="1" customFormat="1" ht="16.8">
      <c r="B723" s="10">
        <v>720</v>
      </c>
      <c r="C723" s="11" t="s">
        <v>165</v>
      </c>
      <c r="D723" s="29" t="s">
        <v>192</v>
      </c>
      <c r="E723" s="29" t="s">
        <v>181</v>
      </c>
      <c r="F723" s="17">
        <v>4800</v>
      </c>
      <c r="G723" s="32"/>
      <c r="H723" s="6"/>
    </row>
    <row r="724" spans="2:8" s="1" customFormat="1" ht="16.8">
      <c r="B724" s="8">
        <v>721</v>
      </c>
      <c r="C724" s="9" t="s">
        <v>165</v>
      </c>
      <c r="D724" s="28" t="s">
        <v>198</v>
      </c>
      <c r="E724" s="28" t="s">
        <v>180</v>
      </c>
      <c r="F724" s="16">
        <v>4100</v>
      </c>
      <c r="G724" s="32"/>
      <c r="H724" s="6"/>
    </row>
    <row r="725" spans="2:8" s="1" customFormat="1" ht="16.8">
      <c r="B725" s="10">
        <v>722</v>
      </c>
      <c r="C725" s="11" t="s">
        <v>166</v>
      </c>
      <c r="D725" s="29" t="s">
        <v>201</v>
      </c>
      <c r="E725" s="29" t="s">
        <v>183</v>
      </c>
      <c r="F725" s="17">
        <v>4200</v>
      </c>
      <c r="G725" s="32"/>
      <c r="H725" s="6"/>
    </row>
    <row r="726" spans="2:8" s="1" customFormat="1" ht="16.8">
      <c r="B726" s="8">
        <v>723</v>
      </c>
      <c r="C726" s="9" t="s">
        <v>166</v>
      </c>
      <c r="D726" s="28" t="s">
        <v>190</v>
      </c>
      <c r="E726" s="28" t="s">
        <v>181</v>
      </c>
      <c r="F726" s="16">
        <v>5000</v>
      </c>
      <c r="G726" s="32"/>
      <c r="H726" s="6"/>
    </row>
    <row r="727" spans="2:8" s="1" customFormat="1" ht="16.8">
      <c r="B727" s="10">
        <v>724</v>
      </c>
      <c r="C727" s="11" t="s">
        <v>167</v>
      </c>
      <c r="D727" s="29" t="s">
        <v>195</v>
      </c>
      <c r="E727" s="29" t="s">
        <v>185</v>
      </c>
      <c r="F727" s="17">
        <v>1300</v>
      </c>
      <c r="G727" s="32"/>
      <c r="H727" s="6"/>
    </row>
    <row r="728" spans="2:8" s="1" customFormat="1" ht="16.8">
      <c r="B728" s="8">
        <v>725</v>
      </c>
      <c r="C728" s="9" t="s">
        <v>167</v>
      </c>
      <c r="D728" s="28" t="s">
        <v>202</v>
      </c>
      <c r="E728" s="28" t="s">
        <v>179</v>
      </c>
      <c r="F728" s="16">
        <v>2900</v>
      </c>
      <c r="G728" s="32"/>
      <c r="H728" s="6"/>
    </row>
    <row r="729" spans="2:8" s="1" customFormat="1" ht="16.8">
      <c r="B729" s="10">
        <v>726</v>
      </c>
      <c r="C729" s="11" t="s">
        <v>168</v>
      </c>
      <c r="D729" s="29" t="s">
        <v>191</v>
      </c>
      <c r="E729" s="29" t="s">
        <v>184</v>
      </c>
      <c r="F729" s="17">
        <v>1300</v>
      </c>
      <c r="G729" s="32"/>
      <c r="H729" s="6"/>
    </row>
    <row r="730" spans="2:8" s="1" customFormat="1" ht="16.8">
      <c r="B730" s="8">
        <v>727</v>
      </c>
      <c r="C730" s="9" t="s">
        <v>168</v>
      </c>
      <c r="D730" s="28" t="s">
        <v>191</v>
      </c>
      <c r="E730" s="28" t="s">
        <v>178</v>
      </c>
      <c r="F730" s="16">
        <v>3600</v>
      </c>
      <c r="G730" s="32"/>
      <c r="H730" s="6"/>
    </row>
    <row r="731" spans="2:8" s="1" customFormat="1" ht="16.8">
      <c r="B731" s="10">
        <v>728</v>
      </c>
      <c r="C731" s="11" t="s">
        <v>168</v>
      </c>
      <c r="D731" s="29" t="s">
        <v>199</v>
      </c>
      <c r="E731" s="29" t="s">
        <v>179</v>
      </c>
      <c r="F731" s="17">
        <v>1600</v>
      </c>
      <c r="G731" s="32"/>
      <c r="H731" s="6"/>
    </row>
    <row r="732" spans="2:8" s="1" customFormat="1" ht="16.8">
      <c r="B732" s="8">
        <v>729</v>
      </c>
      <c r="C732" s="9" t="s">
        <v>168</v>
      </c>
      <c r="D732" s="28" t="s">
        <v>193</v>
      </c>
      <c r="E732" s="28" t="s">
        <v>180</v>
      </c>
      <c r="F732" s="16">
        <v>4700</v>
      </c>
      <c r="G732" s="32"/>
      <c r="H732" s="6"/>
    </row>
    <row r="733" spans="2:8" s="1" customFormat="1" ht="16.8">
      <c r="B733" s="10">
        <v>730</v>
      </c>
      <c r="C733" s="11" t="s">
        <v>168</v>
      </c>
      <c r="D733" s="29" t="s">
        <v>196</v>
      </c>
      <c r="E733" s="29" t="s">
        <v>181</v>
      </c>
      <c r="F733" s="17">
        <v>3500</v>
      </c>
      <c r="G733" s="32"/>
      <c r="H733" s="6"/>
    </row>
    <row r="734" spans="2:8" s="1" customFormat="1" ht="16.8">
      <c r="B734" s="8">
        <v>731</v>
      </c>
      <c r="C734" s="9" t="s">
        <v>168</v>
      </c>
      <c r="D734" s="28" t="s">
        <v>198</v>
      </c>
      <c r="E734" s="28" t="s">
        <v>181</v>
      </c>
      <c r="F734" s="16">
        <v>1300</v>
      </c>
      <c r="G734" s="32"/>
      <c r="H734" s="6"/>
    </row>
    <row r="735" spans="2:8" s="1" customFormat="1" ht="16.8">
      <c r="B735" s="10">
        <v>732</v>
      </c>
      <c r="C735" s="11" t="s">
        <v>168</v>
      </c>
      <c r="D735" s="29" t="s">
        <v>196</v>
      </c>
      <c r="E735" s="29" t="s">
        <v>181</v>
      </c>
      <c r="F735" s="17">
        <v>3800</v>
      </c>
      <c r="G735" s="32"/>
      <c r="H735" s="6"/>
    </row>
    <row r="736" spans="2:8" s="1" customFormat="1" ht="16.8">
      <c r="B736" s="8">
        <v>733</v>
      </c>
      <c r="C736" s="9" t="s">
        <v>169</v>
      </c>
      <c r="D736" s="28" t="s">
        <v>195</v>
      </c>
      <c r="E736" s="28" t="s">
        <v>178</v>
      </c>
      <c r="F736" s="16">
        <v>2500</v>
      </c>
      <c r="G736" s="32"/>
      <c r="H736" s="6"/>
    </row>
    <row r="737" spans="2:14" s="1" customFormat="1" ht="16.8">
      <c r="B737" s="10">
        <v>734</v>
      </c>
      <c r="C737" s="11" t="s">
        <v>169</v>
      </c>
      <c r="D737" s="29" t="s">
        <v>189</v>
      </c>
      <c r="E737" s="29" t="s">
        <v>184</v>
      </c>
      <c r="F737" s="17">
        <v>4600</v>
      </c>
      <c r="G737" s="32"/>
      <c r="H737" s="6"/>
    </row>
    <row r="738" spans="2:14" s="1" customFormat="1" ht="16.8">
      <c r="B738" s="8">
        <v>735</v>
      </c>
      <c r="C738" s="9" t="s">
        <v>169</v>
      </c>
      <c r="D738" s="28" t="s">
        <v>195</v>
      </c>
      <c r="E738" s="28" t="s">
        <v>187</v>
      </c>
      <c r="F738" s="16">
        <v>2500</v>
      </c>
      <c r="G738" s="32"/>
      <c r="H738" s="6"/>
    </row>
    <row r="739" spans="2:14" s="1" customFormat="1" ht="16.8">
      <c r="B739" s="10">
        <v>736</v>
      </c>
      <c r="C739" s="11" t="s">
        <v>169</v>
      </c>
      <c r="D739" s="29" t="s">
        <v>197</v>
      </c>
      <c r="E739" s="29" t="s">
        <v>182</v>
      </c>
      <c r="F739" s="17">
        <v>3700</v>
      </c>
      <c r="G739" s="32"/>
      <c r="H739" s="6"/>
    </row>
    <row r="740" spans="2:14" s="1" customFormat="1" ht="16.8">
      <c r="B740" s="12">
        <v>737</v>
      </c>
      <c r="C740" s="13" t="s">
        <v>169</v>
      </c>
      <c r="D740" s="30" t="s">
        <v>197</v>
      </c>
      <c r="E740" s="30" t="s">
        <v>179</v>
      </c>
      <c r="F740" s="18">
        <v>6300</v>
      </c>
      <c r="G740" s="32"/>
      <c r="H740" s="6"/>
    </row>
    <row r="741" spans="2:14" s="1" customFormat="1" ht="16.8">
      <c r="B741" s="14">
        <v>738</v>
      </c>
      <c r="C741" s="15" t="s">
        <v>170</v>
      </c>
      <c r="D741" s="31" t="s">
        <v>201</v>
      </c>
      <c r="E741" s="31" t="s">
        <v>182</v>
      </c>
      <c r="F741" s="19">
        <v>4800</v>
      </c>
      <c r="G741" s="32"/>
      <c r="H741" s="6"/>
    </row>
    <row r="742" spans="2:14" ht="16.8">
      <c r="K742" s="1"/>
      <c r="L742" s="1"/>
      <c r="M742" s="1"/>
      <c r="N742" s="1"/>
    </row>
  </sheetData>
  <mergeCells count="9">
    <mergeCell ref="K18:L18"/>
    <mergeCell ref="M18:N18"/>
    <mergeCell ref="B2:H2"/>
    <mergeCell ref="J2:Y2"/>
    <mergeCell ref="K15:N15"/>
    <mergeCell ref="K16:L16"/>
    <mergeCell ref="M16:N16"/>
    <mergeCell ref="K17:L17"/>
    <mergeCell ref="M17:N17"/>
  </mergeCells>
  <phoneticPr fontId="2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58C5A-8236-4467-A325-18B7DFD9DBA8}">
  <sheetPr>
    <tabColor theme="8" tint="0.39997558519241921"/>
  </sheetPr>
  <dimension ref="B1:Y742"/>
  <sheetViews>
    <sheetView rightToLeft="1" topLeftCell="D1" zoomScaleNormal="100" workbookViewId="0">
      <selection activeCell="M18" sqref="M18:N18"/>
    </sheetView>
  </sheetViews>
  <sheetFormatPr defaultColWidth="7.6640625" defaultRowHeight="14.4"/>
  <cols>
    <col min="1" max="1" width="3.6640625" customWidth="1"/>
    <col min="2" max="2" width="5.33203125" bestFit="1" customWidth="1"/>
    <col min="3" max="3" width="11" bestFit="1" customWidth="1"/>
    <col min="4" max="4" width="12.6640625" bestFit="1" customWidth="1"/>
    <col min="5" max="5" width="11.88671875" bestFit="1" customWidth="1"/>
    <col min="6" max="6" width="9.33203125" customWidth="1"/>
    <col min="7" max="7" width="8.5546875" bestFit="1" customWidth="1"/>
    <col min="8" max="8" width="12.88671875" bestFit="1" customWidth="1"/>
    <col min="9" max="9" width="8.5546875" customWidth="1"/>
    <col min="10" max="10" width="14.6640625" bestFit="1" customWidth="1"/>
    <col min="11" max="12" width="8" bestFit="1" customWidth="1"/>
    <col min="13" max="13" width="11.88671875" bestFit="1" customWidth="1"/>
    <col min="14" max="20" width="8" bestFit="1" customWidth="1"/>
    <col min="21" max="21" width="10.44140625" bestFit="1" customWidth="1"/>
    <col min="22" max="22" width="10.109375" bestFit="1" customWidth="1"/>
    <col min="23" max="25" width="8" bestFit="1" customWidth="1"/>
  </cols>
  <sheetData>
    <row r="1" spans="2:25" ht="15" thickBot="1"/>
    <row r="2" spans="2:25" s="1" customFormat="1" ht="19.2" thickBot="1">
      <c r="B2" s="129" t="s">
        <v>176</v>
      </c>
      <c r="C2" s="130"/>
      <c r="D2" s="130"/>
      <c r="E2" s="130"/>
      <c r="F2" s="130"/>
      <c r="G2" s="130"/>
      <c r="H2" s="131"/>
      <c r="J2" s="132" t="s">
        <v>177</v>
      </c>
      <c r="K2" s="133"/>
      <c r="L2" s="133"/>
      <c r="M2" s="133"/>
      <c r="N2" s="133"/>
      <c r="O2" s="133"/>
      <c r="P2" s="133"/>
      <c r="Q2" s="133"/>
      <c r="R2" s="133"/>
      <c r="S2" s="133"/>
      <c r="T2" s="133"/>
      <c r="U2" s="133"/>
      <c r="V2" s="133"/>
      <c r="W2" s="133"/>
      <c r="X2" s="133"/>
      <c r="Y2" s="134"/>
    </row>
    <row r="3" spans="2:25" s="1" customFormat="1" ht="33.6">
      <c r="B3" s="22" t="s">
        <v>0</v>
      </c>
      <c r="C3" s="22" t="s">
        <v>29</v>
      </c>
      <c r="D3" s="22" t="s">
        <v>28</v>
      </c>
      <c r="E3" s="22" t="s">
        <v>30</v>
      </c>
      <c r="F3" s="22" t="s">
        <v>31</v>
      </c>
      <c r="G3" s="22" t="s">
        <v>171</v>
      </c>
      <c r="H3" s="23" t="s">
        <v>172</v>
      </c>
      <c r="J3" s="24" t="s">
        <v>27</v>
      </c>
      <c r="K3" s="27" t="s">
        <v>188</v>
      </c>
      <c r="L3" s="27" t="s">
        <v>189</v>
      </c>
      <c r="M3" s="27" t="s">
        <v>193</v>
      </c>
      <c r="N3" s="27" t="s">
        <v>190</v>
      </c>
      <c r="O3" s="27" t="s">
        <v>191</v>
      </c>
      <c r="P3" s="27" t="s">
        <v>192</v>
      </c>
      <c r="Q3" s="27" t="s">
        <v>194</v>
      </c>
      <c r="R3" s="27" t="s">
        <v>195</v>
      </c>
      <c r="S3" s="27" t="s">
        <v>196</v>
      </c>
      <c r="T3" s="27" t="s">
        <v>197</v>
      </c>
      <c r="U3" s="27" t="s">
        <v>198</v>
      </c>
      <c r="V3" s="27" t="s">
        <v>199</v>
      </c>
      <c r="W3" s="27" t="s">
        <v>200</v>
      </c>
      <c r="X3" s="27" t="s">
        <v>201</v>
      </c>
      <c r="Y3" s="27" t="s">
        <v>202</v>
      </c>
    </row>
    <row r="4" spans="2:25" s="1" customFormat="1" ht="16.8">
      <c r="B4" s="8">
        <v>1</v>
      </c>
      <c r="C4" s="9" t="s">
        <v>32</v>
      </c>
      <c r="D4" s="28" t="s">
        <v>201</v>
      </c>
      <c r="E4" s="28" t="s">
        <v>182</v>
      </c>
      <c r="F4" s="16">
        <v>4200</v>
      </c>
      <c r="G4" s="32">
        <f>INDEX($J$3:$Y$13,MATCH(E4,$J$3:$J$13,0),MATCH(D4,$J$3:$Y$3,0))</f>
        <v>249</v>
      </c>
      <c r="H4" s="6">
        <f>G4*F4</f>
        <v>1045800</v>
      </c>
      <c r="J4" s="26" t="s">
        <v>178</v>
      </c>
      <c r="K4" s="5">
        <v>824</v>
      </c>
      <c r="L4" s="5" t="s">
        <v>26</v>
      </c>
      <c r="M4" s="5">
        <v>214</v>
      </c>
      <c r="N4" s="5" t="s">
        <v>26</v>
      </c>
      <c r="O4" s="5">
        <v>503</v>
      </c>
      <c r="P4" s="5" t="s">
        <v>26</v>
      </c>
      <c r="Q4" s="5">
        <v>666</v>
      </c>
      <c r="R4" s="5">
        <v>313</v>
      </c>
      <c r="S4" s="5">
        <v>329</v>
      </c>
      <c r="T4" s="5" t="s">
        <v>26</v>
      </c>
      <c r="U4" s="5" t="s">
        <v>26</v>
      </c>
      <c r="V4" s="5" t="s">
        <v>26</v>
      </c>
      <c r="W4" s="5" t="s">
        <v>26</v>
      </c>
      <c r="X4" s="5">
        <v>271</v>
      </c>
      <c r="Y4" s="5" t="s">
        <v>26</v>
      </c>
    </row>
    <row r="5" spans="2:25" s="1" customFormat="1" ht="16.8">
      <c r="B5" s="10">
        <v>2</v>
      </c>
      <c r="C5" s="11" t="s">
        <v>32</v>
      </c>
      <c r="D5" s="29" t="s">
        <v>190</v>
      </c>
      <c r="E5" s="29" t="s">
        <v>186</v>
      </c>
      <c r="F5" s="17">
        <v>4000</v>
      </c>
      <c r="G5" s="32">
        <f t="shared" ref="G5:G68" si="0">INDEX($J$3:$Y$13,MATCH(E5,$J$3:$J$13,0),MATCH(D5,$J$3:$Y$3,0))</f>
        <v>451</v>
      </c>
      <c r="H5" s="6">
        <f t="shared" ref="H5:H68" si="1">G5*F5</f>
        <v>1804000</v>
      </c>
      <c r="J5" s="26" t="s">
        <v>179</v>
      </c>
      <c r="K5" s="5" t="s">
        <v>26</v>
      </c>
      <c r="L5" s="5">
        <v>113</v>
      </c>
      <c r="M5" s="5">
        <v>216</v>
      </c>
      <c r="N5" s="5" t="s">
        <v>26</v>
      </c>
      <c r="O5" s="5" t="s">
        <v>26</v>
      </c>
      <c r="P5" s="5">
        <v>420</v>
      </c>
      <c r="Q5" s="5">
        <v>678</v>
      </c>
      <c r="R5" s="5">
        <v>321</v>
      </c>
      <c r="S5" s="5">
        <v>329</v>
      </c>
      <c r="T5" s="5">
        <v>530</v>
      </c>
      <c r="U5" s="5" t="s">
        <v>26</v>
      </c>
      <c r="V5" s="5">
        <v>156</v>
      </c>
      <c r="W5" s="5">
        <v>421</v>
      </c>
      <c r="X5" s="5" t="s">
        <v>26</v>
      </c>
      <c r="Y5" s="5">
        <v>187</v>
      </c>
    </row>
    <row r="6" spans="2:25" s="1" customFormat="1" ht="16.8">
      <c r="B6" s="8">
        <v>3</v>
      </c>
      <c r="C6" s="9" t="s">
        <v>32</v>
      </c>
      <c r="D6" s="28" t="s">
        <v>193</v>
      </c>
      <c r="E6" s="28" t="s">
        <v>180</v>
      </c>
      <c r="F6" s="16">
        <v>4200</v>
      </c>
      <c r="G6" s="32">
        <f t="shared" si="0"/>
        <v>207</v>
      </c>
      <c r="H6" s="6">
        <f t="shared" si="1"/>
        <v>869400</v>
      </c>
      <c r="J6" s="26" t="s">
        <v>180</v>
      </c>
      <c r="K6" s="5">
        <v>807</v>
      </c>
      <c r="L6" s="5">
        <v>134</v>
      </c>
      <c r="M6" s="5">
        <v>207</v>
      </c>
      <c r="N6" s="5">
        <v>454</v>
      </c>
      <c r="O6" s="5">
        <v>526</v>
      </c>
      <c r="P6" s="5">
        <v>410</v>
      </c>
      <c r="Q6" s="5">
        <v>682</v>
      </c>
      <c r="R6" s="5" t="s">
        <v>26</v>
      </c>
      <c r="S6" s="5" t="s">
        <v>26</v>
      </c>
      <c r="T6" s="5" t="s">
        <v>26</v>
      </c>
      <c r="U6" s="5">
        <v>313</v>
      </c>
      <c r="V6" s="5">
        <v>170</v>
      </c>
      <c r="W6" s="5" t="s">
        <v>26</v>
      </c>
      <c r="X6" s="5" t="s">
        <v>26</v>
      </c>
      <c r="Y6" s="5">
        <v>172</v>
      </c>
    </row>
    <row r="7" spans="2:25" s="1" customFormat="1" ht="16.8">
      <c r="B7" s="10">
        <v>4</v>
      </c>
      <c r="C7" s="11" t="s">
        <v>32</v>
      </c>
      <c r="D7" s="29" t="s">
        <v>195</v>
      </c>
      <c r="E7" s="29" t="s">
        <v>187</v>
      </c>
      <c r="F7" s="17">
        <v>5200</v>
      </c>
      <c r="G7" s="32">
        <f t="shared" si="0"/>
        <v>305</v>
      </c>
      <c r="H7" s="6">
        <f t="shared" si="1"/>
        <v>1586000</v>
      </c>
      <c r="J7" s="26" t="s">
        <v>181</v>
      </c>
      <c r="K7" s="5">
        <v>804</v>
      </c>
      <c r="L7" s="5">
        <v>124</v>
      </c>
      <c r="M7" s="5" t="s">
        <v>26</v>
      </c>
      <c r="N7" s="5">
        <v>451</v>
      </c>
      <c r="O7" s="5" t="s">
        <v>26</v>
      </c>
      <c r="P7" s="5">
        <v>406</v>
      </c>
      <c r="Q7" s="5" t="s">
        <v>26</v>
      </c>
      <c r="R7" s="5" t="s">
        <v>26</v>
      </c>
      <c r="S7" s="5">
        <v>298</v>
      </c>
      <c r="T7" s="5">
        <v>543</v>
      </c>
      <c r="U7" s="5">
        <v>280</v>
      </c>
      <c r="V7" s="5">
        <v>155</v>
      </c>
      <c r="W7" s="5">
        <v>420</v>
      </c>
      <c r="X7" s="5">
        <v>251</v>
      </c>
      <c r="Y7" s="5">
        <v>156</v>
      </c>
    </row>
    <row r="8" spans="2:25" s="1" customFormat="1" ht="16.8">
      <c r="B8" s="8">
        <v>5</v>
      </c>
      <c r="C8" s="9" t="s">
        <v>32</v>
      </c>
      <c r="D8" s="28" t="s">
        <v>202</v>
      </c>
      <c r="E8" s="28" t="s">
        <v>180</v>
      </c>
      <c r="F8" s="16">
        <v>3700</v>
      </c>
      <c r="G8" s="32">
        <f t="shared" si="0"/>
        <v>172</v>
      </c>
      <c r="H8" s="6">
        <f t="shared" si="1"/>
        <v>636400</v>
      </c>
      <c r="J8" s="26" t="s">
        <v>182</v>
      </c>
      <c r="K8" s="5" t="s">
        <v>26</v>
      </c>
      <c r="L8" s="5">
        <v>120</v>
      </c>
      <c r="M8" s="5" t="s">
        <v>26</v>
      </c>
      <c r="N8" s="5">
        <v>442</v>
      </c>
      <c r="O8" s="5" t="s">
        <v>26</v>
      </c>
      <c r="P8" s="5" t="s">
        <v>26</v>
      </c>
      <c r="Q8" s="5" t="s">
        <v>26</v>
      </c>
      <c r="R8" s="5" t="s">
        <v>26</v>
      </c>
      <c r="S8" s="5" t="s">
        <v>26</v>
      </c>
      <c r="T8" s="5">
        <v>559</v>
      </c>
      <c r="U8" s="5">
        <v>312</v>
      </c>
      <c r="V8" s="5">
        <v>163</v>
      </c>
      <c r="W8" s="5">
        <v>412</v>
      </c>
      <c r="X8" s="5">
        <v>249</v>
      </c>
      <c r="Y8" s="5" t="s">
        <v>26</v>
      </c>
    </row>
    <row r="9" spans="2:25" s="1" customFormat="1" ht="16.8">
      <c r="B9" s="10">
        <v>6</v>
      </c>
      <c r="C9" s="11" t="s">
        <v>32</v>
      </c>
      <c r="D9" s="29" t="s">
        <v>194</v>
      </c>
      <c r="E9" s="29" t="s">
        <v>179</v>
      </c>
      <c r="F9" s="17">
        <v>5300</v>
      </c>
      <c r="G9" s="32">
        <f t="shared" si="0"/>
        <v>678</v>
      </c>
      <c r="H9" s="6">
        <f t="shared" si="1"/>
        <v>3593400</v>
      </c>
      <c r="J9" s="26" t="s">
        <v>183</v>
      </c>
      <c r="K9" s="5">
        <v>797</v>
      </c>
      <c r="L9" s="5" t="s">
        <v>26</v>
      </c>
      <c r="M9" s="5">
        <v>206</v>
      </c>
      <c r="N9" s="5" t="s">
        <v>26</v>
      </c>
      <c r="O9" s="5" t="s">
        <v>26</v>
      </c>
      <c r="P9" s="5">
        <v>397</v>
      </c>
      <c r="Q9" s="5">
        <v>688</v>
      </c>
      <c r="R9" s="5" t="s">
        <v>26</v>
      </c>
      <c r="S9" s="5" t="s">
        <v>26</v>
      </c>
      <c r="T9" s="5">
        <v>527</v>
      </c>
      <c r="U9" s="5" t="s">
        <v>26</v>
      </c>
      <c r="V9" s="5">
        <v>170</v>
      </c>
      <c r="W9" s="5">
        <v>414</v>
      </c>
      <c r="X9" s="5">
        <v>258</v>
      </c>
      <c r="Y9" s="5" t="s">
        <v>26</v>
      </c>
    </row>
    <row r="10" spans="2:25" s="1" customFormat="1" ht="16.8">
      <c r="B10" s="8">
        <v>7</v>
      </c>
      <c r="C10" s="9" t="s">
        <v>32</v>
      </c>
      <c r="D10" s="28" t="s">
        <v>193</v>
      </c>
      <c r="E10" s="28" t="s">
        <v>179</v>
      </c>
      <c r="F10" s="16">
        <v>4300</v>
      </c>
      <c r="G10" s="32">
        <f t="shared" si="0"/>
        <v>216</v>
      </c>
      <c r="H10" s="6">
        <f t="shared" si="1"/>
        <v>928800</v>
      </c>
      <c r="J10" s="26" t="s">
        <v>184</v>
      </c>
      <c r="K10" s="5" t="s">
        <v>26</v>
      </c>
      <c r="L10" s="5">
        <v>127</v>
      </c>
      <c r="M10" s="5" t="s">
        <v>26</v>
      </c>
      <c r="N10" s="5">
        <v>437</v>
      </c>
      <c r="O10" s="5">
        <v>512</v>
      </c>
      <c r="P10" s="5">
        <v>391</v>
      </c>
      <c r="Q10" s="5">
        <v>685</v>
      </c>
      <c r="R10" s="5" t="s">
        <v>26</v>
      </c>
      <c r="S10" s="5">
        <v>319</v>
      </c>
      <c r="T10" s="5">
        <v>540</v>
      </c>
      <c r="U10" s="5">
        <v>283</v>
      </c>
      <c r="V10" s="5" t="s">
        <v>26</v>
      </c>
      <c r="W10" s="5" t="s">
        <v>26</v>
      </c>
      <c r="X10" s="5" t="s">
        <v>26</v>
      </c>
      <c r="Y10" s="5" t="s">
        <v>26</v>
      </c>
    </row>
    <row r="11" spans="2:25" s="1" customFormat="1" ht="16.8">
      <c r="B11" s="10">
        <v>8</v>
      </c>
      <c r="C11" s="11" t="s">
        <v>32</v>
      </c>
      <c r="D11" s="29" t="s">
        <v>196</v>
      </c>
      <c r="E11" s="29" t="s">
        <v>186</v>
      </c>
      <c r="F11" s="17">
        <v>4900</v>
      </c>
      <c r="G11" s="32">
        <f t="shared" si="0"/>
        <v>322</v>
      </c>
      <c r="H11" s="6">
        <f t="shared" si="1"/>
        <v>1577800</v>
      </c>
      <c r="J11" s="26" t="s">
        <v>185</v>
      </c>
      <c r="K11" s="5" t="s">
        <v>26</v>
      </c>
      <c r="L11" s="5" t="s">
        <v>26</v>
      </c>
      <c r="M11" s="5" t="s">
        <v>26</v>
      </c>
      <c r="N11" s="5" t="s">
        <v>26</v>
      </c>
      <c r="O11" s="5">
        <v>510</v>
      </c>
      <c r="P11" s="5">
        <v>407</v>
      </c>
      <c r="Q11" s="5">
        <v>693</v>
      </c>
      <c r="R11" s="5">
        <v>309</v>
      </c>
      <c r="S11" s="5" t="s">
        <v>26</v>
      </c>
      <c r="T11" s="5" t="s">
        <v>26</v>
      </c>
      <c r="U11" s="5" t="s">
        <v>26</v>
      </c>
      <c r="V11" s="5" t="s">
        <v>26</v>
      </c>
      <c r="W11" s="5">
        <v>428</v>
      </c>
      <c r="X11" s="5">
        <v>282</v>
      </c>
      <c r="Y11" s="5" t="s">
        <v>26</v>
      </c>
    </row>
    <row r="12" spans="2:25" s="1" customFormat="1" ht="16.8">
      <c r="B12" s="8">
        <v>9</v>
      </c>
      <c r="C12" s="9" t="s">
        <v>32</v>
      </c>
      <c r="D12" s="28" t="s">
        <v>201</v>
      </c>
      <c r="E12" s="28" t="s">
        <v>181</v>
      </c>
      <c r="F12" s="16">
        <v>6300</v>
      </c>
      <c r="G12" s="32">
        <f t="shared" si="0"/>
        <v>251</v>
      </c>
      <c r="H12" s="6">
        <f t="shared" si="1"/>
        <v>1581300</v>
      </c>
      <c r="J12" s="26" t="s">
        <v>186</v>
      </c>
      <c r="K12" s="5">
        <v>812</v>
      </c>
      <c r="L12" s="5">
        <v>119</v>
      </c>
      <c r="M12" s="5" t="s">
        <v>26</v>
      </c>
      <c r="N12" s="5">
        <v>451</v>
      </c>
      <c r="O12" s="5" t="s">
        <v>26</v>
      </c>
      <c r="P12" s="5" t="s">
        <v>26</v>
      </c>
      <c r="Q12" s="5">
        <v>691</v>
      </c>
      <c r="R12" s="5" t="s">
        <v>26</v>
      </c>
      <c r="S12" s="5">
        <v>322</v>
      </c>
      <c r="T12" s="5" t="s">
        <v>26</v>
      </c>
      <c r="U12" s="5" t="s">
        <v>26</v>
      </c>
      <c r="V12" s="5" t="s">
        <v>26</v>
      </c>
      <c r="W12" s="5" t="s">
        <v>26</v>
      </c>
      <c r="X12" s="5">
        <v>278</v>
      </c>
      <c r="Y12" s="5" t="s">
        <v>26</v>
      </c>
    </row>
    <row r="13" spans="2:25" s="1" customFormat="1" ht="16.8">
      <c r="B13" s="10">
        <v>10</v>
      </c>
      <c r="C13" s="11" t="s">
        <v>32</v>
      </c>
      <c r="D13" s="29" t="s">
        <v>191</v>
      </c>
      <c r="E13" s="29" t="s">
        <v>184</v>
      </c>
      <c r="F13" s="17">
        <v>4100</v>
      </c>
      <c r="G13" s="32">
        <f t="shared" si="0"/>
        <v>512</v>
      </c>
      <c r="H13" s="6">
        <f t="shared" si="1"/>
        <v>2099200</v>
      </c>
      <c r="J13" s="26" t="s">
        <v>187</v>
      </c>
      <c r="K13" s="5">
        <v>822</v>
      </c>
      <c r="L13" s="5" t="s">
        <v>26</v>
      </c>
      <c r="M13" s="5" t="s">
        <v>26</v>
      </c>
      <c r="N13" s="5">
        <v>446</v>
      </c>
      <c r="O13" s="5" t="s">
        <v>26</v>
      </c>
      <c r="P13" s="5">
        <v>415</v>
      </c>
      <c r="Q13" s="5" t="s">
        <v>26</v>
      </c>
      <c r="R13" s="5">
        <v>305</v>
      </c>
      <c r="S13" s="5" t="s">
        <v>26</v>
      </c>
      <c r="T13" s="5" t="s">
        <v>26</v>
      </c>
      <c r="U13" s="5">
        <v>305</v>
      </c>
      <c r="V13" s="5" t="s">
        <v>26</v>
      </c>
      <c r="W13" s="5" t="s">
        <v>26</v>
      </c>
      <c r="X13" s="5" t="s">
        <v>26</v>
      </c>
      <c r="Y13" s="5">
        <v>154</v>
      </c>
    </row>
    <row r="14" spans="2:25" s="1" customFormat="1" ht="17.399999999999999" thickBot="1">
      <c r="B14" s="8">
        <v>11</v>
      </c>
      <c r="C14" s="9" t="s">
        <v>32</v>
      </c>
      <c r="D14" s="28" t="s">
        <v>193</v>
      </c>
      <c r="E14" s="28" t="s">
        <v>180</v>
      </c>
      <c r="F14" s="16">
        <v>4600</v>
      </c>
      <c r="G14" s="32">
        <f t="shared" si="0"/>
        <v>207</v>
      </c>
      <c r="H14" s="6">
        <f t="shared" si="1"/>
        <v>952200</v>
      </c>
      <c r="K14" s="20"/>
      <c r="L14" s="21"/>
      <c r="M14" s="21"/>
      <c r="N14" s="21"/>
    </row>
    <row r="15" spans="2:25" s="1" customFormat="1" ht="17.399999999999999" thickBot="1">
      <c r="B15" s="10">
        <v>12</v>
      </c>
      <c r="C15" s="11" t="s">
        <v>32</v>
      </c>
      <c r="D15" s="29" t="s">
        <v>191</v>
      </c>
      <c r="E15" s="29" t="s">
        <v>184</v>
      </c>
      <c r="F15" s="17">
        <v>5800</v>
      </c>
      <c r="G15" s="32">
        <f t="shared" si="0"/>
        <v>512</v>
      </c>
      <c r="H15" s="6">
        <f t="shared" si="1"/>
        <v>2969600</v>
      </c>
      <c r="K15" s="147" t="s">
        <v>175</v>
      </c>
      <c r="L15" s="148"/>
      <c r="M15" s="148"/>
      <c r="N15" s="149"/>
    </row>
    <row r="16" spans="2:25" s="1" customFormat="1" ht="16.8">
      <c r="B16" s="8">
        <v>13</v>
      </c>
      <c r="C16" s="9" t="s">
        <v>32</v>
      </c>
      <c r="D16" s="28" t="s">
        <v>192</v>
      </c>
      <c r="E16" s="28" t="s">
        <v>181</v>
      </c>
      <c r="F16" s="16">
        <v>3300</v>
      </c>
      <c r="G16" s="32">
        <f t="shared" si="0"/>
        <v>406</v>
      </c>
      <c r="H16" s="6">
        <f t="shared" si="1"/>
        <v>1339800</v>
      </c>
      <c r="K16" s="135" t="s">
        <v>203</v>
      </c>
      <c r="L16" s="136"/>
      <c r="M16" s="152" t="s">
        <v>178</v>
      </c>
      <c r="N16" s="153"/>
    </row>
    <row r="17" spans="2:14" s="1" customFormat="1" ht="17.399999999999999" thickBot="1">
      <c r="B17" s="10">
        <v>14</v>
      </c>
      <c r="C17" s="11" t="s">
        <v>33</v>
      </c>
      <c r="D17" s="29" t="s">
        <v>199</v>
      </c>
      <c r="E17" s="29" t="s">
        <v>183</v>
      </c>
      <c r="F17" s="17">
        <v>6400</v>
      </c>
      <c r="G17" s="32">
        <f t="shared" si="0"/>
        <v>170</v>
      </c>
      <c r="H17" s="6">
        <f t="shared" si="1"/>
        <v>1088000</v>
      </c>
      <c r="K17" s="137" t="s">
        <v>204</v>
      </c>
      <c r="L17" s="138"/>
      <c r="M17" s="154" t="s">
        <v>188</v>
      </c>
      <c r="N17" s="155"/>
    </row>
    <row r="18" spans="2:14" s="1" customFormat="1" ht="17.399999999999999" thickBot="1">
      <c r="B18" s="8">
        <v>15</v>
      </c>
      <c r="C18" s="9" t="s">
        <v>33</v>
      </c>
      <c r="D18" s="28" t="s">
        <v>190</v>
      </c>
      <c r="E18" s="28" t="s">
        <v>184</v>
      </c>
      <c r="F18" s="16">
        <v>5000</v>
      </c>
      <c r="G18" s="32">
        <f t="shared" si="0"/>
        <v>437</v>
      </c>
      <c r="H18" s="6">
        <f t="shared" si="1"/>
        <v>2185000</v>
      </c>
      <c r="K18" s="139" t="s">
        <v>171</v>
      </c>
      <c r="L18" s="140"/>
      <c r="M18" s="150">
        <f>IF(INDEX($J$3:$Y$13,MATCH(M16,$J$3:$J$13,0),MATCH(M17,$J$3:$Y$3,0))="-","تامین نمیکند",INDEX($J$3:$Y$13,MATCH(M16,$J$3:$J$13,0),MATCH(M17,$J$3:$Y$3,0)))</f>
        <v>824</v>
      </c>
      <c r="N18" s="151"/>
    </row>
    <row r="19" spans="2:14" s="1" customFormat="1" ht="16.8">
      <c r="B19" s="10">
        <v>16</v>
      </c>
      <c r="C19" s="11" t="s">
        <v>33</v>
      </c>
      <c r="D19" s="29" t="s">
        <v>196</v>
      </c>
      <c r="E19" s="29" t="s">
        <v>181</v>
      </c>
      <c r="F19" s="17">
        <v>5800</v>
      </c>
      <c r="G19" s="32">
        <f t="shared" si="0"/>
        <v>298</v>
      </c>
      <c r="H19" s="6">
        <f t="shared" si="1"/>
        <v>1728400</v>
      </c>
    </row>
    <row r="20" spans="2:14" s="1" customFormat="1" ht="16.8">
      <c r="B20" s="8">
        <v>17</v>
      </c>
      <c r="C20" s="9" t="s">
        <v>33</v>
      </c>
      <c r="D20" s="28" t="s">
        <v>193</v>
      </c>
      <c r="E20" s="28" t="s">
        <v>180</v>
      </c>
      <c r="F20" s="16">
        <v>5700</v>
      </c>
      <c r="G20" s="32">
        <f t="shared" si="0"/>
        <v>207</v>
      </c>
      <c r="H20" s="6">
        <f t="shared" si="1"/>
        <v>1179900</v>
      </c>
    </row>
    <row r="21" spans="2:14" s="1" customFormat="1" ht="16.8">
      <c r="B21" s="10">
        <v>18</v>
      </c>
      <c r="C21" s="11" t="s">
        <v>33</v>
      </c>
      <c r="D21" s="29" t="s">
        <v>196</v>
      </c>
      <c r="E21" s="29" t="s">
        <v>179</v>
      </c>
      <c r="F21" s="17">
        <v>2300</v>
      </c>
      <c r="G21" s="32">
        <f t="shared" si="0"/>
        <v>329</v>
      </c>
      <c r="H21" s="6">
        <f t="shared" si="1"/>
        <v>756700</v>
      </c>
    </row>
    <row r="22" spans="2:14" s="1" customFormat="1" ht="16.8">
      <c r="B22" s="8">
        <v>19</v>
      </c>
      <c r="C22" s="9" t="s">
        <v>33</v>
      </c>
      <c r="D22" s="28" t="s">
        <v>202</v>
      </c>
      <c r="E22" s="28" t="s">
        <v>181</v>
      </c>
      <c r="F22" s="16">
        <v>6300</v>
      </c>
      <c r="G22" s="32">
        <f t="shared" si="0"/>
        <v>156</v>
      </c>
      <c r="H22" s="6">
        <f t="shared" si="1"/>
        <v>982800</v>
      </c>
    </row>
    <row r="23" spans="2:14" s="1" customFormat="1" ht="16.8">
      <c r="B23" s="10">
        <v>20</v>
      </c>
      <c r="C23" s="11" t="s">
        <v>33</v>
      </c>
      <c r="D23" s="29" t="s">
        <v>188</v>
      </c>
      <c r="E23" s="29" t="s">
        <v>181</v>
      </c>
      <c r="F23" s="17">
        <v>2200</v>
      </c>
      <c r="G23" s="32">
        <f t="shared" si="0"/>
        <v>804</v>
      </c>
      <c r="H23" s="6">
        <f t="shared" si="1"/>
        <v>1768800</v>
      </c>
    </row>
    <row r="24" spans="2:14" s="1" customFormat="1" ht="16.8">
      <c r="B24" s="8">
        <v>21</v>
      </c>
      <c r="C24" s="9" t="s">
        <v>34</v>
      </c>
      <c r="D24" s="28" t="s">
        <v>194</v>
      </c>
      <c r="E24" s="28" t="s">
        <v>183</v>
      </c>
      <c r="F24" s="16">
        <v>5000</v>
      </c>
      <c r="G24" s="32">
        <f t="shared" si="0"/>
        <v>688</v>
      </c>
      <c r="H24" s="6">
        <f t="shared" si="1"/>
        <v>3440000</v>
      </c>
    </row>
    <row r="25" spans="2:14" s="1" customFormat="1" ht="16.8">
      <c r="B25" s="10">
        <v>22</v>
      </c>
      <c r="C25" s="11" t="s">
        <v>34</v>
      </c>
      <c r="D25" s="29" t="s">
        <v>192</v>
      </c>
      <c r="E25" s="29" t="s">
        <v>181</v>
      </c>
      <c r="F25" s="17">
        <v>3300</v>
      </c>
      <c r="G25" s="32">
        <f t="shared" si="0"/>
        <v>406</v>
      </c>
      <c r="H25" s="6">
        <f t="shared" si="1"/>
        <v>1339800</v>
      </c>
    </row>
    <row r="26" spans="2:14" s="1" customFormat="1" ht="16.8">
      <c r="B26" s="8">
        <v>23</v>
      </c>
      <c r="C26" s="9" t="s">
        <v>34</v>
      </c>
      <c r="D26" s="28" t="s">
        <v>193</v>
      </c>
      <c r="E26" s="28" t="s">
        <v>179</v>
      </c>
      <c r="F26" s="16">
        <v>4100</v>
      </c>
      <c r="G26" s="32">
        <f t="shared" si="0"/>
        <v>216</v>
      </c>
      <c r="H26" s="6">
        <f t="shared" si="1"/>
        <v>885600</v>
      </c>
    </row>
    <row r="27" spans="2:14" s="1" customFormat="1" ht="16.8">
      <c r="B27" s="10">
        <v>24</v>
      </c>
      <c r="C27" s="11" t="s">
        <v>34</v>
      </c>
      <c r="D27" s="29" t="s">
        <v>192</v>
      </c>
      <c r="E27" s="29" t="s">
        <v>183</v>
      </c>
      <c r="F27" s="17">
        <v>3500</v>
      </c>
      <c r="G27" s="32">
        <f t="shared" si="0"/>
        <v>397</v>
      </c>
      <c r="H27" s="6">
        <f t="shared" si="1"/>
        <v>1389500</v>
      </c>
    </row>
    <row r="28" spans="2:14" s="1" customFormat="1" ht="16.8">
      <c r="B28" s="8">
        <v>25</v>
      </c>
      <c r="C28" s="9" t="s">
        <v>34</v>
      </c>
      <c r="D28" s="28" t="s">
        <v>196</v>
      </c>
      <c r="E28" s="28" t="s">
        <v>184</v>
      </c>
      <c r="F28" s="16">
        <v>6100</v>
      </c>
      <c r="G28" s="32">
        <f t="shared" si="0"/>
        <v>319</v>
      </c>
      <c r="H28" s="6">
        <f t="shared" si="1"/>
        <v>1945900</v>
      </c>
    </row>
    <row r="29" spans="2:14" s="1" customFormat="1" ht="16.8">
      <c r="B29" s="10">
        <v>26</v>
      </c>
      <c r="C29" s="11" t="s">
        <v>34</v>
      </c>
      <c r="D29" s="29" t="s">
        <v>189</v>
      </c>
      <c r="E29" s="29" t="s">
        <v>182</v>
      </c>
      <c r="F29" s="17">
        <v>3000</v>
      </c>
      <c r="G29" s="32">
        <f t="shared" si="0"/>
        <v>120</v>
      </c>
      <c r="H29" s="6">
        <f t="shared" si="1"/>
        <v>360000</v>
      </c>
    </row>
    <row r="30" spans="2:14" s="1" customFormat="1" ht="16.8">
      <c r="B30" s="8">
        <v>27</v>
      </c>
      <c r="C30" s="9" t="s">
        <v>34</v>
      </c>
      <c r="D30" s="28" t="s">
        <v>192</v>
      </c>
      <c r="E30" s="28" t="s">
        <v>187</v>
      </c>
      <c r="F30" s="16">
        <v>4400</v>
      </c>
      <c r="G30" s="32">
        <f t="shared" si="0"/>
        <v>415</v>
      </c>
      <c r="H30" s="6">
        <f t="shared" si="1"/>
        <v>1826000</v>
      </c>
    </row>
    <row r="31" spans="2:14" s="1" customFormat="1" ht="16.8">
      <c r="B31" s="10">
        <v>28</v>
      </c>
      <c r="C31" s="11" t="s">
        <v>34</v>
      </c>
      <c r="D31" s="29" t="s">
        <v>196</v>
      </c>
      <c r="E31" s="29" t="s">
        <v>179</v>
      </c>
      <c r="F31" s="17">
        <v>4900</v>
      </c>
      <c r="G31" s="32">
        <f t="shared" si="0"/>
        <v>329</v>
      </c>
      <c r="H31" s="6">
        <f t="shared" si="1"/>
        <v>1612100</v>
      </c>
    </row>
    <row r="32" spans="2:14" s="1" customFormat="1" ht="16.8">
      <c r="B32" s="8">
        <v>29</v>
      </c>
      <c r="C32" s="9" t="s">
        <v>34</v>
      </c>
      <c r="D32" s="28" t="s">
        <v>198</v>
      </c>
      <c r="E32" s="28" t="s">
        <v>184</v>
      </c>
      <c r="F32" s="16">
        <v>6200</v>
      </c>
      <c r="G32" s="32">
        <f t="shared" si="0"/>
        <v>283</v>
      </c>
      <c r="H32" s="6">
        <f t="shared" si="1"/>
        <v>1754600</v>
      </c>
    </row>
    <row r="33" spans="2:8" s="1" customFormat="1" ht="16.8">
      <c r="B33" s="10">
        <v>30</v>
      </c>
      <c r="C33" s="11" t="s">
        <v>35</v>
      </c>
      <c r="D33" s="29" t="s">
        <v>195</v>
      </c>
      <c r="E33" s="29" t="s">
        <v>179</v>
      </c>
      <c r="F33" s="17">
        <v>2500</v>
      </c>
      <c r="G33" s="32">
        <f t="shared" si="0"/>
        <v>321</v>
      </c>
      <c r="H33" s="6">
        <f t="shared" si="1"/>
        <v>802500</v>
      </c>
    </row>
    <row r="34" spans="2:8" s="1" customFormat="1" ht="16.8">
      <c r="B34" s="8">
        <v>31</v>
      </c>
      <c r="C34" s="9" t="s">
        <v>36</v>
      </c>
      <c r="D34" s="28" t="s">
        <v>198</v>
      </c>
      <c r="E34" s="28" t="s">
        <v>182</v>
      </c>
      <c r="F34" s="16">
        <v>2500</v>
      </c>
      <c r="G34" s="32">
        <f t="shared" si="0"/>
        <v>312</v>
      </c>
      <c r="H34" s="6">
        <f t="shared" si="1"/>
        <v>780000</v>
      </c>
    </row>
    <row r="35" spans="2:8" s="1" customFormat="1" ht="16.8">
      <c r="B35" s="10">
        <v>32</v>
      </c>
      <c r="C35" s="11" t="s">
        <v>36</v>
      </c>
      <c r="D35" s="29" t="s">
        <v>190</v>
      </c>
      <c r="E35" s="29" t="s">
        <v>186</v>
      </c>
      <c r="F35" s="17">
        <v>3400</v>
      </c>
      <c r="G35" s="32">
        <f t="shared" si="0"/>
        <v>451</v>
      </c>
      <c r="H35" s="6">
        <f t="shared" si="1"/>
        <v>1533400</v>
      </c>
    </row>
    <row r="36" spans="2:8" s="1" customFormat="1" ht="16.8">
      <c r="B36" s="8">
        <v>33</v>
      </c>
      <c r="C36" s="9" t="s">
        <v>36</v>
      </c>
      <c r="D36" s="28" t="s">
        <v>194</v>
      </c>
      <c r="E36" s="28" t="s">
        <v>184</v>
      </c>
      <c r="F36" s="16">
        <v>4400</v>
      </c>
      <c r="G36" s="32">
        <f t="shared" si="0"/>
        <v>685</v>
      </c>
      <c r="H36" s="6">
        <f t="shared" si="1"/>
        <v>3014000</v>
      </c>
    </row>
    <row r="37" spans="2:8" s="1" customFormat="1" ht="16.8">
      <c r="B37" s="10">
        <v>34</v>
      </c>
      <c r="C37" s="11" t="s">
        <v>36</v>
      </c>
      <c r="D37" s="29" t="s">
        <v>190</v>
      </c>
      <c r="E37" s="29" t="s">
        <v>187</v>
      </c>
      <c r="F37" s="17">
        <v>2500</v>
      </c>
      <c r="G37" s="32">
        <f t="shared" si="0"/>
        <v>446</v>
      </c>
      <c r="H37" s="6">
        <f t="shared" si="1"/>
        <v>1115000</v>
      </c>
    </row>
    <row r="38" spans="2:8" s="1" customFormat="1" ht="16.8">
      <c r="B38" s="8">
        <v>35</v>
      </c>
      <c r="C38" s="9" t="s">
        <v>37</v>
      </c>
      <c r="D38" s="28" t="s">
        <v>192</v>
      </c>
      <c r="E38" s="28" t="s">
        <v>184</v>
      </c>
      <c r="F38" s="16">
        <v>1900</v>
      </c>
      <c r="G38" s="32">
        <f t="shared" si="0"/>
        <v>391</v>
      </c>
      <c r="H38" s="6">
        <f t="shared" si="1"/>
        <v>742900</v>
      </c>
    </row>
    <row r="39" spans="2:8" s="1" customFormat="1" ht="16.8">
      <c r="B39" s="10">
        <v>36</v>
      </c>
      <c r="C39" s="11" t="s">
        <v>37</v>
      </c>
      <c r="D39" s="29" t="s">
        <v>197</v>
      </c>
      <c r="E39" s="29" t="s">
        <v>183</v>
      </c>
      <c r="F39" s="17">
        <v>2100</v>
      </c>
      <c r="G39" s="32">
        <f t="shared" si="0"/>
        <v>527</v>
      </c>
      <c r="H39" s="6">
        <f t="shared" si="1"/>
        <v>1106700</v>
      </c>
    </row>
    <row r="40" spans="2:8" s="1" customFormat="1" ht="16.8">
      <c r="B40" s="8">
        <v>37</v>
      </c>
      <c r="C40" s="9" t="s">
        <v>37</v>
      </c>
      <c r="D40" s="28" t="s">
        <v>189</v>
      </c>
      <c r="E40" s="28" t="s">
        <v>179</v>
      </c>
      <c r="F40" s="16">
        <v>5800</v>
      </c>
      <c r="G40" s="32">
        <f t="shared" si="0"/>
        <v>113</v>
      </c>
      <c r="H40" s="6">
        <f t="shared" si="1"/>
        <v>655400</v>
      </c>
    </row>
    <row r="41" spans="2:8" s="1" customFormat="1" ht="16.8">
      <c r="B41" s="10">
        <v>38</v>
      </c>
      <c r="C41" s="11" t="s">
        <v>37</v>
      </c>
      <c r="D41" s="29" t="s">
        <v>196</v>
      </c>
      <c r="E41" s="29" t="s">
        <v>186</v>
      </c>
      <c r="F41" s="17">
        <v>1600</v>
      </c>
      <c r="G41" s="32">
        <f t="shared" si="0"/>
        <v>322</v>
      </c>
      <c r="H41" s="6">
        <f t="shared" si="1"/>
        <v>515200</v>
      </c>
    </row>
    <row r="42" spans="2:8" s="1" customFormat="1" ht="16.8">
      <c r="B42" s="8">
        <v>39</v>
      </c>
      <c r="C42" s="9" t="s">
        <v>37</v>
      </c>
      <c r="D42" s="28" t="s">
        <v>197</v>
      </c>
      <c r="E42" s="28" t="s">
        <v>183</v>
      </c>
      <c r="F42" s="16">
        <v>1600</v>
      </c>
      <c r="G42" s="32">
        <f t="shared" si="0"/>
        <v>527</v>
      </c>
      <c r="H42" s="6">
        <f t="shared" si="1"/>
        <v>843200</v>
      </c>
    </row>
    <row r="43" spans="2:8" s="1" customFormat="1" ht="16.8">
      <c r="B43" s="10">
        <v>40</v>
      </c>
      <c r="C43" s="11" t="s">
        <v>38</v>
      </c>
      <c r="D43" s="29" t="s">
        <v>199</v>
      </c>
      <c r="E43" s="29" t="s">
        <v>180</v>
      </c>
      <c r="F43" s="17">
        <v>4000</v>
      </c>
      <c r="G43" s="32">
        <f t="shared" si="0"/>
        <v>170</v>
      </c>
      <c r="H43" s="6">
        <f t="shared" si="1"/>
        <v>680000</v>
      </c>
    </row>
    <row r="44" spans="2:8" s="1" customFormat="1" ht="16.8">
      <c r="B44" s="8">
        <v>41</v>
      </c>
      <c r="C44" s="9" t="s">
        <v>38</v>
      </c>
      <c r="D44" s="28" t="s">
        <v>200</v>
      </c>
      <c r="E44" s="28" t="s">
        <v>185</v>
      </c>
      <c r="F44" s="16">
        <v>3500</v>
      </c>
      <c r="G44" s="32">
        <f t="shared" si="0"/>
        <v>428</v>
      </c>
      <c r="H44" s="6">
        <f t="shared" si="1"/>
        <v>1498000</v>
      </c>
    </row>
    <row r="45" spans="2:8" s="1" customFormat="1" ht="16.8">
      <c r="B45" s="10">
        <v>42</v>
      </c>
      <c r="C45" s="11" t="s">
        <v>38</v>
      </c>
      <c r="D45" s="29" t="s">
        <v>192</v>
      </c>
      <c r="E45" s="29" t="s">
        <v>181</v>
      </c>
      <c r="F45" s="17">
        <v>1600</v>
      </c>
      <c r="G45" s="32">
        <f t="shared" si="0"/>
        <v>406</v>
      </c>
      <c r="H45" s="6">
        <f t="shared" si="1"/>
        <v>649600</v>
      </c>
    </row>
    <row r="46" spans="2:8" s="1" customFormat="1" ht="16.8">
      <c r="B46" s="8">
        <v>43</v>
      </c>
      <c r="C46" s="9" t="s">
        <v>38</v>
      </c>
      <c r="D46" s="28" t="s">
        <v>193</v>
      </c>
      <c r="E46" s="28" t="s">
        <v>179</v>
      </c>
      <c r="F46" s="16">
        <v>1500</v>
      </c>
      <c r="G46" s="32">
        <f t="shared" si="0"/>
        <v>216</v>
      </c>
      <c r="H46" s="6">
        <f t="shared" si="1"/>
        <v>324000</v>
      </c>
    </row>
    <row r="47" spans="2:8" s="1" customFormat="1" ht="16.8">
      <c r="B47" s="10">
        <v>44</v>
      </c>
      <c r="C47" s="11" t="s">
        <v>38</v>
      </c>
      <c r="D47" s="29" t="s">
        <v>189</v>
      </c>
      <c r="E47" s="29" t="s">
        <v>184</v>
      </c>
      <c r="F47" s="17">
        <v>5500</v>
      </c>
      <c r="G47" s="32">
        <f t="shared" si="0"/>
        <v>127</v>
      </c>
      <c r="H47" s="6">
        <f t="shared" si="1"/>
        <v>698500</v>
      </c>
    </row>
    <row r="48" spans="2:8" s="1" customFormat="1" ht="16.8">
      <c r="B48" s="8">
        <v>45</v>
      </c>
      <c r="C48" s="9" t="s">
        <v>38</v>
      </c>
      <c r="D48" s="28" t="s">
        <v>200</v>
      </c>
      <c r="E48" s="28" t="s">
        <v>179</v>
      </c>
      <c r="F48" s="16">
        <v>2700</v>
      </c>
      <c r="G48" s="32">
        <f t="shared" si="0"/>
        <v>421</v>
      </c>
      <c r="H48" s="6">
        <f t="shared" si="1"/>
        <v>1136700</v>
      </c>
    </row>
    <row r="49" spans="2:8" s="1" customFormat="1" ht="16.8">
      <c r="B49" s="10">
        <v>46</v>
      </c>
      <c r="C49" s="11" t="s">
        <v>39</v>
      </c>
      <c r="D49" s="29" t="s">
        <v>196</v>
      </c>
      <c r="E49" s="29" t="s">
        <v>181</v>
      </c>
      <c r="F49" s="17">
        <v>1500</v>
      </c>
      <c r="G49" s="32">
        <f t="shared" si="0"/>
        <v>298</v>
      </c>
      <c r="H49" s="6">
        <f t="shared" si="1"/>
        <v>447000</v>
      </c>
    </row>
    <row r="50" spans="2:8" s="1" customFormat="1" ht="16.8">
      <c r="B50" s="8">
        <v>47</v>
      </c>
      <c r="C50" s="9" t="s">
        <v>39</v>
      </c>
      <c r="D50" s="28" t="s">
        <v>194</v>
      </c>
      <c r="E50" s="28" t="s">
        <v>179</v>
      </c>
      <c r="F50" s="16">
        <v>2500</v>
      </c>
      <c r="G50" s="32">
        <f t="shared" si="0"/>
        <v>678</v>
      </c>
      <c r="H50" s="6">
        <f t="shared" si="1"/>
        <v>1695000</v>
      </c>
    </row>
    <row r="51" spans="2:8" s="1" customFormat="1" ht="16.8">
      <c r="B51" s="10">
        <v>48</v>
      </c>
      <c r="C51" s="11" t="s">
        <v>39</v>
      </c>
      <c r="D51" s="29" t="s">
        <v>191</v>
      </c>
      <c r="E51" s="29" t="s">
        <v>185</v>
      </c>
      <c r="F51" s="17">
        <v>3300</v>
      </c>
      <c r="G51" s="32">
        <f t="shared" si="0"/>
        <v>510</v>
      </c>
      <c r="H51" s="6">
        <f t="shared" si="1"/>
        <v>1683000</v>
      </c>
    </row>
    <row r="52" spans="2:8" s="1" customFormat="1" ht="16.8">
      <c r="B52" s="8">
        <v>49</v>
      </c>
      <c r="C52" s="9" t="s">
        <v>39</v>
      </c>
      <c r="D52" s="28" t="s">
        <v>191</v>
      </c>
      <c r="E52" s="28" t="s">
        <v>185</v>
      </c>
      <c r="F52" s="16">
        <v>2000</v>
      </c>
      <c r="G52" s="32">
        <f t="shared" si="0"/>
        <v>510</v>
      </c>
      <c r="H52" s="6">
        <f t="shared" si="1"/>
        <v>1020000</v>
      </c>
    </row>
    <row r="53" spans="2:8" s="1" customFormat="1" ht="16.8">
      <c r="B53" s="10">
        <v>50</v>
      </c>
      <c r="C53" s="11" t="s">
        <v>40</v>
      </c>
      <c r="D53" s="29" t="s">
        <v>192</v>
      </c>
      <c r="E53" s="29" t="s">
        <v>180</v>
      </c>
      <c r="F53" s="17">
        <v>2700</v>
      </c>
      <c r="G53" s="32">
        <f t="shared" si="0"/>
        <v>410</v>
      </c>
      <c r="H53" s="6">
        <f t="shared" si="1"/>
        <v>1107000</v>
      </c>
    </row>
    <row r="54" spans="2:8" s="1" customFormat="1" ht="16.8">
      <c r="B54" s="8">
        <v>51</v>
      </c>
      <c r="C54" s="9" t="s">
        <v>40</v>
      </c>
      <c r="D54" s="28" t="s">
        <v>190</v>
      </c>
      <c r="E54" s="28" t="s">
        <v>180</v>
      </c>
      <c r="F54" s="16">
        <v>1500</v>
      </c>
      <c r="G54" s="32">
        <f t="shared" si="0"/>
        <v>454</v>
      </c>
      <c r="H54" s="6">
        <f t="shared" si="1"/>
        <v>681000</v>
      </c>
    </row>
    <row r="55" spans="2:8" s="1" customFormat="1" ht="16.8">
      <c r="B55" s="10">
        <v>52</v>
      </c>
      <c r="C55" s="11" t="s">
        <v>40</v>
      </c>
      <c r="D55" s="29" t="s">
        <v>202</v>
      </c>
      <c r="E55" s="29" t="s">
        <v>179</v>
      </c>
      <c r="F55" s="17">
        <v>3000</v>
      </c>
      <c r="G55" s="32">
        <f t="shared" si="0"/>
        <v>187</v>
      </c>
      <c r="H55" s="6">
        <f t="shared" si="1"/>
        <v>561000</v>
      </c>
    </row>
    <row r="56" spans="2:8" s="1" customFormat="1" ht="16.8">
      <c r="B56" s="8">
        <v>53</v>
      </c>
      <c r="C56" s="9" t="s">
        <v>40</v>
      </c>
      <c r="D56" s="28" t="s">
        <v>199</v>
      </c>
      <c r="E56" s="28" t="s">
        <v>179</v>
      </c>
      <c r="F56" s="16">
        <v>4900</v>
      </c>
      <c r="G56" s="32">
        <f t="shared" si="0"/>
        <v>156</v>
      </c>
      <c r="H56" s="6">
        <f t="shared" si="1"/>
        <v>764400</v>
      </c>
    </row>
    <row r="57" spans="2:8" s="1" customFormat="1" ht="16.8">
      <c r="B57" s="10">
        <v>54</v>
      </c>
      <c r="C57" s="11" t="s">
        <v>40</v>
      </c>
      <c r="D57" s="29" t="s">
        <v>197</v>
      </c>
      <c r="E57" s="29" t="s">
        <v>183</v>
      </c>
      <c r="F57" s="17">
        <v>1900</v>
      </c>
      <c r="G57" s="32">
        <f t="shared" si="0"/>
        <v>527</v>
      </c>
      <c r="H57" s="6">
        <f t="shared" si="1"/>
        <v>1001300</v>
      </c>
    </row>
    <row r="58" spans="2:8" s="1" customFormat="1" ht="16.8">
      <c r="B58" s="8">
        <v>55</v>
      </c>
      <c r="C58" s="9" t="s">
        <v>40</v>
      </c>
      <c r="D58" s="28" t="s">
        <v>198</v>
      </c>
      <c r="E58" s="28" t="s">
        <v>181</v>
      </c>
      <c r="F58" s="16">
        <v>6500</v>
      </c>
      <c r="G58" s="32">
        <f t="shared" si="0"/>
        <v>280</v>
      </c>
      <c r="H58" s="6">
        <f t="shared" si="1"/>
        <v>1820000</v>
      </c>
    </row>
    <row r="59" spans="2:8" s="1" customFormat="1" ht="16.8">
      <c r="B59" s="10">
        <v>56</v>
      </c>
      <c r="C59" s="11" t="s">
        <v>40</v>
      </c>
      <c r="D59" s="29" t="s">
        <v>188</v>
      </c>
      <c r="E59" s="29" t="s">
        <v>186</v>
      </c>
      <c r="F59" s="17">
        <v>4100</v>
      </c>
      <c r="G59" s="32">
        <f t="shared" si="0"/>
        <v>812</v>
      </c>
      <c r="H59" s="6">
        <f t="shared" si="1"/>
        <v>3329200</v>
      </c>
    </row>
    <row r="60" spans="2:8" s="1" customFormat="1" ht="16.8">
      <c r="B60" s="8">
        <v>57</v>
      </c>
      <c r="C60" s="9" t="s">
        <v>40</v>
      </c>
      <c r="D60" s="28" t="s">
        <v>199</v>
      </c>
      <c r="E60" s="28" t="s">
        <v>179</v>
      </c>
      <c r="F60" s="16">
        <v>5300</v>
      </c>
      <c r="G60" s="32">
        <f t="shared" si="0"/>
        <v>156</v>
      </c>
      <c r="H60" s="6">
        <f t="shared" si="1"/>
        <v>826800</v>
      </c>
    </row>
    <row r="61" spans="2:8" s="1" customFormat="1" ht="16.8">
      <c r="B61" s="10">
        <v>58</v>
      </c>
      <c r="C61" s="11" t="s">
        <v>40</v>
      </c>
      <c r="D61" s="29" t="s">
        <v>201</v>
      </c>
      <c r="E61" s="29" t="s">
        <v>178</v>
      </c>
      <c r="F61" s="17">
        <v>2200</v>
      </c>
      <c r="G61" s="32">
        <f t="shared" si="0"/>
        <v>271</v>
      </c>
      <c r="H61" s="6">
        <f t="shared" si="1"/>
        <v>596200</v>
      </c>
    </row>
    <row r="62" spans="2:8" s="1" customFormat="1" ht="16.8">
      <c r="B62" s="8">
        <v>59</v>
      </c>
      <c r="C62" s="9" t="s">
        <v>41</v>
      </c>
      <c r="D62" s="28" t="s">
        <v>191</v>
      </c>
      <c r="E62" s="28" t="s">
        <v>180</v>
      </c>
      <c r="F62" s="16">
        <v>1400</v>
      </c>
      <c r="G62" s="32">
        <f t="shared" si="0"/>
        <v>526</v>
      </c>
      <c r="H62" s="6">
        <f t="shared" si="1"/>
        <v>736400</v>
      </c>
    </row>
    <row r="63" spans="2:8" s="1" customFormat="1" ht="16.8">
      <c r="B63" s="10">
        <v>60</v>
      </c>
      <c r="C63" s="11" t="s">
        <v>41</v>
      </c>
      <c r="D63" s="29" t="s">
        <v>189</v>
      </c>
      <c r="E63" s="29" t="s">
        <v>182</v>
      </c>
      <c r="F63" s="17">
        <v>5300</v>
      </c>
      <c r="G63" s="32">
        <f t="shared" si="0"/>
        <v>120</v>
      </c>
      <c r="H63" s="6">
        <f t="shared" si="1"/>
        <v>636000</v>
      </c>
    </row>
    <row r="64" spans="2:8" s="1" customFormat="1" ht="16.8">
      <c r="B64" s="8">
        <v>61</v>
      </c>
      <c r="C64" s="9" t="s">
        <v>41</v>
      </c>
      <c r="D64" s="28" t="s">
        <v>194</v>
      </c>
      <c r="E64" s="28" t="s">
        <v>183</v>
      </c>
      <c r="F64" s="16">
        <v>3800</v>
      </c>
      <c r="G64" s="32">
        <f t="shared" si="0"/>
        <v>688</v>
      </c>
      <c r="H64" s="6">
        <f t="shared" si="1"/>
        <v>2614400</v>
      </c>
    </row>
    <row r="65" spans="2:8" s="1" customFormat="1" ht="16.8">
      <c r="B65" s="10">
        <v>62</v>
      </c>
      <c r="C65" s="11" t="s">
        <v>41</v>
      </c>
      <c r="D65" s="29" t="s">
        <v>201</v>
      </c>
      <c r="E65" s="29" t="s">
        <v>178</v>
      </c>
      <c r="F65" s="17">
        <v>2100</v>
      </c>
      <c r="G65" s="32">
        <f t="shared" si="0"/>
        <v>271</v>
      </c>
      <c r="H65" s="6">
        <f t="shared" si="1"/>
        <v>569100</v>
      </c>
    </row>
    <row r="66" spans="2:8" s="1" customFormat="1" ht="16.8">
      <c r="B66" s="8">
        <v>63</v>
      </c>
      <c r="C66" s="9" t="s">
        <v>41</v>
      </c>
      <c r="D66" s="28" t="s">
        <v>189</v>
      </c>
      <c r="E66" s="28" t="s">
        <v>186</v>
      </c>
      <c r="F66" s="16">
        <v>5000</v>
      </c>
      <c r="G66" s="32">
        <f t="shared" si="0"/>
        <v>119</v>
      </c>
      <c r="H66" s="6">
        <f t="shared" si="1"/>
        <v>595000</v>
      </c>
    </row>
    <row r="67" spans="2:8" s="1" customFormat="1" ht="16.8">
      <c r="B67" s="10">
        <v>64</v>
      </c>
      <c r="C67" s="11" t="s">
        <v>42</v>
      </c>
      <c r="D67" s="29" t="s">
        <v>190</v>
      </c>
      <c r="E67" s="29" t="s">
        <v>181</v>
      </c>
      <c r="F67" s="17">
        <v>5000</v>
      </c>
      <c r="G67" s="32">
        <f t="shared" si="0"/>
        <v>451</v>
      </c>
      <c r="H67" s="6">
        <f t="shared" si="1"/>
        <v>2255000</v>
      </c>
    </row>
    <row r="68" spans="2:8" s="1" customFormat="1" ht="16.8">
      <c r="B68" s="8">
        <v>65</v>
      </c>
      <c r="C68" s="9" t="s">
        <v>42</v>
      </c>
      <c r="D68" s="28" t="s">
        <v>197</v>
      </c>
      <c r="E68" s="28" t="s">
        <v>179</v>
      </c>
      <c r="F68" s="16">
        <v>4500</v>
      </c>
      <c r="G68" s="32">
        <f t="shared" si="0"/>
        <v>530</v>
      </c>
      <c r="H68" s="6">
        <f t="shared" si="1"/>
        <v>2385000</v>
      </c>
    </row>
    <row r="69" spans="2:8" s="1" customFormat="1" ht="16.8">
      <c r="B69" s="10">
        <v>66</v>
      </c>
      <c r="C69" s="11" t="s">
        <v>42</v>
      </c>
      <c r="D69" s="29" t="s">
        <v>193</v>
      </c>
      <c r="E69" s="29" t="s">
        <v>183</v>
      </c>
      <c r="F69" s="17">
        <v>2100</v>
      </c>
      <c r="G69" s="32">
        <f t="shared" ref="G69:G132" si="2">INDEX($J$3:$Y$13,MATCH(E69,$J$3:$J$13,0),MATCH(D69,$J$3:$Y$3,0))</f>
        <v>206</v>
      </c>
      <c r="H69" s="6">
        <f t="shared" ref="H69:H132" si="3">G69*F69</f>
        <v>432600</v>
      </c>
    </row>
    <row r="70" spans="2:8" s="1" customFormat="1" ht="16.8">
      <c r="B70" s="8">
        <v>67</v>
      </c>
      <c r="C70" s="9" t="s">
        <v>43</v>
      </c>
      <c r="D70" s="28" t="s">
        <v>192</v>
      </c>
      <c r="E70" s="28" t="s">
        <v>179</v>
      </c>
      <c r="F70" s="16">
        <v>5600</v>
      </c>
      <c r="G70" s="32">
        <f t="shared" si="2"/>
        <v>420</v>
      </c>
      <c r="H70" s="6">
        <f t="shared" si="3"/>
        <v>2352000</v>
      </c>
    </row>
    <row r="71" spans="2:8" s="1" customFormat="1" ht="16.8">
      <c r="B71" s="10">
        <v>68</v>
      </c>
      <c r="C71" s="11" t="s">
        <v>43</v>
      </c>
      <c r="D71" s="29" t="s">
        <v>190</v>
      </c>
      <c r="E71" s="29" t="s">
        <v>187</v>
      </c>
      <c r="F71" s="17">
        <v>4200</v>
      </c>
      <c r="G71" s="32">
        <f t="shared" si="2"/>
        <v>446</v>
      </c>
      <c r="H71" s="6">
        <f t="shared" si="3"/>
        <v>1873200</v>
      </c>
    </row>
    <row r="72" spans="2:8" s="1" customFormat="1" ht="16.8">
      <c r="B72" s="8">
        <v>69</v>
      </c>
      <c r="C72" s="9" t="s">
        <v>43</v>
      </c>
      <c r="D72" s="28" t="s">
        <v>196</v>
      </c>
      <c r="E72" s="28" t="s">
        <v>186</v>
      </c>
      <c r="F72" s="16">
        <v>6100</v>
      </c>
      <c r="G72" s="32">
        <f t="shared" si="2"/>
        <v>322</v>
      </c>
      <c r="H72" s="6">
        <f t="shared" si="3"/>
        <v>1964200</v>
      </c>
    </row>
    <row r="73" spans="2:8" s="1" customFormat="1" ht="16.8">
      <c r="B73" s="10">
        <v>70</v>
      </c>
      <c r="C73" s="11" t="s">
        <v>43</v>
      </c>
      <c r="D73" s="29" t="s">
        <v>195</v>
      </c>
      <c r="E73" s="29" t="s">
        <v>187</v>
      </c>
      <c r="F73" s="17">
        <v>3200</v>
      </c>
      <c r="G73" s="32">
        <f t="shared" si="2"/>
        <v>305</v>
      </c>
      <c r="H73" s="6">
        <f t="shared" si="3"/>
        <v>976000</v>
      </c>
    </row>
    <row r="74" spans="2:8" s="1" customFormat="1" ht="16.8">
      <c r="B74" s="8">
        <v>71</v>
      </c>
      <c r="C74" s="9" t="s">
        <v>43</v>
      </c>
      <c r="D74" s="28" t="s">
        <v>195</v>
      </c>
      <c r="E74" s="28" t="s">
        <v>187</v>
      </c>
      <c r="F74" s="16">
        <v>5700</v>
      </c>
      <c r="G74" s="32">
        <f t="shared" si="2"/>
        <v>305</v>
      </c>
      <c r="H74" s="6">
        <f t="shared" si="3"/>
        <v>1738500</v>
      </c>
    </row>
    <row r="75" spans="2:8" s="1" customFormat="1" ht="16.8">
      <c r="B75" s="10">
        <v>72</v>
      </c>
      <c r="C75" s="11" t="s">
        <v>43</v>
      </c>
      <c r="D75" s="29" t="s">
        <v>189</v>
      </c>
      <c r="E75" s="29" t="s">
        <v>182</v>
      </c>
      <c r="F75" s="17">
        <v>1700</v>
      </c>
      <c r="G75" s="32">
        <f t="shared" si="2"/>
        <v>120</v>
      </c>
      <c r="H75" s="6">
        <f t="shared" si="3"/>
        <v>204000</v>
      </c>
    </row>
    <row r="76" spans="2:8" s="1" customFormat="1" ht="16.8">
      <c r="B76" s="8">
        <v>73</v>
      </c>
      <c r="C76" s="9" t="s">
        <v>43</v>
      </c>
      <c r="D76" s="28" t="s">
        <v>191</v>
      </c>
      <c r="E76" s="28" t="s">
        <v>180</v>
      </c>
      <c r="F76" s="16">
        <v>3000</v>
      </c>
      <c r="G76" s="32">
        <f t="shared" si="2"/>
        <v>526</v>
      </c>
      <c r="H76" s="6">
        <f t="shared" si="3"/>
        <v>1578000</v>
      </c>
    </row>
    <row r="77" spans="2:8" s="1" customFormat="1" ht="16.8">
      <c r="B77" s="10">
        <v>74</v>
      </c>
      <c r="C77" s="11" t="s">
        <v>43</v>
      </c>
      <c r="D77" s="29" t="s">
        <v>190</v>
      </c>
      <c r="E77" s="29" t="s">
        <v>181</v>
      </c>
      <c r="F77" s="17">
        <v>5500</v>
      </c>
      <c r="G77" s="32">
        <f t="shared" si="2"/>
        <v>451</v>
      </c>
      <c r="H77" s="6">
        <f t="shared" si="3"/>
        <v>2480500</v>
      </c>
    </row>
    <row r="78" spans="2:8" s="1" customFormat="1" ht="16.8">
      <c r="B78" s="8">
        <v>75</v>
      </c>
      <c r="C78" s="9" t="s">
        <v>43</v>
      </c>
      <c r="D78" s="28" t="s">
        <v>194</v>
      </c>
      <c r="E78" s="28" t="s">
        <v>180</v>
      </c>
      <c r="F78" s="16">
        <v>2700</v>
      </c>
      <c r="G78" s="32">
        <f t="shared" si="2"/>
        <v>682</v>
      </c>
      <c r="H78" s="6">
        <f t="shared" si="3"/>
        <v>1841400</v>
      </c>
    </row>
    <row r="79" spans="2:8" s="1" customFormat="1" ht="16.8">
      <c r="B79" s="10">
        <v>76</v>
      </c>
      <c r="C79" s="11" t="s">
        <v>43</v>
      </c>
      <c r="D79" s="29" t="s">
        <v>193</v>
      </c>
      <c r="E79" s="29" t="s">
        <v>179</v>
      </c>
      <c r="F79" s="17">
        <v>4100</v>
      </c>
      <c r="G79" s="32">
        <f t="shared" si="2"/>
        <v>216</v>
      </c>
      <c r="H79" s="6">
        <f t="shared" si="3"/>
        <v>885600</v>
      </c>
    </row>
    <row r="80" spans="2:8" s="1" customFormat="1" ht="16.8">
      <c r="B80" s="8">
        <v>77</v>
      </c>
      <c r="C80" s="9" t="s">
        <v>43</v>
      </c>
      <c r="D80" s="28" t="s">
        <v>190</v>
      </c>
      <c r="E80" s="28" t="s">
        <v>184</v>
      </c>
      <c r="F80" s="16">
        <v>5100</v>
      </c>
      <c r="G80" s="32">
        <f t="shared" si="2"/>
        <v>437</v>
      </c>
      <c r="H80" s="6">
        <f t="shared" si="3"/>
        <v>2228700</v>
      </c>
    </row>
    <row r="81" spans="2:8" s="1" customFormat="1" ht="16.8">
      <c r="B81" s="10">
        <v>78</v>
      </c>
      <c r="C81" s="11" t="s">
        <v>43</v>
      </c>
      <c r="D81" s="29" t="s">
        <v>192</v>
      </c>
      <c r="E81" s="29" t="s">
        <v>185</v>
      </c>
      <c r="F81" s="17">
        <v>2600</v>
      </c>
      <c r="G81" s="32">
        <f t="shared" si="2"/>
        <v>407</v>
      </c>
      <c r="H81" s="6">
        <f t="shared" si="3"/>
        <v>1058200</v>
      </c>
    </row>
    <row r="82" spans="2:8" s="1" customFormat="1" ht="16.8">
      <c r="B82" s="8">
        <v>79</v>
      </c>
      <c r="C82" s="9" t="s">
        <v>43</v>
      </c>
      <c r="D82" s="28" t="s">
        <v>192</v>
      </c>
      <c r="E82" s="28" t="s">
        <v>180</v>
      </c>
      <c r="F82" s="16">
        <v>3100</v>
      </c>
      <c r="G82" s="32">
        <f t="shared" si="2"/>
        <v>410</v>
      </c>
      <c r="H82" s="6">
        <f t="shared" si="3"/>
        <v>1271000</v>
      </c>
    </row>
    <row r="83" spans="2:8" s="1" customFormat="1" ht="16.8">
      <c r="B83" s="10">
        <v>80</v>
      </c>
      <c r="C83" s="11" t="s">
        <v>43</v>
      </c>
      <c r="D83" s="29" t="s">
        <v>193</v>
      </c>
      <c r="E83" s="29" t="s">
        <v>179</v>
      </c>
      <c r="F83" s="17">
        <v>4800</v>
      </c>
      <c r="G83" s="32">
        <f t="shared" si="2"/>
        <v>216</v>
      </c>
      <c r="H83" s="6">
        <f t="shared" si="3"/>
        <v>1036800</v>
      </c>
    </row>
    <row r="84" spans="2:8" s="1" customFormat="1" ht="16.8">
      <c r="B84" s="8">
        <v>81</v>
      </c>
      <c r="C84" s="9" t="s">
        <v>43</v>
      </c>
      <c r="D84" s="28" t="s">
        <v>201</v>
      </c>
      <c r="E84" s="28" t="s">
        <v>186</v>
      </c>
      <c r="F84" s="16">
        <v>3900</v>
      </c>
      <c r="G84" s="32">
        <f t="shared" si="2"/>
        <v>278</v>
      </c>
      <c r="H84" s="6">
        <f t="shared" si="3"/>
        <v>1084200</v>
      </c>
    </row>
    <row r="85" spans="2:8" s="1" customFormat="1" ht="16.8">
      <c r="B85" s="10">
        <v>82</v>
      </c>
      <c r="C85" s="11" t="s">
        <v>43</v>
      </c>
      <c r="D85" s="29" t="s">
        <v>192</v>
      </c>
      <c r="E85" s="29" t="s">
        <v>180</v>
      </c>
      <c r="F85" s="17">
        <v>3000</v>
      </c>
      <c r="G85" s="32">
        <f t="shared" si="2"/>
        <v>410</v>
      </c>
      <c r="H85" s="6">
        <f t="shared" si="3"/>
        <v>1230000</v>
      </c>
    </row>
    <row r="86" spans="2:8" s="1" customFormat="1" ht="16.8">
      <c r="B86" s="8">
        <v>83</v>
      </c>
      <c r="C86" s="9" t="s">
        <v>43</v>
      </c>
      <c r="D86" s="28" t="s">
        <v>192</v>
      </c>
      <c r="E86" s="28" t="s">
        <v>187</v>
      </c>
      <c r="F86" s="16">
        <v>3500</v>
      </c>
      <c r="G86" s="32">
        <f t="shared" si="2"/>
        <v>415</v>
      </c>
      <c r="H86" s="6">
        <f t="shared" si="3"/>
        <v>1452500</v>
      </c>
    </row>
    <row r="87" spans="2:8" s="1" customFormat="1" ht="16.8">
      <c r="B87" s="10">
        <v>84</v>
      </c>
      <c r="C87" s="11" t="s">
        <v>43</v>
      </c>
      <c r="D87" s="29" t="s">
        <v>194</v>
      </c>
      <c r="E87" s="29" t="s">
        <v>179</v>
      </c>
      <c r="F87" s="17">
        <v>5900</v>
      </c>
      <c r="G87" s="32">
        <f t="shared" si="2"/>
        <v>678</v>
      </c>
      <c r="H87" s="6">
        <f t="shared" si="3"/>
        <v>4000200</v>
      </c>
    </row>
    <row r="88" spans="2:8" s="1" customFormat="1" ht="16.8">
      <c r="B88" s="8">
        <v>85</v>
      </c>
      <c r="C88" s="9" t="s">
        <v>44</v>
      </c>
      <c r="D88" s="28" t="s">
        <v>189</v>
      </c>
      <c r="E88" s="28" t="s">
        <v>181</v>
      </c>
      <c r="F88" s="16">
        <v>4800</v>
      </c>
      <c r="G88" s="32">
        <f t="shared" si="2"/>
        <v>124</v>
      </c>
      <c r="H88" s="6">
        <f t="shared" si="3"/>
        <v>595200</v>
      </c>
    </row>
    <row r="89" spans="2:8" s="1" customFormat="1" ht="16.8">
      <c r="B89" s="10">
        <v>86</v>
      </c>
      <c r="C89" s="11" t="s">
        <v>44</v>
      </c>
      <c r="D89" s="29" t="s">
        <v>200</v>
      </c>
      <c r="E89" s="29" t="s">
        <v>181</v>
      </c>
      <c r="F89" s="17">
        <v>5500</v>
      </c>
      <c r="G89" s="32">
        <f t="shared" si="2"/>
        <v>420</v>
      </c>
      <c r="H89" s="6">
        <f t="shared" si="3"/>
        <v>2310000</v>
      </c>
    </row>
    <row r="90" spans="2:8" s="1" customFormat="1" ht="16.8">
      <c r="B90" s="8">
        <v>87</v>
      </c>
      <c r="C90" s="9" t="s">
        <v>44</v>
      </c>
      <c r="D90" s="28" t="s">
        <v>199</v>
      </c>
      <c r="E90" s="28" t="s">
        <v>180</v>
      </c>
      <c r="F90" s="16">
        <v>5200</v>
      </c>
      <c r="G90" s="32">
        <f t="shared" si="2"/>
        <v>170</v>
      </c>
      <c r="H90" s="6">
        <f t="shared" si="3"/>
        <v>884000</v>
      </c>
    </row>
    <row r="91" spans="2:8" s="1" customFormat="1" ht="16.8">
      <c r="B91" s="10">
        <v>88</v>
      </c>
      <c r="C91" s="11" t="s">
        <v>45</v>
      </c>
      <c r="D91" s="29" t="s">
        <v>188</v>
      </c>
      <c r="E91" s="29" t="s">
        <v>178</v>
      </c>
      <c r="F91" s="17">
        <v>3400</v>
      </c>
      <c r="G91" s="32">
        <f t="shared" si="2"/>
        <v>824</v>
      </c>
      <c r="H91" s="6">
        <f t="shared" si="3"/>
        <v>2801600</v>
      </c>
    </row>
    <row r="92" spans="2:8" s="1" customFormat="1" ht="16.8">
      <c r="B92" s="8">
        <v>89</v>
      </c>
      <c r="C92" s="9" t="s">
        <v>45</v>
      </c>
      <c r="D92" s="28" t="s">
        <v>192</v>
      </c>
      <c r="E92" s="28" t="s">
        <v>185</v>
      </c>
      <c r="F92" s="16">
        <v>3600</v>
      </c>
      <c r="G92" s="32">
        <f t="shared" si="2"/>
        <v>407</v>
      </c>
      <c r="H92" s="6">
        <f t="shared" si="3"/>
        <v>1465200</v>
      </c>
    </row>
    <row r="93" spans="2:8" s="1" customFormat="1" ht="16.8">
      <c r="B93" s="10">
        <v>90</v>
      </c>
      <c r="C93" s="11" t="s">
        <v>45</v>
      </c>
      <c r="D93" s="29" t="s">
        <v>194</v>
      </c>
      <c r="E93" s="29" t="s">
        <v>180</v>
      </c>
      <c r="F93" s="17">
        <v>4400</v>
      </c>
      <c r="G93" s="32">
        <f t="shared" si="2"/>
        <v>682</v>
      </c>
      <c r="H93" s="6">
        <f t="shared" si="3"/>
        <v>3000800</v>
      </c>
    </row>
    <row r="94" spans="2:8" s="1" customFormat="1" ht="16.8">
      <c r="B94" s="8">
        <v>91</v>
      </c>
      <c r="C94" s="9" t="s">
        <v>45</v>
      </c>
      <c r="D94" s="28" t="s">
        <v>201</v>
      </c>
      <c r="E94" s="28" t="s">
        <v>186</v>
      </c>
      <c r="F94" s="16">
        <v>5000</v>
      </c>
      <c r="G94" s="32">
        <f t="shared" si="2"/>
        <v>278</v>
      </c>
      <c r="H94" s="6">
        <f t="shared" si="3"/>
        <v>1390000</v>
      </c>
    </row>
    <row r="95" spans="2:8" s="1" customFormat="1" ht="16.8">
      <c r="B95" s="10">
        <v>92</v>
      </c>
      <c r="C95" s="11" t="s">
        <v>45</v>
      </c>
      <c r="D95" s="29" t="s">
        <v>193</v>
      </c>
      <c r="E95" s="29" t="s">
        <v>183</v>
      </c>
      <c r="F95" s="17">
        <v>3800</v>
      </c>
      <c r="G95" s="32">
        <f t="shared" si="2"/>
        <v>206</v>
      </c>
      <c r="H95" s="6">
        <f t="shared" si="3"/>
        <v>782800</v>
      </c>
    </row>
    <row r="96" spans="2:8" s="1" customFormat="1" ht="16.8">
      <c r="B96" s="8">
        <v>93</v>
      </c>
      <c r="C96" s="9" t="s">
        <v>46</v>
      </c>
      <c r="D96" s="28" t="s">
        <v>189</v>
      </c>
      <c r="E96" s="28" t="s">
        <v>181</v>
      </c>
      <c r="F96" s="16">
        <v>4200</v>
      </c>
      <c r="G96" s="32">
        <f t="shared" si="2"/>
        <v>124</v>
      </c>
      <c r="H96" s="6">
        <f t="shared" si="3"/>
        <v>520800</v>
      </c>
    </row>
    <row r="97" spans="2:8" s="1" customFormat="1" ht="16.8">
      <c r="B97" s="10">
        <v>94</v>
      </c>
      <c r="C97" s="11" t="s">
        <v>46</v>
      </c>
      <c r="D97" s="29" t="s">
        <v>194</v>
      </c>
      <c r="E97" s="29" t="s">
        <v>178</v>
      </c>
      <c r="F97" s="17">
        <v>5600</v>
      </c>
      <c r="G97" s="32">
        <f t="shared" si="2"/>
        <v>666</v>
      </c>
      <c r="H97" s="6">
        <f t="shared" si="3"/>
        <v>3729600</v>
      </c>
    </row>
    <row r="98" spans="2:8" s="1" customFormat="1" ht="16.8">
      <c r="B98" s="8">
        <v>95</v>
      </c>
      <c r="C98" s="9" t="s">
        <v>46</v>
      </c>
      <c r="D98" s="28" t="s">
        <v>199</v>
      </c>
      <c r="E98" s="28" t="s">
        <v>179</v>
      </c>
      <c r="F98" s="16">
        <v>2800</v>
      </c>
      <c r="G98" s="32">
        <f t="shared" si="2"/>
        <v>156</v>
      </c>
      <c r="H98" s="6">
        <f t="shared" si="3"/>
        <v>436800</v>
      </c>
    </row>
    <row r="99" spans="2:8" s="1" customFormat="1" ht="16.8">
      <c r="B99" s="10">
        <v>96</v>
      </c>
      <c r="C99" s="11" t="s">
        <v>46</v>
      </c>
      <c r="D99" s="29" t="s">
        <v>200</v>
      </c>
      <c r="E99" s="29" t="s">
        <v>182</v>
      </c>
      <c r="F99" s="17">
        <v>5600</v>
      </c>
      <c r="G99" s="32">
        <f t="shared" si="2"/>
        <v>412</v>
      </c>
      <c r="H99" s="6">
        <f t="shared" si="3"/>
        <v>2307200</v>
      </c>
    </row>
    <row r="100" spans="2:8" s="1" customFormat="1" ht="16.8">
      <c r="B100" s="8">
        <v>97</v>
      </c>
      <c r="C100" s="9" t="s">
        <v>46</v>
      </c>
      <c r="D100" s="28" t="s">
        <v>197</v>
      </c>
      <c r="E100" s="28" t="s">
        <v>184</v>
      </c>
      <c r="F100" s="16">
        <v>1300</v>
      </c>
      <c r="G100" s="32">
        <f t="shared" si="2"/>
        <v>540</v>
      </c>
      <c r="H100" s="6">
        <f t="shared" si="3"/>
        <v>702000</v>
      </c>
    </row>
    <row r="101" spans="2:8" s="1" customFormat="1" ht="16.8">
      <c r="B101" s="10">
        <v>98</v>
      </c>
      <c r="C101" s="11" t="s">
        <v>46</v>
      </c>
      <c r="D101" s="29" t="s">
        <v>188</v>
      </c>
      <c r="E101" s="29" t="s">
        <v>186</v>
      </c>
      <c r="F101" s="17">
        <v>3700</v>
      </c>
      <c r="G101" s="32">
        <f t="shared" si="2"/>
        <v>812</v>
      </c>
      <c r="H101" s="6">
        <f t="shared" si="3"/>
        <v>3004400</v>
      </c>
    </row>
    <row r="102" spans="2:8" s="1" customFormat="1" ht="16.8">
      <c r="B102" s="8">
        <v>99</v>
      </c>
      <c r="C102" s="9" t="s">
        <v>46</v>
      </c>
      <c r="D102" s="28" t="s">
        <v>188</v>
      </c>
      <c r="E102" s="28" t="s">
        <v>178</v>
      </c>
      <c r="F102" s="16">
        <v>1700</v>
      </c>
      <c r="G102" s="32">
        <f t="shared" si="2"/>
        <v>824</v>
      </c>
      <c r="H102" s="6">
        <f t="shared" si="3"/>
        <v>1400800</v>
      </c>
    </row>
    <row r="103" spans="2:8" s="1" customFormat="1" ht="16.8">
      <c r="B103" s="10">
        <v>100</v>
      </c>
      <c r="C103" s="11" t="s">
        <v>46</v>
      </c>
      <c r="D103" s="29" t="s">
        <v>191</v>
      </c>
      <c r="E103" s="29" t="s">
        <v>178</v>
      </c>
      <c r="F103" s="17">
        <v>4400</v>
      </c>
      <c r="G103" s="32">
        <f t="shared" si="2"/>
        <v>503</v>
      </c>
      <c r="H103" s="6">
        <f t="shared" si="3"/>
        <v>2213200</v>
      </c>
    </row>
    <row r="104" spans="2:8" s="1" customFormat="1" ht="16.8">
      <c r="B104" s="8">
        <v>101</v>
      </c>
      <c r="C104" s="9" t="s">
        <v>46</v>
      </c>
      <c r="D104" s="28" t="s">
        <v>199</v>
      </c>
      <c r="E104" s="28" t="s">
        <v>183</v>
      </c>
      <c r="F104" s="16">
        <v>6200</v>
      </c>
      <c r="G104" s="32">
        <f t="shared" si="2"/>
        <v>170</v>
      </c>
      <c r="H104" s="6">
        <f t="shared" si="3"/>
        <v>1054000</v>
      </c>
    </row>
    <row r="105" spans="2:8" s="1" customFormat="1" ht="16.8">
      <c r="B105" s="10">
        <v>102</v>
      </c>
      <c r="C105" s="11" t="s">
        <v>46</v>
      </c>
      <c r="D105" s="29" t="s">
        <v>194</v>
      </c>
      <c r="E105" s="29" t="s">
        <v>178</v>
      </c>
      <c r="F105" s="17">
        <v>6000</v>
      </c>
      <c r="G105" s="32">
        <f t="shared" si="2"/>
        <v>666</v>
      </c>
      <c r="H105" s="6">
        <f t="shared" si="3"/>
        <v>3996000</v>
      </c>
    </row>
    <row r="106" spans="2:8" s="1" customFormat="1" ht="16.8">
      <c r="B106" s="8">
        <v>103</v>
      </c>
      <c r="C106" s="9" t="s">
        <v>46</v>
      </c>
      <c r="D106" s="28" t="s">
        <v>191</v>
      </c>
      <c r="E106" s="28" t="s">
        <v>184</v>
      </c>
      <c r="F106" s="16">
        <v>3200</v>
      </c>
      <c r="G106" s="32">
        <f t="shared" si="2"/>
        <v>512</v>
      </c>
      <c r="H106" s="6">
        <f t="shared" si="3"/>
        <v>1638400</v>
      </c>
    </row>
    <row r="107" spans="2:8" s="1" customFormat="1" ht="16.8">
      <c r="B107" s="10">
        <v>104</v>
      </c>
      <c r="C107" s="11" t="s">
        <v>46</v>
      </c>
      <c r="D107" s="29" t="s">
        <v>197</v>
      </c>
      <c r="E107" s="29" t="s">
        <v>181</v>
      </c>
      <c r="F107" s="17">
        <v>5300</v>
      </c>
      <c r="G107" s="32">
        <f t="shared" si="2"/>
        <v>543</v>
      </c>
      <c r="H107" s="6">
        <f t="shared" si="3"/>
        <v>2877900</v>
      </c>
    </row>
    <row r="108" spans="2:8" s="1" customFormat="1" ht="16.8">
      <c r="B108" s="8">
        <v>105</v>
      </c>
      <c r="C108" s="9" t="s">
        <v>46</v>
      </c>
      <c r="D108" s="28" t="s">
        <v>199</v>
      </c>
      <c r="E108" s="28" t="s">
        <v>181</v>
      </c>
      <c r="F108" s="16">
        <v>5800</v>
      </c>
      <c r="G108" s="32">
        <f t="shared" si="2"/>
        <v>155</v>
      </c>
      <c r="H108" s="6">
        <f t="shared" si="3"/>
        <v>899000</v>
      </c>
    </row>
    <row r="109" spans="2:8" s="1" customFormat="1" ht="16.8">
      <c r="B109" s="10">
        <v>106</v>
      </c>
      <c r="C109" s="11" t="s">
        <v>46</v>
      </c>
      <c r="D109" s="29" t="s">
        <v>192</v>
      </c>
      <c r="E109" s="29" t="s">
        <v>187</v>
      </c>
      <c r="F109" s="17">
        <v>2900</v>
      </c>
      <c r="G109" s="32">
        <f t="shared" si="2"/>
        <v>415</v>
      </c>
      <c r="H109" s="6">
        <f t="shared" si="3"/>
        <v>1203500</v>
      </c>
    </row>
    <row r="110" spans="2:8" s="1" customFormat="1" ht="16.8">
      <c r="B110" s="8">
        <v>107</v>
      </c>
      <c r="C110" s="9" t="s">
        <v>46</v>
      </c>
      <c r="D110" s="28" t="s">
        <v>192</v>
      </c>
      <c r="E110" s="28" t="s">
        <v>183</v>
      </c>
      <c r="F110" s="16">
        <v>4700</v>
      </c>
      <c r="G110" s="32">
        <f t="shared" si="2"/>
        <v>397</v>
      </c>
      <c r="H110" s="6">
        <f t="shared" si="3"/>
        <v>1865900</v>
      </c>
    </row>
    <row r="111" spans="2:8" s="1" customFormat="1" ht="16.8">
      <c r="B111" s="10">
        <v>108</v>
      </c>
      <c r="C111" s="11" t="s">
        <v>46</v>
      </c>
      <c r="D111" s="29" t="s">
        <v>194</v>
      </c>
      <c r="E111" s="29" t="s">
        <v>183</v>
      </c>
      <c r="F111" s="17">
        <v>4100</v>
      </c>
      <c r="G111" s="32">
        <f t="shared" si="2"/>
        <v>688</v>
      </c>
      <c r="H111" s="6">
        <f t="shared" si="3"/>
        <v>2820800</v>
      </c>
    </row>
    <row r="112" spans="2:8" s="1" customFormat="1" ht="16.8">
      <c r="B112" s="8">
        <v>109</v>
      </c>
      <c r="C112" s="9" t="s">
        <v>47</v>
      </c>
      <c r="D112" s="28" t="s">
        <v>198</v>
      </c>
      <c r="E112" s="28" t="s">
        <v>180</v>
      </c>
      <c r="F112" s="16">
        <v>2400</v>
      </c>
      <c r="G112" s="32">
        <f t="shared" si="2"/>
        <v>313</v>
      </c>
      <c r="H112" s="6">
        <f t="shared" si="3"/>
        <v>751200</v>
      </c>
    </row>
    <row r="113" spans="2:8" s="1" customFormat="1" ht="16.8">
      <c r="B113" s="10">
        <v>110</v>
      </c>
      <c r="C113" s="11" t="s">
        <v>47</v>
      </c>
      <c r="D113" s="29" t="s">
        <v>189</v>
      </c>
      <c r="E113" s="29" t="s">
        <v>181</v>
      </c>
      <c r="F113" s="17">
        <v>3400</v>
      </c>
      <c r="G113" s="32">
        <f t="shared" si="2"/>
        <v>124</v>
      </c>
      <c r="H113" s="6">
        <f t="shared" si="3"/>
        <v>421600</v>
      </c>
    </row>
    <row r="114" spans="2:8" s="1" customFormat="1" ht="16.8">
      <c r="B114" s="8">
        <v>111</v>
      </c>
      <c r="C114" s="9" t="s">
        <v>47</v>
      </c>
      <c r="D114" s="28" t="s">
        <v>188</v>
      </c>
      <c r="E114" s="28" t="s">
        <v>178</v>
      </c>
      <c r="F114" s="16">
        <v>4400</v>
      </c>
      <c r="G114" s="32">
        <f t="shared" si="2"/>
        <v>824</v>
      </c>
      <c r="H114" s="6">
        <f t="shared" si="3"/>
        <v>3625600</v>
      </c>
    </row>
    <row r="115" spans="2:8" s="1" customFormat="1" ht="16.8">
      <c r="B115" s="10">
        <v>112</v>
      </c>
      <c r="C115" s="11" t="s">
        <v>47</v>
      </c>
      <c r="D115" s="29" t="s">
        <v>188</v>
      </c>
      <c r="E115" s="29" t="s">
        <v>183</v>
      </c>
      <c r="F115" s="17">
        <v>2500</v>
      </c>
      <c r="G115" s="32">
        <f t="shared" si="2"/>
        <v>797</v>
      </c>
      <c r="H115" s="6">
        <f t="shared" si="3"/>
        <v>1992500</v>
      </c>
    </row>
    <row r="116" spans="2:8" s="1" customFormat="1" ht="16.8">
      <c r="B116" s="8">
        <v>113</v>
      </c>
      <c r="C116" s="9" t="s">
        <v>47</v>
      </c>
      <c r="D116" s="28" t="s">
        <v>189</v>
      </c>
      <c r="E116" s="28" t="s">
        <v>182</v>
      </c>
      <c r="F116" s="16">
        <v>3800</v>
      </c>
      <c r="G116" s="32">
        <f t="shared" si="2"/>
        <v>120</v>
      </c>
      <c r="H116" s="6">
        <f t="shared" si="3"/>
        <v>456000</v>
      </c>
    </row>
    <row r="117" spans="2:8" s="1" customFormat="1" ht="16.8">
      <c r="B117" s="10">
        <v>114</v>
      </c>
      <c r="C117" s="11" t="s">
        <v>47</v>
      </c>
      <c r="D117" s="29" t="s">
        <v>198</v>
      </c>
      <c r="E117" s="29" t="s">
        <v>184</v>
      </c>
      <c r="F117" s="17">
        <v>1800</v>
      </c>
      <c r="G117" s="32">
        <f t="shared" si="2"/>
        <v>283</v>
      </c>
      <c r="H117" s="6">
        <f t="shared" si="3"/>
        <v>509400</v>
      </c>
    </row>
    <row r="118" spans="2:8" s="1" customFormat="1" ht="16.8">
      <c r="B118" s="8">
        <v>115</v>
      </c>
      <c r="C118" s="9" t="s">
        <v>47</v>
      </c>
      <c r="D118" s="28" t="s">
        <v>200</v>
      </c>
      <c r="E118" s="28" t="s">
        <v>185</v>
      </c>
      <c r="F118" s="16">
        <v>4500</v>
      </c>
      <c r="G118" s="32">
        <f t="shared" si="2"/>
        <v>428</v>
      </c>
      <c r="H118" s="6">
        <f t="shared" si="3"/>
        <v>1926000</v>
      </c>
    </row>
    <row r="119" spans="2:8" s="1" customFormat="1" ht="16.8">
      <c r="B119" s="10">
        <v>116</v>
      </c>
      <c r="C119" s="11" t="s">
        <v>47</v>
      </c>
      <c r="D119" s="29" t="s">
        <v>196</v>
      </c>
      <c r="E119" s="29" t="s">
        <v>178</v>
      </c>
      <c r="F119" s="17">
        <v>1600</v>
      </c>
      <c r="G119" s="32">
        <f t="shared" si="2"/>
        <v>329</v>
      </c>
      <c r="H119" s="6">
        <f t="shared" si="3"/>
        <v>526400</v>
      </c>
    </row>
    <row r="120" spans="2:8" s="1" customFormat="1" ht="16.8">
      <c r="B120" s="8">
        <v>117</v>
      </c>
      <c r="C120" s="9" t="s">
        <v>47</v>
      </c>
      <c r="D120" s="28" t="s">
        <v>191</v>
      </c>
      <c r="E120" s="28" t="s">
        <v>184</v>
      </c>
      <c r="F120" s="16">
        <v>3200</v>
      </c>
      <c r="G120" s="32">
        <f t="shared" si="2"/>
        <v>512</v>
      </c>
      <c r="H120" s="6">
        <f t="shared" si="3"/>
        <v>1638400</v>
      </c>
    </row>
    <row r="121" spans="2:8" s="1" customFormat="1" ht="16.8">
      <c r="B121" s="10">
        <v>118</v>
      </c>
      <c r="C121" s="11" t="s">
        <v>47</v>
      </c>
      <c r="D121" s="29" t="s">
        <v>196</v>
      </c>
      <c r="E121" s="29" t="s">
        <v>186</v>
      </c>
      <c r="F121" s="17">
        <v>4900</v>
      </c>
      <c r="G121" s="32">
        <f t="shared" si="2"/>
        <v>322</v>
      </c>
      <c r="H121" s="6">
        <f t="shared" si="3"/>
        <v>1577800</v>
      </c>
    </row>
    <row r="122" spans="2:8" s="1" customFormat="1" ht="16.8">
      <c r="B122" s="8">
        <v>119</v>
      </c>
      <c r="C122" s="9" t="s">
        <v>48</v>
      </c>
      <c r="D122" s="28" t="s">
        <v>202</v>
      </c>
      <c r="E122" s="28" t="s">
        <v>179</v>
      </c>
      <c r="F122" s="16">
        <v>3200</v>
      </c>
      <c r="G122" s="32">
        <f t="shared" si="2"/>
        <v>187</v>
      </c>
      <c r="H122" s="6">
        <f t="shared" si="3"/>
        <v>598400</v>
      </c>
    </row>
    <row r="123" spans="2:8" s="1" customFormat="1" ht="16.8">
      <c r="B123" s="10">
        <v>120</v>
      </c>
      <c r="C123" s="11" t="s">
        <v>49</v>
      </c>
      <c r="D123" s="29" t="s">
        <v>196</v>
      </c>
      <c r="E123" s="29" t="s">
        <v>184</v>
      </c>
      <c r="F123" s="17">
        <v>2500</v>
      </c>
      <c r="G123" s="32">
        <f t="shared" si="2"/>
        <v>319</v>
      </c>
      <c r="H123" s="6">
        <f t="shared" si="3"/>
        <v>797500</v>
      </c>
    </row>
    <row r="124" spans="2:8" s="1" customFormat="1" ht="16.8">
      <c r="B124" s="8">
        <v>121</v>
      </c>
      <c r="C124" s="9" t="s">
        <v>49</v>
      </c>
      <c r="D124" s="28" t="s">
        <v>197</v>
      </c>
      <c r="E124" s="28" t="s">
        <v>184</v>
      </c>
      <c r="F124" s="16">
        <v>5800</v>
      </c>
      <c r="G124" s="32">
        <f t="shared" si="2"/>
        <v>540</v>
      </c>
      <c r="H124" s="6">
        <f t="shared" si="3"/>
        <v>3132000</v>
      </c>
    </row>
    <row r="125" spans="2:8" s="1" customFormat="1" ht="16.8">
      <c r="B125" s="10">
        <v>122</v>
      </c>
      <c r="C125" s="11" t="s">
        <v>49</v>
      </c>
      <c r="D125" s="29" t="s">
        <v>196</v>
      </c>
      <c r="E125" s="29" t="s">
        <v>184</v>
      </c>
      <c r="F125" s="17">
        <v>2300</v>
      </c>
      <c r="G125" s="32">
        <f t="shared" si="2"/>
        <v>319</v>
      </c>
      <c r="H125" s="6">
        <f t="shared" si="3"/>
        <v>733700</v>
      </c>
    </row>
    <row r="126" spans="2:8" s="1" customFormat="1" ht="16.8">
      <c r="B126" s="8">
        <v>123</v>
      </c>
      <c r="C126" s="9" t="s">
        <v>49</v>
      </c>
      <c r="D126" s="28" t="s">
        <v>192</v>
      </c>
      <c r="E126" s="28" t="s">
        <v>187</v>
      </c>
      <c r="F126" s="16">
        <v>3000</v>
      </c>
      <c r="G126" s="32">
        <f t="shared" si="2"/>
        <v>415</v>
      </c>
      <c r="H126" s="6">
        <f t="shared" si="3"/>
        <v>1245000</v>
      </c>
    </row>
    <row r="127" spans="2:8" s="1" customFormat="1" ht="16.8">
      <c r="B127" s="10">
        <v>124</v>
      </c>
      <c r="C127" s="11" t="s">
        <v>49</v>
      </c>
      <c r="D127" s="29" t="s">
        <v>198</v>
      </c>
      <c r="E127" s="29" t="s">
        <v>187</v>
      </c>
      <c r="F127" s="17">
        <v>6000</v>
      </c>
      <c r="G127" s="32">
        <f t="shared" si="2"/>
        <v>305</v>
      </c>
      <c r="H127" s="6">
        <f t="shared" si="3"/>
        <v>1830000</v>
      </c>
    </row>
    <row r="128" spans="2:8" s="1" customFormat="1" ht="16.8">
      <c r="B128" s="8">
        <v>125</v>
      </c>
      <c r="C128" s="9" t="s">
        <v>49</v>
      </c>
      <c r="D128" s="28" t="s">
        <v>202</v>
      </c>
      <c r="E128" s="28" t="s">
        <v>187</v>
      </c>
      <c r="F128" s="16">
        <v>5800</v>
      </c>
      <c r="G128" s="32">
        <f t="shared" si="2"/>
        <v>154</v>
      </c>
      <c r="H128" s="6">
        <f t="shared" si="3"/>
        <v>893200</v>
      </c>
    </row>
    <row r="129" spans="2:8" s="1" customFormat="1" ht="16.8">
      <c r="B129" s="10">
        <v>126</v>
      </c>
      <c r="C129" s="11" t="s">
        <v>49</v>
      </c>
      <c r="D129" s="29" t="s">
        <v>188</v>
      </c>
      <c r="E129" s="29" t="s">
        <v>186</v>
      </c>
      <c r="F129" s="17">
        <v>1300</v>
      </c>
      <c r="G129" s="32">
        <f t="shared" si="2"/>
        <v>812</v>
      </c>
      <c r="H129" s="6">
        <f t="shared" si="3"/>
        <v>1055600</v>
      </c>
    </row>
    <row r="130" spans="2:8" s="1" customFormat="1" ht="16.8">
      <c r="B130" s="8">
        <v>127</v>
      </c>
      <c r="C130" s="9" t="s">
        <v>49</v>
      </c>
      <c r="D130" s="28" t="s">
        <v>194</v>
      </c>
      <c r="E130" s="28" t="s">
        <v>183</v>
      </c>
      <c r="F130" s="16">
        <v>1500</v>
      </c>
      <c r="G130" s="32">
        <f t="shared" si="2"/>
        <v>688</v>
      </c>
      <c r="H130" s="6">
        <f t="shared" si="3"/>
        <v>1032000</v>
      </c>
    </row>
    <row r="131" spans="2:8" s="1" customFormat="1" ht="16.8">
      <c r="B131" s="10">
        <v>128</v>
      </c>
      <c r="C131" s="11" t="s">
        <v>49</v>
      </c>
      <c r="D131" s="29" t="s">
        <v>201</v>
      </c>
      <c r="E131" s="29" t="s">
        <v>181</v>
      </c>
      <c r="F131" s="17">
        <v>4900</v>
      </c>
      <c r="G131" s="32">
        <f t="shared" si="2"/>
        <v>251</v>
      </c>
      <c r="H131" s="6">
        <f t="shared" si="3"/>
        <v>1229900</v>
      </c>
    </row>
    <row r="132" spans="2:8" s="1" customFormat="1" ht="16.8">
      <c r="B132" s="8">
        <v>129</v>
      </c>
      <c r="C132" s="9" t="s">
        <v>50</v>
      </c>
      <c r="D132" s="28" t="s">
        <v>191</v>
      </c>
      <c r="E132" s="28" t="s">
        <v>184</v>
      </c>
      <c r="F132" s="16">
        <v>2100</v>
      </c>
      <c r="G132" s="32">
        <f t="shared" si="2"/>
        <v>512</v>
      </c>
      <c r="H132" s="6">
        <f t="shared" si="3"/>
        <v>1075200</v>
      </c>
    </row>
    <row r="133" spans="2:8" s="1" customFormat="1" ht="16.8">
      <c r="B133" s="10">
        <v>130</v>
      </c>
      <c r="C133" s="11" t="s">
        <v>50</v>
      </c>
      <c r="D133" s="29" t="s">
        <v>194</v>
      </c>
      <c r="E133" s="29" t="s">
        <v>183</v>
      </c>
      <c r="F133" s="17">
        <v>1500</v>
      </c>
      <c r="G133" s="32">
        <f t="shared" ref="G133:G196" si="4">INDEX($J$3:$Y$13,MATCH(E133,$J$3:$J$13,0),MATCH(D133,$J$3:$Y$3,0))</f>
        <v>688</v>
      </c>
      <c r="H133" s="6">
        <f t="shared" ref="H133:H196" si="5">G133*F133</f>
        <v>1032000</v>
      </c>
    </row>
    <row r="134" spans="2:8" s="1" customFormat="1" ht="16.8">
      <c r="B134" s="8">
        <v>131</v>
      </c>
      <c r="C134" s="9" t="s">
        <v>50</v>
      </c>
      <c r="D134" s="28" t="s">
        <v>191</v>
      </c>
      <c r="E134" s="28" t="s">
        <v>184</v>
      </c>
      <c r="F134" s="16">
        <v>6400</v>
      </c>
      <c r="G134" s="32">
        <f t="shared" si="4"/>
        <v>512</v>
      </c>
      <c r="H134" s="6">
        <f t="shared" si="5"/>
        <v>3276800</v>
      </c>
    </row>
    <row r="135" spans="2:8" s="1" customFormat="1" ht="16.8">
      <c r="B135" s="10">
        <v>132</v>
      </c>
      <c r="C135" s="11" t="s">
        <v>50</v>
      </c>
      <c r="D135" s="29" t="s">
        <v>197</v>
      </c>
      <c r="E135" s="29" t="s">
        <v>183</v>
      </c>
      <c r="F135" s="17">
        <v>1900</v>
      </c>
      <c r="G135" s="32">
        <f t="shared" si="4"/>
        <v>527</v>
      </c>
      <c r="H135" s="6">
        <f t="shared" si="5"/>
        <v>1001300</v>
      </c>
    </row>
    <row r="136" spans="2:8" s="1" customFormat="1" ht="16.8">
      <c r="B136" s="8">
        <v>133</v>
      </c>
      <c r="C136" s="9" t="s">
        <v>50</v>
      </c>
      <c r="D136" s="28" t="s">
        <v>189</v>
      </c>
      <c r="E136" s="28" t="s">
        <v>180</v>
      </c>
      <c r="F136" s="16">
        <v>1300</v>
      </c>
      <c r="G136" s="32">
        <f t="shared" si="4"/>
        <v>134</v>
      </c>
      <c r="H136" s="6">
        <f t="shared" si="5"/>
        <v>174200</v>
      </c>
    </row>
    <row r="137" spans="2:8" s="1" customFormat="1" ht="16.8">
      <c r="B137" s="10">
        <v>134</v>
      </c>
      <c r="C137" s="11" t="s">
        <v>50</v>
      </c>
      <c r="D137" s="29" t="s">
        <v>194</v>
      </c>
      <c r="E137" s="29" t="s">
        <v>183</v>
      </c>
      <c r="F137" s="17">
        <v>6100</v>
      </c>
      <c r="G137" s="32">
        <f t="shared" si="4"/>
        <v>688</v>
      </c>
      <c r="H137" s="6">
        <f t="shared" si="5"/>
        <v>4196800</v>
      </c>
    </row>
    <row r="138" spans="2:8" s="1" customFormat="1" ht="16.8">
      <c r="B138" s="8">
        <v>135</v>
      </c>
      <c r="C138" s="9" t="s">
        <v>50</v>
      </c>
      <c r="D138" s="28" t="s">
        <v>194</v>
      </c>
      <c r="E138" s="28" t="s">
        <v>184</v>
      </c>
      <c r="F138" s="16">
        <v>1700</v>
      </c>
      <c r="G138" s="32">
        <f t="shared" si="4"/>
        <v>685</v>
      </c>
      <c r="H138" s="6">
        <f t="shared" si="5"/>
        <v>1164500</v>
      </c>
    </row>
    <row r="139" spans="2:8" s="1" customFormat="1" ht="16.8">
      <c r="B139" s="10">
        <v>136</v>
      </c>
      <c r="C139" s="11" t="s">
        <v>51</v>
      </c>
      <c r="D139" s="29" t="s">
        <v>189</v>
      </c>
      <c r="E139" s="29" t="s">
        <v>179</v>
      </c>
      <c r="F139" s="17">
        <v>6300</v>
      </c>
      <c r="G139" s="32">
        <f t="shared" si="4"/>
        <v>113</v>
      </c>
      <c r="H139" s="6">
        <f t="shared" si="5"/>
        <v>711900</v>
      </c>
    </row>
    <row r="140" spans="2:8" s="1" customFormat="1" ht="16.8">
      <c r="B140" s="8">
        <v>137</v>
      </c>
      <c r="C140" s="9" t="s">
        <v>51</v>
      </c>
      <c r="D140" s="28" t="s">
        <v>197</v>
      </c>
      <c r="E140" s="28" t="s">
        <v>181</v>
      </c>
      <c r="F140" s="16">
        <v>2700</v>
      </c>
      <c r="G140" s="32">
        <f t="shared" si="4"/>
        <v>543</v>
      </c>
      <c r="H140" s="6">
        <f t="shared" si="5"/>
        <v>1466100</v>
      </c>
    </row>
    <row r="141" spans="2:8" s="1" customFormat="1" ht="16.8">
      <c r="B141" s="10">
        <v>138</v>
      </c>
      <c r="C141" s="11" t="s">
        <v>51</v>
      </c>
      <c r="D141" s="29" t="s">
        <v>198</v>
      </c>
      <c r="E141" s="29" t="s">
        <v>187</v>
      </c>
      <c r="F141" s="17">
        <v>3300</v>
      </c>
      <c r="G141" s="32">
        <f t="shared" si="4"/>
        <v>305</v>
      </c>
      <c r="H141" s="6">
        <f t="shared" si="5"/>
        <v>1006500</v>
      </c>
    </row>
    <row r="142" spans="2:8" s="1" customFormat="1" ht="16.8">
      <c r="B142" s="8">
        <v>139</v>
      </c>
      <c r="C142" s="9" t="s">
        <v>51</v>
      </c>
      <c r="D142" s="28" t="s">
        <v>190</v>
      </c>
      <c r="E142" s="28" t="s">
        <v>181</v>
      </c>
      <c r="F142" s="16">
        <v>2100</v>
      </c>
      <c r="G142" s="32">
        <f t="shared" si="4"/>
        <v>451</v>
      </c>
      <c r="H142" s="6">
        <f t="shared" si="5"/>
        <v>947100</v>
      </c>
    </row>
    <row r="143" spans="2:8" s="1" customFormat="1" ht="16.8">
      <c r="B143" s="10">
        <v>140</v>
      </c>
      <c r="C143" s="11" t="s">
        <v>51</v>
      </c>
      <c r="D143" s="29" t="s">
        <v>196</v>
      </c>
      <c r="E143" s="29" t="s">
        <v>179</v>
      </c>
      <c r="F143" s="17">
        <v>6100</v>
      </c>
      <c r="G143" s="32">
        <f t="shared" si="4"/>
        <v>329</v>
      </c>
      <c r="H143" s="6">
        <f t="shared" si="5"/>
        <v>2006900</v>
      </c>
    </row>
    <row r="144" spans="2:8" s="1" customFormat="1" ht="16.8">
      <c r="B144" s="8">
        <v>141</v>
      </c>
      <c r="C144" s="9" t="s">
        <v>51</v>
      </c>
      <c r="D144" s="28" t="s">
        <v>198</v>
      </c>
      <c r="E144" s="28" t="s">
        <v>181</v>
      </c>
      <c r="F144" s="16">
        <v>5600</v>
      </c>
      <c r="G144" s="32">
        <f t="shared" si="4"/>
        <v>280</v>
      </c>
      <c r="H144" s="6">
        <f t="shared" si="5"/>
        <v>1568000</v>
      </c>
    </row>
    <row r="145" spans="2:8" s="1" customFormat="1" ht="16.8">
      <c r="B145" s="10">
        <v>142</v>
      </c>
      <c r="C145" s="11" t="s">
        <v>51</v>
      </c>
      <c r="D145" s="29" t="s">
        <v>189</v>
      </c>
      <c r="E145" s="29" t="s">
        <v>186</v>
      </c>
      <c r="F145" s="17">
        <v>5100</v>
      </c>
      <c r="G145" s="32">
        <f t="shared" si="4"/>
        <v>119</v>
      </c>
      <c r="H145" s="6">
        <f t="shared" si="5"/>
        <v>606900</v>
      </c>
    </row>
    <row r="146" spans="2:8" s="1" customFormat="1" ht="16.8">
      <c r="B146" s="8">
        <v>143</v>
      </c>
      <c r="C146" s="9" t="s">
        <v>51</v>
      </c>
      <c r="D146" s="28" t="s">
        <v>194</v>
      </c>
      <c r="E146" s="28" t="s">
        <v>185</v>
      </c>
      <c r="F146" s="16">
        <v>1300</v>
      </c>
      <c r="G146" s="32">
        <f t="shared" si="4"/>
        <v>693</v>
      </c>
      <c r="H146" s="6">
        <f t="shared" si="5"/>
        <v>900900</v>
      </c>
    </row>
    <row r="147" spans="2:8" s="1" customFormat="1" ht="16.8">
      <c r="B147" s="10">
        <v>144</v>
      </c>
      <c r="C147" s="11" t="s">
        <v>51</v>
      </c>
      <c r="D147" s="29" t="s">
        <v>193</v>
      </c>
      <c r="E147" s="29" t="s">
        <v>183</v>
      </c>
      <c r="F147" s="17">
        <v>3700</v>
      </c>
      <c r="G147" s="32">
        <f t="shared" si="4"/>
        <v>206</v>
      </c>
      <c r="H147" s="6">
        <f t="shared" si="5"/>
        <v>762200</v>
      </c>
    </row>
    <row r="148" spans="2:8" s="1" customFormat="1" ht="16.8">
      <c r="B148" s="8">
        <v>145</v>
      </c>
      <c r="C148" s="9" t="s">
        <v>51</v>
      </c>
      <c r="D148" s="28" t="s">
        <v>189</v>
      </c>
      <c r="E148" s="28" t="s">
        <v>186</v>
      </c>
      <c r="F148" s="16">
        <v>6200</v>
      </c>
      <c r="G148" s="32">
        <f t="shared" si="4"/>
        <v>119</v>
      </c>
      <c r="H148" s="6">
        <f t="shared" si="5"/>
        <v>737800</v>
      </c>
    </row>
    <row r="149" spans="2:8" s="1" customFormat="1" ht="16.8">
      <c r="B149" s="10">
        <v>146</v>
      </c>
      <c r="C149" s="11" t="s">
        <v>52</v>
      </c>
      <c r="D149" s="29" t="s">
        <v>199</v>
      </c>
      <c r="E149" s="29" t="s">
        <v>179</v>
      </c>
      <c r="F149" s="17">
        <v>6300</v>
      </c>
      <c r="G149" s="32">
        <f t="shared" si="4"/>
        <v>156</v>
      </c>
      <c r="H149" s="6">
        <f t="shared" si="5"/>
        <v>982800</v>
      </c>
    </row>
    <row r="150" spans="2:8" s="1" customFormat="1" ht="16.8">
      <c r="B150" s="8">
        <v>147</v>
      </c>
      <c r="C150" s="9" t="s">
        <v>52</v>
      </c>
      <c r="D150" s="28" t="s">
        <v>189</v>
      </c>
      <c r="E150" s="28" t="s">
        <v>180</v>
      </c>
      <c r="F150" s="16">
        <v>5500</v>
      </c>
      <c r="G150" s="32">
        <f t="shared" si="4"/>
        <v>134</v>
      </c>
      <c r="H150" s="6">
        <f t="shared" si="5"/>
        <v>737000</v>
      </c>
    </row>
    <row r="151" spans="2:8" s="1" customFormat="1" ht="16.8">
      <c r="B151" s="10">
        <v>148</v>
      </c>
      <c r="C151" s="11" t="s">
        <v>52</v>
      </c>
      <c r="D151" s="29" t="s">
        <v>192</v>
      </c>
      <c r="E151" s="29" t="s">
        <v>187</v>
      </c>
      <c r="F151" s="17">
        <v>5900</v>
      </c>
      <c r="G151" s="32">
        <f t="shared" si="4"/>
        <v>415</v>
      </c>
      <c r="H151" s="6">
        <f t="shared" si="5"/>
        <v>2448500</v>
      </c>
    </row>
    <row r="152" spans="2:8" s="1" customFormat="1" ht="16.8">
      <c r="B152" s="8">
        <v>149</v>
      </c>
      <c r="C152" s="9" t="s">
        <v>52</v>
      </c>
      <c r="D152" s="28" t="s">
        <v>199</v>
      </c>
      <c r="E152" s="28" t="s">
        <v>183</v>
      </c>
      <c r="F152" s="16">
        <v>6000</v>
      </c>
      <c r="G152" s="32">
        <f t="shared" si="4"/>
        <v>170</v>
      </c>
      <c r="H152" s="6">
        <f t="shared" si="5"/>
        <v>1020000</v>
      </c>
    </row>
    <row r="153" spans="2:8" s="1" customFormat="1" ht="16.8">
      <c r="B153" s="10">
        <v>150</v>
      </c>
      <c r="C153" s="11" t="s">
        <v>52</v>
      </c>
      <c r="D153" s="29" t="s">
        <v>194</v>
      </c>
      <c r="E153" s="29" t="s">
        <v>184</v>
      </c>
      <c r="F153" s="17">
        <v>4900</v>
      </c>
      <c r="G153" s="32">
        <f t="shared" si="4"/>
        <v>685</v>
      </c>
      <c r="H153" s="6">
        <f t="shared" si="5"/>
        <v>3356500</v>
      </c>
    </row>
    <row r="154" spans="2:8" s="1" customFormat="1" ht="16.8">
      <c r="B154" s="8">
        <v>151</v>
      </c>
      <c r="C154" s="9" t="s">
        <v>52</v>
      </c>
      <c r="D154" s="28" t="s">
        <v>192</v>
      </c>
      <c r="E154" s="28" t="s">
        <v>184</v>
      </c>
      <c r="F154" s="16">
        <v>1600</v>
      </c>
      <c r="G154" s="32">
        <f t="shared" si="4"/>
        <v>391</v>
      </c>
      <c r="H154" s="6">
        <f t="shared" si="5"/>
        <v>625600</v>
      </c>
    </row>
    <row r="155" spans="2:8" s="1" customFormat="1" ht="16.8">
      <c r="B155" s="10">
        <v>152</v>
      </c>
      <c r="C155" s="11" t="s">
        <v>53</v>
      </c>
      <c r="D155" s="29" t="s">
        <v>196</v>
      </c>
      <c r="E155" s="29" t="s">
        <v>181</v>
      </c>
      <c r="F155" s="17">
        <v>4600</v>
      </c>
      <c r="G155" s="32">
        <f t="shared" si="4"/>
        <v>298</v>
      </c>
      <c r="H155" s="6">
        <f t="shared" si="5"/>
        <v>1370800</v>
      </c>
    </row>
    <row r="156" spans="2:8" s="1" customFormat="1" ht="16.8">
      <c r="B156" s="8">
        <v>153</v>
      </c>
      <c r="C156" s="9" t="s">
        <v>53</v>
      </c>
      <c r="D156" s="28" t="s">
        <v>197</v>
      </c>
      <c r="E156" s="28" t="s">
        <v>184</v>
      </c>
      <c r="F156" s="16">
        <v>2600</v>
      </c>
      <c r="G156" s="32">
        <f t="shared" si="4"/>
        <v>540</v>
      </c>
      <c r="H156" s="6">
        <f t="shared" si="5"/>
        <v>1404000</v>
      </c>
    </row>
    <row r="157" spans="2:8" s="1" customFormat="1" ht="16.8">
      <c r="B157" s="10">
        <v>154</v>
      </c>
      <c r="C157" s="11" t="s">
        <v>53</v>
      </c>
      <c r="D157" s="29" t="s">
        <v>194</v>
      </c>
      <c r="E157" s="29" t="s">
        <v>185</v>
      </c>
      <c r="F157" s="17">
        <v>4600</v>
      </c>
      <c r="G157" s="32">
        <f t="shared" si="4"/>
        <v>693</v>
      </c>
      <c r="H157" s="6">
        <f t="shared" si="5"/>
        <v>3187800</v>
      </c>
    </row>
    <row r="158" spans="2:8" s="1" customFormat="1" ht="16.8">
      <c r="B158" s="8">
        <v>155</v>
      </c>
      <c r="C158" s="9" t="s">
        <v>53</v>
      </c>
      <c r="D158" s="28" t="s">
        <v>192</v>
      </c>
      <c r="E158" s="28" t="s">
        <v>180</v>
      </c>
      <c r="F158" s="16">
        <v>2400</v>
      </c>
      <c r="G158" s="32">
        <f t="shared" si="4"/>
        <v>410</v>
      </c>
      <c r="H158" s="6">
        <f t="shared" si="5"/>
        <v>984000</v>
      </c>
    </row>
    <row r="159" spans="2:8" s="1" customFormat="1" ht="16.8">
      <c r="B159" s="10">
        <v>156</v>
      </c>
      <c r="C159" s="11" t="s">
        <v>53</v>
      </c>
      <c r="D159" s="29" t="s">
        <v>193</v>
      </c>
      <c r="E159" s="29" t="s">
        <v>180</v>
      </c>
      <c r="F159" s="17">
        <v>2100</v>
      </c>
      <c r="G159" s="32">
        <f t="shared" si="4"/>
        <v>207</v>
      </c>
      <c r="H159" s="6">
        <f t="shared" si="5"/>
        <v>434700</v>
      </c>
    </row>
    <row r="160" spans="2:8" s="1" customFormat="1" ht="16.8">
      <c r="B160" s="8">
        <v>157</v>
      </c>
      <c r="C160" s="9" t="s">
        <v>53</v>
      </c>
      <c r="D160" s="28" t="s">
        <v>197</v>
      </c>
      <c r="E160" s="28" t="s">
        <v>183</v>
      </c>
      <c r="F160" s="16">
        <v>3600</v>
      </c>
      <c r="G160" s="32">
        <f t="shared" si="4"/>
        <v>527</v>
      </c>
      <c r="H160" s="6">
        <f t="shared" si="5"/>
        <v>1897200</v>
      </c>
    </row>
    <row r="161" spans="2:8" s="1" customFormat="1" ht="16.8">
      <c r="B161" s="10">
        <v>158</v>
      </c>
      <c r="C161" s="11" t="s">
        <v>53</v>
      </c>
      <c r="D161" s="29" t="s">
        <v>193</v>
      </c>
      <c r="E161" s="29" t="s">
        <v>183</v>
      </c>
      <c r="F161" s="17">
        <v>4800</v>
      </c>
      <c r="G161" s="32">
        <f t="shared" si="4"/>
        <v>206</v>
      </c>
      <c r="H161" s="6">
        <f t="shared" si="5"/>
        <v>988800</v>
      </c>
    </row>
    <row r="162" spans="2:8" s="1" customFormat="1" ht="16.8">
      <c r="B162" s="8">
        <v>159</v>
      </c>
      <c r="C162" s="9" t="s">
        <v>53</v>
      </c>
      <c r="D162" s="28" t="s">
        <v>192</v>
      </c>
      <c r="E162" s="28" t="s">
        <v>185</v>
      </c>
      <c r="F162" s="16">
        <v>6100</v>
      </c>
      <c r="G162" s="32">
        <f t="shared" si="4"/>
        <v>407</v>
      </c>
      <c r="H162" s="6">
        <f t="shared" si="5"/>
        <v>2482700</v>
      </c>
    </row>
    <row r="163" spans="2:8" s="1" customFormat="1" ht="16.8">
      <c r="B163" s="10">
        <v>160</v>
      </c>
      <c r="C163" s="11" t="s">
        <v>53</v>
      </c>
      <c r="D163" s="29" t="s">
        <v>197</v>
      </c>
      <c r="E163" s="29" t="s">
        <v>181</v>
      </c>
      <c r="F163" s="17">
        <v>2800</v>
      </c>
      <c r="G163" s="32">
        <f t="shared" si="4"/>
        <v>543</v>
      </c>
      <c r="H163" s="6">
        <f t="shared" si="5"/>
        <v>1520400</v>
      </c>
    </row>
    <row r="164" spans="2:8" s="1" customFormat="1" ht="16.8">
      <c r="B164" s="8">
        <v>161</v>
      </c>
      <c r="C164" s="9" t="s">
        <v>53</v>
      </c>
      <c r="D164" s="28" t="s">
        <v>199</v>
      </c>
      <c r="E164" s="28" t="s">
        <v>179</v>
      </c>
      <c r="F164" s="16">
        <v>2000</v>
      </c>
      <c r="G164" s="32">
        <f t="shared" si="4"/>
        <v>156</v>
      </c>
      <c r="H164" s="6">
        <f t="shared" si="5"/>
        <v>312000</v>
      </c>
    </row>
    <row r="165" spans="2:8" s="1" customFormat="1" ht="16.8">
      <c r="B165" s="10">
        <v>162</v>
      </c>
      <c r="C165" s="11" t="s">
        <v>53</v>
      </c>
      <c r="D165" s="29" t="s">
        <v>190</v>
      </c>
      <c r="E165" s="29" t="s">
        <v>187</v>
      </c>
      <c r="F165" s="17">
        <v>6300</v>
      </c>
      <c r="G165" s="32">
        <f t="shared" si="4"/>
        <v>446</v>
      </c>
      <c r="H165" s="6">
        <f t="shared" si="5"/>
        <v>2809800</v>
      </c>
    </row>
    <row r="166" spans="2:8" s="1" customFormat="1" ht="16.8">
      <c r="B166" s="8">
        <v>163</v>
      </c>
      <c r="C166" s="9" t="s">
        <v>53</v>
      </c>
      <c r="D166" s="28" t="s">
        <v>189</v>
      </c>
      <c r="E166" s="28" t="s">
        <v>182</v>
      </c>
      <c r="F166" s="16">
        <v>2300</v>
      </c>
      <c r="G166" s="32">
        <f t="shared" si="4"/>
        <v>120</v>
      </c>
      <c r="H166" s="6">
        <f t="shared" si="5"/>
        <v>276000</v>
      </c>
    </row>
    <row r="167" spans="2:8" s="1" customFormat="1" ht="16.8">
      <c r="B167" s="10">
        <v>164</v>
      </c>
      <c r="C167" s="11" t="s">
        <v>53</v>
      </c>
      <c r="D167" s="29" t="s">
        <v>196</v>
      </c>
      <c r="E167" s="29" t="s">
        <v>184</v>
      </c>
      <c r="F167" s="17">
        <v>2800</v>
      </c>
      <c r="G167" s="32">
        <f t="shared" si="4"/>
        <v>319</v>
      </c>
      <c r="H167" s="6">
        <f t="shared" si="5"/>
        <v>893200</v>
      </c>
    </row>
    <row r="168" spans="2:8" s="1" customFormat="1" ht="16.8">
      <c r="B168" s="8">
        <v>165</v>
      </c>
      <c r="C168" s="9" t="s">
        <v>54</v>
      </c>
      <c r="D168" s="28" t="s">
        <v>201</v>
      </c>
      <c r="E168" s="28" t="s">
        <v>183</v>
      </c>
      <c r="F168" s="16">
        <v>4700</v>
      </c>
      <c r="G168" s="32">
        <f t="shared" si="4"/>
        <v>258</v>
      </c>
      <c r="H168" s="6">
        <f t="shared" si="5"/>
        <v>1212600</v>
      </c>
    </row>
    <row r="169" spans="2:8" s="1" customFormat="1" ht="16.8">
      <c r="B169" s="10">
        <v>166</v>
      </c>
      <c r="C169" s="11" t="s">
        <v>55</v>
      </c>
      <c r="D169" s="29" t="s">
        <v>194</v>
      </c>
      <c r="E169" s="29" t="s">
        <v>184</v>
      </c>
      <c r="F169" s="17">
        <v>3200</v>
      </c>
      <c r="G169" s="32">
        <f t="shared" si="4"/>
        <v>685</v>
      </c>
      <c r="H169" s="6">
        <f t="shared" si="5"/>
        <v>2192000</v>
      </c>
    </row>
    <row r="170" spans="2:8" s="1" customFormat="1" ht="16.8">
      <c r="B170" s="8">
        <v>167</v>
      </c>
      <c r="C170" s="9" t="s">
        <v>55</v>
      </c>
      <c r="D170" s="28" t="s">
        <v>202</v>
      </c>
      <c r="E170" s="28" t="s">
        <v>180</v>
      </c>
      <c r="F170" s="16">
        <v>3800</v>
      </c>
      <c r="G170" s="32">
        <f t="shared" si="4"/>
        <v>172</v>
      </c>
      <c r="H170" s="6">
        <f t="shared" si="5"/>
        <v>653600</v>
      </c>
    </row>
    <row r="171" spans="2:8" s="1" customFormat="1" ht="16.8">
      <c r="B171" s="10">
        <v>168</v>
      </c>
      <c r="C171" s="11" t="s">
        <v>56</v>
      </c>
      <c r="D171" s="29" t="s">
        <v>201</v>
      </c>
      <c r="E171" s="29" t="s">
        <v>182</v>
      </c>
      <c r="F171" s="17">
        <v>6200</v>
      </c>
      <c r="G171" s="32">
        <f t="shared" si="4"/>
        <v>249</v>
      </c>
      <c r="H171" s="6">
        <f t="shared" si="5"/>
        <v>1543800</v>
      </c>
    </row>
    <row r="172" spans="2:8" s="1" customFormat="1" ht="16.8">
      <c r="B172" s="8">
        <v>169</v>
      </c>
      <c r="C172" s="9" t="s">
        <v>57</v>
      </c>
      <c r="D172" s="28" t="s">
        <v>192</v>
      </c>
      <c r="E172" s="28" t="s">
        <v>184</v>
      </c>
      <c r="F172" s="16">
        <v>5200</v>
      </c>
      <c r="G172" s="32">
        <f t="shared" si="4"/>
        <v>391</v>
      </c>
      <c r="H172" s="6">
        <f t="shared" si="5"/>
        <v>2033200</v>
      </c>
    </row>
    <row r="173" spans="2:8" s="1" customFormat="1" ht="16.8">
      <c r="B173" s="10">
        <v>170</v>
      </c>
      <c r="C173" s="11" t="s">
        <v>57</v>
      </c>
      <c r="D173" s="29" t="s">
        <v>201</v>
      </c>
      <c r="E173" s="29" t="s">
        <v>182</v>
      </c>
      <c r="F173" s="17">
        <v>4300</v>
      </c>
      <c r="G173" s="32">
        <f t="shared" si="4"/>
        <v>249</v>
      </c>
      <c r="H173" s="6">
        <f t="shared" si="5"/>
        <v>1070700</v>
      </c>
    </row>
    <row r="174" spans="2:8" s="1" customFormat="1" ht="16.8">
      <c r="B174" s="8">
        <v>171</v>
      </c>
      <c r="C174" s="9" t="s">
        <v>57</v>
      </c>
      <c r="D174" s="28" t="s">
        <v>201</v>
      </c>
      <c r="E174" s="28" t="s">
        <v>178</v>
      </c>
      <c r="F174" s="16">
        <v>4200</v>
      </c>
      <c r="G174" s="32">
        <f t="shared" si="4"/>
        <v>271</v>
      </c>
      <c r="H174" s="6">
        <f t="shared" si="5"/>
        <v>1138200</v>
      </c>
    </row>
    <row r="175" spans="2:8" s="1" customFormat="1" ht="16.8">
      <c r="B175" s="10">
        <v>172</v>
      </c>
      <c r="C175" s="11" t="s">
        <v>57</v>
      </c>
      <c r="D175" s="29" t="s">
        <v>200</v>
      </c>
      <c r="E175" s="29" t="s">
        <v>179</v>
      </c>
      <c r="F175" s="17">
        <v>2800</v>
      </c>
      <c r="G175" s="32">
        <f t="shared" si="4"/>
        <v>421</v>
      </c>
      <c r="H175" s="6">
        <f t="shared" si="5"/>
        <v>1178800</v>
      </c>
    </row>
    <row r="176" spans="2:8" s="1" customFormat="1" ht="16.8">
      <c r="B176" s="8">
        <v>173</v>
      </c>
      <c r="C176" s="9" t="s">
        <v>57</v>
      </c>
      <c r="D176" s="28" t="s">
        <v>200</v>
      </c>
      <c r="E176" s="28" t="s">
        <v>185</v>
      </c>
      <c r="F176" s="16">
        <v>1700</v>
      </c>
      <c r="G176" s="32">
        <f t="shared" si="4"/>
        <v>428</v>
      </c>
      <c r="H176" s="6">
        <f t="shared" si="5"/>
        <v>727600</v>
      </c>
    </row>
    <row r="177" spans="2:8" s="1" customFormat="1" ht="16.8">
      <c r="B177" s="10">
        <v>174</v>
      </c>
      <c r="C177" s="11" t="s">
        <v>57</v>
      </c>
      <c r="D177" s="29" t="s">
        <v>190</v>
      </c>
      <c r="E177" s="29" t="s">
        <v>186</v>
      </c>
      <c r="F177" s="17">
        <v>2000</v>
      </c>
      <c r="G177" s="32">
        <f t="shared" si="4"/>
        <v>451</v>
      </c>
      <c r="H177" s="6">
        <f t="shared" si="5"/>
        <v>902000</v>
      </c>
    </row>
    <row r="178" spans="2:8" s="1" customFormat="1" ht="16.8">
      <c r="B178" s="8">
        <v>175</v>
      </c>
      <c r="C178" s="9" t="s">
        <v>57</v>
      </c>
      <c r="D178" s="28" t="s">
        <v>196</v>
      </c>
      <c r="E178" s="28" t="s">
        <v>178</v>
      </c>
      <c r="F178" s="16">
        <v>1300</v>
      </c>
      <c r="G178" s="32">
        <f t="shared" si="4"/>
        <v>329</v>
      </c>
      <c r="H178" s="6">
        <f t="shared" si="5"/>
        <v>427700</v>
      </c>
    </row>
    <row r="179" spans="2:8" s="1" customFormat="1" ht="16.8">
      <c r="B179" s="10">
        <v>176</v>
      </c>
      <c r="C179" s="11" t="s">
        <v>58</v>
      </c>
      <c r="D179" s="29" t="s">
        <v>193</v>
      </c>
      <c r="E179" s="29" t="s">
        <v>179</v>
      </c>
      <c r="F179" s="17">
        <v>6000</v>
      </c>
      <c r="G179" s="32">
        <f t="shared" si="4"/>
        <v>216</v>
      </c>
      <c r="H179" s="6">
        <f t="shared" si="5"/>
        <v>1296000</v>
      </c>
    </row>
    <row r="180" spans="2:8" s="1" customFormat="1" ht="16.8">
      <c r="B180" s="8">
        <v>177</v>
      </c>
      <c r="C180" s="9" t="s">
        <v>58</v>
      </c>
      <c r="D180" s="28" t="s">
        <v>192</v>
      </c>
      <c r="E180" s="28" t="s">
        <v>179</v>
      </c>
      <c r="F180" s="16">
        <v>5400</v>
      </c>
      <c r="G180" s="32">
        <f t="shared" si="4"/>
        <v>420</v>
      </c>
      <c r="H180" s="6">
        <f t="shared" si="5"/>
        <v>2268000</v>
      </c>
    </row>
    <row r="181" spans="2:8" s="1" customFormat="1" ht="16.8">
      <c r="B181" s="10">
        <v>178</v>
      </c>
      <c r="C181" s="11" t="s">
        <v>58</v>
      </c>
      <c r="D181" s="29" t="s">
        <v>192</v>
      </c>
      <c r="E181" s="29" t="s">
        <v>180</v>
      </c>
      <c r="F181" s="17">
        <v>4600</v>
      </c>
      <c r="G181" s="32">
        <f t="shared" si="4"/>
        <v>410</v>
      </c>
      <c r="H181" s="6">
        <f t="shared" si="5"/>
        <v>1886000</v>
      </c>
    </row>
    <row r="182" spans="2:8" s="1" customFormat="1" ht="16.8">
      <c r="B182" s="8">
        <v>179</v>
      </c>
      <c r="C182" s="9" t="s">
        <v>58</v>
      </c>
      <c r="D182" s="28" t="s">
        <v>188</v>
      </c>
      <c r="E182" s="28" t="s">
        <v>187</v>
      </c>
      <c r="F182" s="16">
        <v>2700</v>
      </c>
      <c r="G182" s="32">
        <f t="shared" si="4"/>
        <v>822</v>
      </c>
      <c r="H182" s="6">
        <f t="shared" si="5"/>
        <v>2219400</v>
      </c>
    </row>
    <row r="183" spans="2:8" s="1" customFormat="1" ht="16.8">
      <c r="B183" s="10">
        <v>180</v>
      </c>
      <c r="C183" s="11" t="s">
        <v>58</v>
      </c>
      <c r="D183" s="29" t="s">
        <v>195</v>
      </c>
      <c r="E183" s="29" t="s">
        <v>178</v>
      </c>
      <c r="F183" s="17">
        <v>2800</v>
      </c>
      <c r="G183" s="32">
        <f t="shared" si="4"/>
        <v>313</v>
      </c>
      <c r="H183" s="6">
        <f t="shared" si="5"/>
        <v>876400</v>
      </c>
    </row>
    <row r="184" spans="2:8" s="1" customFormat="1" ht="16.8">
      <c r="B184" s="8">
        <v>181</v>
      </c>
      <c r="C184" s="9" t="s">
        <v>58</v>
      </c>
      <c r="D184" s="28" t="s">
        <v>192</v>
      </c>
      <c r="E184" s="28" t="s">
        <v>180</v>
      </c>
      <c r="F184" s="16">
        <v>2600</v>
      </c>
      <c r="G184" s="32">
        <f t="shared" si="4"/>
        <v>410</v>
      </c>
      <c r="H184" s="6">
        <f t="shared" si="5"/>
        <v>1066000</v>
      </c>
    </row>
    <row r="185" spans="2:8" s="1" customFormat="1" ht="16.8">
      <c r="B185" s="10">
        <v>182</v>
      </c>
      <c r="C185" s="11" t="s">
        <v>58</v>
      </c>
      <c r="D185" s="29" t="s">
        <v>190</v>
      </c>
      <c r="E185" s="29" t="s">
        <v>187</v>
      </c>
      <c r="F185" s="17">
        <v>4700</v>
      </c>
      <c r="G185" s="32">
        <f t="shared" si="4"/>
        <v>446</v>
      </c>
      <c r="H185" s="6">
        <f t="shared" si="5"/>
        <v>2096200</v>
      </c>
    </row>
    <row r="186" spans="2:8" s="1" customFormat="1" ht="16.8">
      <c r="B186" s="8">
        <v>183</v>
      </c>
      <c r="C186" s="9" t="s">
        <v>58</v>
      </c>
      <c r="D186" s="28" t="s">
        <v>194</v>
      </c>
      <c r="E186" s="28" t="s">
        <v>185</v>
      </c>
      <c r="F186" s="16">
        <v>5000</v>
      </c>
      <c r="G186" s="32">
        <f t="shared" si="4"/>
        <v>693</v>
      </c>
      <c r="H186" s="6">
        <f t="shared" si="5"/>
        <v>3465000</v>
      </c>
    </row>
    <row r="187" spans="2:8" s="1" customFormat="1" ht="16.8">
      <c r="B187" s="10">
        <v>184</v>
      </c>
      <c r="C187" s="11" t="s">
        <v>58</v>
      </c>
      <c r="D187" s="29" t="s">
        <v>195</v>
      </c>
      <c r="E187" s="29" t="s">
        <v>178</v>
      </c>
      <c r="F187" s="17">
        <v>2400</v>
      </c>
      <c r="G187" s="32">
        <f t="shared" si="4"/>
        <v>313</v>
      </c>
      <c r="H187" s="6">
        <f t="shared" si="5"/>
        <v>751200</v>
      </c>
    </row>
    <row r="188" spans="2:8" s="1" customFormat="1" ht="16.8">
      <c r="B188" s="8">
        <v>185</v>
      </c>
      <c r="C188" s="9" t="s">
        <v>59</v>
      </c>
      <c r="D188" s="28" t="s">
        <v>199</v>
      </c>
      <c r="E188" s="28" t="s">
        <v>180</v>
      </c>
      <c r="F188" s="16">
        <v>5600</v>
      </c>
      <c r="G188" s="32">
        <f t="shared" si="4"/>
        <v>170</v>
      </c>
      <c r="H188" s="6">
        <f t="shared" si="5"/>
        <v>952000</v>
      </c>
    </row>
    <row r="189" spans="2:8" s="1" customFormat="1" ht="16.8">
      <c r="B189" s="10">
        <v>186</v>
      </c>
      <c r="C189" s="11" t="s">
        <v>59</v>
      </c>
      <c r="D189" s="29" t="s">
        <v>193</v>
      </c>
      <c r="E189" s="29" t="s">
        <v>179</v>
      </c>
      <c r="F189" s="17">
        <v>3400</v>
      </c>
      <c r="G189" s="32">
        <f t="shared" si="4"/>
        <v>216</v>
      </c>
      <c r="H189" s="6">
        <f t="shared" si="5"/>
        <v>734400</v>
      </c>
    </row>
    <row r="190" spans="2:8" s="1" customFormat="1" ht="16.8">
      <c r="B190" s="8">
        <v>187</v>
      </c>
      <c r="C190" s="9" t="s">
        <v>59</v>
      </c>
      <c r="D190" s="28" t="s">
        <v>201</v>
      </c>
      <c r="E190" s="28" t="s">
        <v>178</v>
      </c>
      <c r="F190" s="16">
        <v>1700</v>
      </c>
      <c r="G190" s="32">
        <f t="shared" si="4"/>
        <v>271</v>
      </c>
      <c r="H190" s="6">
        <f t="shared" si="5"/>
        <v>460700</v>
      </c>
    </row>
    <row r="191" spans="2:8" s="1" customFormat="1" ht="16.8">
      <c r="B191" s="10">
        <v>188</v>
      </c>
      <c r="C191" s="11" t="s">
        <v>59</v>
      </c>
      <c r="D191" s="29" t="s">
        <v>197</v>
      </c>
      <c r="E191" s="29" t="s">
        <v>183</v>
      </c>
      <c r="F191" s="17">
        <v>4100</v>
      </c>
      <c r="G191" s="32">
        <f t="shared" si="4"/>
        <v>527</v>
      </c>
      <c r="H191" s="6">
        <f t="shared" si="5"/>
        <v>2160700</v>
      </c>
    </row>
    <row r="192" spans="2:8" s="1" customFormat="1" ht="16.8">
      <c r="B192" s="8">
        <v>189</v>
      </c>
      <c r="C192" s="9" t="s">
        <v>59</v>
      </c>
      <c r="D192" s="28" t="s">
        <v>188</v>
      </c>
      <c r="E192" s="28" t="s">
        <v>181</v>
      </c>
      <c r="F192" s="16">
        <v>1400</v>
      </c>
      <c r="G192" s="32">
        <f t="shared" si="4"/>
        <v>804</v>
      </c>
      <c r="H192" s="6">
        <f t="shared" si="5"/>
        <v>1125600</v>
      </c>
    </row>
    <row r="193" spans="2:8" s="1" customFormat="1" ht="16.8">
      <c r="B193" s="10">
        <v>190</v>
      </c>
      <c r="C193" s="11" t="s">
        <v>59</v>
      </c>
      <c r="D193" s="29" t="s">
        <v>188</v>
      </c>
      <c r="E193" s="29" t="s">
        <v>181</v>
      </c>
      <c r="F193" s="17">
        <v>2300</v>
      </c>
      <c r="G193" s="32">
        <f t="shared" si="4"/>
        <v>804</v>
      </c>
      <c r="H193" s="6">
        <f t="shared" si="5"/>
        <v>1849200</v>
      </c>
    </row>
    <row r="194" spans="2:8" s="1" customFormat="1" ht="16.8">
      <c r="B194" s="8">
        <v>191</v>
      </c>
      <c r="C194" s="9" t="s">
        <v>59</v>
      </c>
      <c r="D194" s="28" t="s">
        <v>194</v>
      </c>
      <c r="E194" s="28" t="s">
        <v>183</v>
      </c>
      <c r="F194" s="16">
        <v>5200</v>
      </c>
      <c r="G194" s="32">
        <f t="shared" si="4"/>
        <v>688</v>
      </c>
      <c r="H194" s="6">
        <f t="shared" si="5"/>
        <v>3577600</v>
      </c>
    </row>
    <row r="195" spans="2:8" s="1" customFormat="1" ht="16.8">
      <c r="B195" s="10">
        <v>192</v>
      </c>
      <c r="C195" s="11" t="s">
        <v>59</v>
      </c>
      <c r="D195" s="29" t="s">
        <v>197</v>
      </c>
      <c r="E195" s="29" t="s">
        <v>179</v>
      </c>
      <c r="F195" s="17">
        <v>2700</v>
      </c>
      <c r="G195" s="32">
        <f t="shared" si="4"/>
        <v>530</v>
      </c>
      <c r="H195" s="6">
        <f t="shared" si="5"/>
        <v>1431000</v>
      </c>
    </row>
    <row r="196" spans="2:8" s="1" customFormat="1" ht="16.8">
      <c r="B196" s="8">
        <v>193</v>
      </c>
      <c r="C196" s="9" t="s">
        <v>59</v>
      </c>
      <c r="D196" s="28" t="s">
        <v>200</v>
      </c>
      <c r="E196" s="28" t="s">
        <v>185</v>
      </c>
      <c r="F196" s="16">
        <v>1500</v>
      </c>
      <c r="G196" s="32">
        <f t="shared" si="4"/>
        <v>428</v>
      </c>
      <c r="H196" s="6">
        <f t="shared" si="5"/>
        <v>642000</v>
      </c>
    </row>
    <row r="197" spans="2:8" s="1" customFormat="1" ht="16.8">
      <c r="B197" s="10">
        <v>194</v>
      </c>
      <c r="C197" s="11" t="s">
        <v>59</v>
      </c>
      <c r="D197" s="29" t="s">
        <v>201</v>
      </c>
      <c r="E197" s="29" t="s">
        <v>186</v>
      </c>
      <c r="F197" s="17">
        <v>2100</v>
      </c>
      <c r="G197" s="32">
        <f t="shared" ref="G197:G260" si="6">INDEX($J$3:$Y$13,MATCH(E197,$J$3:$J$13,0),MATCH(D197,$J$3:$Y$3,0))</f>
        <v>278</v>
      </c>
      <c r="H197" s="6">
        <f t="shared" ref="H197:H260" si="7">G197*F197</f>
        <v>583800</v>
      </c>
    </row>
    <row r="198" spans="2:8" s="1" customFormat="1" ht="16.8">
      <c r="B198" s="8">
        <v>195</v>
      </c>
      <c r="C198" s="9" t="s">
        <v>60</v>
      </c>
      <c r="D198" s="28" t="s">
        <v>199</v>
      </c>
      <c r="E198" s="28" t="s">
        <v>181</v>
      </c>
      <c r="F198" s="16">
        <v>5400</v>
      </c>
      <c r="G198" s="32">
        <f t="shared" si="6"/>
        <v>155</v>
      </c>
      <c r="H198" s="6">
        <f t="shared" si="7"/>
        <v>837000</v>
      </c>
    </row>
    <row r="199" spans="2:8" s="1" customFormat="1" ht="16.8">
      <c r="B199" s="10">
        <v>196</v>
      </c>
      <c r="C199" s="11" t="s">
        <v>60</v>
      </c>
      <c r="D199" s="29" t="s">
        <v>191</v>
      </c>
      <c r="E199" s="29" t="s">
        <v>185</v>
      </c>
      <c r="F199" s="17">
        <v>5400</v>
      </c>
      <c r="G199" s="32">
        <f t="shared" si="6"/>
        <v>510</v>
      </c>
      <c r="H199" s="6">
        <f t="shared" si="7"/>
        <v>2754000</v>
      </c>
    </row>
    <row r="200" spans="2:8" s="1" customFormat="1" ht="16.8">
      <c r="B200" s="8">
        <v>197</v>
      </c>
      <c r="C200" s="9" t="s">
        <v>61</v>
      </c>
      <c r="D200" s="28" t="s">
        <v>192</v>
      </c>
      <c r="E200" s="28" t="s">
        <v>180</v>
      </c>
      <c r="F200" s="16">
        <v>2600</v>
      </c>
      <c r="G200" s="32">
        <f t="shared" si="6"/>
        <v>410</v>
      </c>
      <c r="H200" s="6">
        <f t="shared" si="7"/>
        <v>1066000</v>
      </c>
    </row>
    <row r="201" spans="2:8" s="1" customFormat="1" ht="16.8">
      <c r="B201" s="10">
        <v>198</v>
      </c>
      <c r="C201" s="11" t="s">
        <v>61</v>
      </c>
      <c r="D201" s="29" t="s">
        <v>202</v>
      </c>
      <c r="E201" s="29" t="s">
        <v>181</v>
      </c>
      <c r="F201" s="17">
        <v>5300</v>
      </c>
      <c r="G201" s="32">
        <f t="shared" si="6"/>
        <v>156</v>
      </c>
      <c r="H201" s="6">
        <f t="shared" si="7"/>
        <v>826800</v>
      </c>
    </row>
    <row r="202" spans="2:8" s="1" customFormat="1" ht="16.8">
      <c r="B202" s="8">
        <v>199</v>
      </c>
      <c r="C202" s="9" t="s">
        <v>61</v>
      </c>
      <c r="D202" s="28" t="s">
        <v>192</v>
      </c>
      <c r="E202" s="28" t="s">
        <v>180</v>
      </c>
      <c r="F202" s="16">
        <v>5500</v>
      </c>
      <c r="G202" s="32">
        <f t="shared" si="6"/>
        <v>410</v>
      </c>
      <c r="H202" s="6">
        <f t="shared" si="7"/>
        <v>2255000</v>
      </c>
    </row>
    <row r="203" spans="2:8" s="1" customFormat="1" ht="16.8">
      <c r="B203" s="10">
        <v>200</v>
      </c>
      <c r="C203" s="11" t="s">
        <v>61</v>
      </c>
      <c r="D203" s="29" t="s">
        <v>199</v>
      </c>
      <c r="E203" s="29" t="s">
        <v>180</v>
      </c>
      <c r="F203" s="17">
        <v>2000</v>
      </c>
      <c r="G203" s="32">
        <f t="shared" si="6"/>
        <v>170</v>
      </c>
      <c r="H203" s="6">
        <f t="shared" si="7"/>
        <v>340000</v>
      </c>
    </row>
    <row r="204" spans="2:8" s="1" customFormat="1" ht="16.8">
      <c r="B204" s="8">
        <v>201</v>
      </c>
      <c r="C204" s="9" t="s">
        <v>61</v>
      </c>
      <c r="D204" s="28" t="s">
        <v>200</v>
      </c>
      <c r="E204" s="28" t="s">
        <v>183</v>
      </c>
      <c r="F204" s="16">
        <v>4300</v>
      </c>
      <c r="G204" s="32">
        <f t="shared" si="6"/>
        <v>414</v>
      </c>
      <c r="H204" s="6">
        <f t="shared" si="7"/>
        <v>1780200</v>
      </c>
    </row>
    <row r="205" spans="2:8" s="1" customFormat="1" ht="16.8">
      <c r="B205" s="10">
        <v>202</v>
      </c>
      <c r="C205" s="11" t="s">
        <v>62</v>
      </c>
      <c r="D205" s="29" t="s">
        <v>199</v>
      </c>
      <c r="E205" s="29" t="s">
        <v>179</v>
      </c>
      <c r="F205" s="17">
        <v>1700</v>
      </c>
      <c r="G205" s="32">
        <f t="shared" si="6"/>
        <v>156</v>
      </c>
      <c r="H205" s="6">
        <f t="shared" si="7"/>
        <v>265200</v>
      </c>
    </row>
    <row r="206" spans="2:8" s="1" customFormat="1" ht="16.8">
      <c r="B206" s="8">
        <v>203</v>
      </c>
      <c r="C206" s="9" t="s">
        <v>62</v>
      </c>
      <c r="D206" s="28" t="s">
        <v>193</v>
      </c>
      <c r="E206" s="28" t="s">
        <v>179</v>
      </c>
      <c r="F206" s="16">
        <v>5900</v>
      </c>
      <c r="G206" s="32">
        <f t="shared" si="6"/>
        <v>216</v>
      </c>
      <c r="H206" s="6">
        <f t="shared" si="7"/>
        <v>1274400</v>
      </c>
    </row>
    <row r="207" spans="2:8" s="1" customFormat="1" ht="16.8">
      <c r="B207" s="10">
        <v>204</v>
      </c>
      <c r="C207" s="11" t="s">
        <v>62</v>
      </c>
      <c r="D207" s="29" t="s">
        <v>198</v>
      </c>
      <c r="E207" s="29" t="s">
        <v>180</v>
      </c>
      <c r="F207" s="17">
        <v>1500</v>
      </c>
      <c r="G207" s="32">
        <f t="shared" si="6"/>
        <v>313</v>
      </c>
      <c r="H207" s="6">
        <f t="shared" si="7"/>
        <v>469500</v>
      </c>
    </row>
    <row r="208" spans="2:8" s="1" customFormat="1" ht="16.8">
      <c r="B208" s="8">
        <v>205</v>
      </c>
      <c r="C208" s="9" t="s">
        <v>62</v>
      </c>
      <c r="D208" s="28" t="s">
        <v>200</v>
      </c>
      <c r="E208" s="28" t="s">
        <v>179</v>
      </c>
      <c r="F208" s="16">
        <v>2300</v>
      </c>
      <c r="G208" s="32">
        <f t="shared" si="6"/>
        <v>421</v>
      </c>
      <c r="H208" s="6">
        <f t="shared" si="7"/>
        <v>968300</v>
      </c>
    </row>
    <row r="209" spans="2:8" s="1" customFormat="1" ht="16.8">
      <c r="B209" s="10">
        <v>206</v>
      </c>
      <c r="C209" s="11" t="s">
        <v>62</v>
      </c>
      <c r="D209" s="29" t="s">
        <v>192</v>
      </c>
      <c r="E209" s="29" t="s">
        <v>187</v>
      </c>
      <c r="F209" s="17">
        <v>3400</v>
      </c>
      <c r="G209" s="32">
        <f t="shared" si="6"/>
        <v>415</v>
      </c>
      <c r="H209" s="6">
        <f t="shared" si="7"/>
        <v>1411000</v>
      </c>
    </row>
    <row r="210" spans="2:8" s="1" customFormat="1" ht="16.8">
      <c r="B210" s="8">
        <v>207</v>
      </c>
      <c r="C210" s="9" t="s">
        <v>62</v>
      </c>
      <c r="D210" s="28" t="s">
        <v>197</v>
      </c>
      <c r="E210" s="28" t="s">
        <v>182</v>
      </c>
      <c r="F210" s="16">
        <v>5400</v>
      </c>
      <c r="G210" s="32">
        <f t="shared" si="6"/>
        <v>559</v>
      </c>
      <c r="H210" s="6">
        <f t="shared" si="7"/>
        <v>3018600</v>
      </c>
    </row>
    <row r="211" spans="2:8" s="1" customFormat="1" ht="16.8">
      <c r="B211" s="10">
        <v>208</v>
      </c>
      <c r="C211" s="11" t="s">
        <v>62</v>
      </c>
      <c r="D211" s="29" t="s">
        <v>192</v>
      </c>
      <c r="E211" s="29" t="s">
        <v>183</v>
      </c>
      <c r="F211" s="17">
        <v>1600</v>
      </c>
      <c r="G211" s="32">
        <f t="shared" si="6"/>
        <v>397</v>
      </c>
      <c r="H211" s="6">
        <f t="shared" si="7"/>
        <v>635200</v>
      </c>
    </row>
    <row r="212" spans="2:8" s="1" customFormat="1" ht="16.8">
      <c r="B212" s="8">
        <v>209</v>
      </c>
      <c r="C212" s="9" t="s">
        <v>62</v>
      </c>
      <c r="D212" s="28" t="s">
        <v>190</v>
      </c>
      <c r="E212" s="28" t="s">
        <v>186</v>
      </c>
      <c r="F212" s="16">
        <v>1600</v>
      </c>
      <c r="G212" s="32">
        <f t="shared" si="6"/>
        <v>451</v>
      </c>
      <c r="H212" s="6">
        <f t="shared" si="7"/>
        <v>721600</v>
      </c>
    </row>
    <row r="213" spans="2:8" s="1" customFormat="1" ht="16.8">
      <c r="B213" s="10">
        <v>210</v>
      </c>
      <c r="C213" s="11" t="s">
        <v>63</v>
      </c>
      <c r="D213" s="29" t="s">
        <v>201</v>
      </c>
      <c r="E213" s="29" t="s">
        <v>181</v>
      </c>
      <c r="F213" s="17">
        <v>5100</v>
      </c>
      <c r="G213" s="32">
        <f t="shared" si="6"/>
        <v>251</v>
      </c>
      <c r="H213" s="6">
        <f t="shared" si="7"/>
        <v>1280100</v>
      </c>
    </row>
    <row r="214" spans="2:8" s="1" customFormat="1" ht="16.8">
      <c r="B214" s="8">
        <v>211</v>
      </c>
      <c r="C214" s="9" t="s">
        <v>63</v>
      </c>
      <c r="D214" s="28" t="s">
        <v>191</v>
      </c>
      <c r="E214" s="28" t="s">
        <v>178</v>
      </c>
      <c r="F214" s="16">
        <v>5900</v>
      </c>
      <c r="G214" s="32">
        <f t="shared" si="6"/>
        <v>503</v>
      </c>
      <c r="H214" s="6">
        <f t="shared" si="7"/>
        <v>2967700</v>
      </c>
    </row>
    <row r="215" spans="2:8" s="1" customFormat="1" ht="16.8">
      <c r="B215" s="10">
        <v>212</v>
      </c>
      <c r="C215" s="11" t="s">
        <v>63</v>
      </c>
      <c r="D215" s="29" t="s">
        <v>194</v>
      </c>
      <c r="E215" s="29" t="s">
        <v>178</v>
      </c>
      <c r="F215" s="17">
        <v>4100</v>
      </c>
      <c r="G215" s="32">
        <f t="shared" si="6"/>
        <v>666</v>
      </c>
      <c r="H215" s="6">
        <f t="shared" si="7"/>
        <v>2730600</v>
      </c>
    </row>
    <row r="216" spans="2:8" s="1" customFormat="1" ht="16.8">
      <c r="B216" s="8">
        <v>213</v>
      </c>
      <c r="C216" s="9" t="s">
        <v>64</v>
      </c>
      <c r="D216" s="28" t="s">
        <v>199</v>
      </c>
      <c r="E216" s="28" t="s">
        <v>182</v>
      </c>
      <c r="F216" s="16">
        <v>5700</v>
      </c>
      <c r="G216" s="32">
        <f t="shared" si="6"/>
        <v>163</v>
      </c>
      <c r="H216" s="6">
        <f t="shared" si="7"/>
        <v>929100</v>
      </c>
    </row>
    <row r="217" spans="2:8" s="1" customFormat="1" ht="16.8">
      <c r="B217" s="10">
        <v>214</v>
      </c>
      <c r="C217" s="11" t="s">
        <v>64</v>
      </c>
      <c r="D217" s="29" t="s">
        <v>194</v>
      </c>
      <c r="E217" s="29" t="s">
        <v>180</v>
      </c>
      <c r="F217" s="17">
        <v>5000</v>
      </c>
      <c r="G217" s="32">
        <f t="shared" si="6"/>
        <v>682</v>
      </c>
      <c r="H217" s="6">
        <f t="shared" si="7"/>
        <v>3410000</v>
      </c>
    </row>
    <row r="218" spans="2:8" s="1" customFormat="1" ht="16.8">
      <c r="B218" s="8">
        <v>215</v>
      </c>
      <c r="C218" s="9" t="s">
        <v>64</v>
      </c>
      <c r="D218" s="28" t="s">
        <v>190</v>
      </c>
      <c r="E218" s="28" t="s">
        <v>181</v>
      </c>
      <c r="F218" s="16">
        <v>5400</v>
      </c>
      <c r="G218" s="32">
        <f t="shared" si="6"/>
        <v>451</v>
      </c>
      <c r="H218" s="6">
        <f t="shared" si="7"/>
        <v>2435400</v>
      </c>
    </row>
    <row r="219" spans="2:8" s="1" customFormat="1" ht="16.8">
      <c r="B219" s="10">
        <v>216</v>
      </c>
      <c r="C219" s="11" t="s">
        <v>64</v>
      </c>
      <c r="D219" s="29" t="s">
        <v>200</v>
      </c>
      <c r="E219" s="29" t="s">
        <v>179</v>
      </c>
      <c r="F219" s="17">
        <v>3800</v>
      </c>
      <c r="G219" s="32">
        <f t="shared" si="6"/>
        <v>421</v>
      </c>
      <c r="H219" s="6">
        <f t="shared" si="7"/>
        <v>1599800</v>
      </c>
    </row>
    <row r="220" spans="2:8" s="1" customFormat="1" ht="16.8">
      <c r="B220" s="8">
        <v>217</v>
      </c>
      <c r="C220" s="9" t="s">
        <v>64</v>
      </c>
      <c r="D220" s="28" t="s">
        <v>194</v>
      </c>
      <c r="E220" s="28" t="s">
        <v>178</v>
      </c>
      <c r="F220" s="16">
        <v>1200</v>
      </c>
      <c r="G220" s="32">
        <f t="shared" si="6"/>
        <v>666</v>
      </c>
      <c r="H220" s="6">
        <f t="shared" si="7"/>
        <v>799200</v>
      </c>
    </row>
    <row r="221" spans="2:8" s="1" customFormat="1" ht="16.8">
      <c r="B221" s="10">
        <v>218</v>
      </c>
      <c r="C221" s="11" t="s">
        <v>64</v>
      </c>
      <c r="D221" s="29" t="s">
        <v>194</v>
      </c>
      <c r="E221" s="29" t="s">
        <v>180</v>
      </c>
      <c r="F221" s="17">
        <v>5200</v>
      </c>
      <c r="G221" s="32">
        <f t="shared" si="6"/>
        <v>682</v>
      </c>
      <c r="H221" s="6">
        <f t="shared" si="7"/>
        <v>3546400</v>
      </c>
    </row>
    <row r="222" spans="2:8" s="1" customFormat="1" ht="16.8">
      <c r="B222" s="8">
        <v>219</v>
      </c>
      <c r="C222" s="9" t="s">
        <v>64</v>
      </c>
      <c r="D222" s="28" t="s">
        <v>192</v>
      </c>
      <c r="E222" s="28" t="s">
        <v>181</v>
      </c>
      <c r="F222" s="16">
        <v>2500</v>
      </c>
      <c r="G222" s="32">
        <f t="shared" si="6"/>
        <v>406</v>
      </c>
      <c r="H222" s="6">
        <f t="shared" si="7"/>
        <v>1015000</v>
      </c>
    </row>
    <row r="223" spans="2:8" s="1" customFormat="1" ht="16.8">
      <c r="B223" s="10">
        <v>220</v>
      </c>
      <c r="C223" s="11" t="s">
        <v>65</v>
      </c>
      <c r="D223" s="29" t="s">
        <v>202</v>
      </c>
      <c r="E223" s="29" t="s">
        <v>187</v>
      </c>
      <c r="F223" s="17">
        <v>3200</v>
      </c>
      <c r="G223" s="32">
        <f t="shared" si="6"/>
        <v>154</v>
      </c>
      <c r="H223" s="6">
        <f t="shared" si="7"/>
        <v>492800</v>
      </c>
    </row>
    <row r="224" spans="2:8" s="1" customFormat="1" ht="16.8">
      <c r="B224" s="8">
        <v>221</v>
      </c>
      <c r="C224" s="9" t="s">
        <v>65</v>
      </c>
      <c r="D224" s="28" t="s">
        <v>198</v>
      </c>
      <c r="E224" s="28" t="s">
        <v>182</v>
      </c>
      <c r="F224" s="16">
        <v>3800</v>
      </c>
      <c r="G224" s="32">
        <f t="shared" si="6"/>
        <v>312</v>
      </c>
      <c r="H224" s="6">
        <f t="shared" si="7"/>
        <v>1185600</v>
      </c>
    </row>
    <row r="225" spans="2:8" s="1" customFormat="1" ht="16.8">
      <c r="B225" s="10">
        <v>222</v>
      </c>
      <c r="C225" s="11" t="s">
        <v>65</v>
      </c>
      <c r="D225" s="29" t="s">
        <v>195</v>
      </c>
      <c r="E225" s="29" t="s">
        <v>179</v>
      </c>
      <c r="F225" s="17">
        <v>4400</v>
      </c>
      <c r="G225" s="32">
        <f t="shared" si="6"/>
        <v>321</v>
      </c>
      <c r="H225" s="6">
        <f t="shared" si="7"/>
        <v>1412400</v>
      </c>
    </row>
    <row r="226" spans="2:8" s="1" customFormat="1" ht="16.8">
      <c r="B226" s="8">
        <v>223</v>
      </c>
      <c r="C226" s="9" t="s">
        <v>65</v>
      </c>
      <c r="D226" s="28" t="s">
        <v>188</v>
      </c>
      <c r="E226" s="28" t="s">
        <v>186</v>
      </c>
      <c r="F226" s="16">
        <v>6300</v>
      </c>
      <c r="G226" s="32">
        <f t="shared" si="6"/>
        <v>812</v>
      </c>
      <c r="H226" s="6">
        <f t="shared" si="7"/>
        <v>5115600</v>
      </c>
    </row>
    <row r="227" spans="2:8" s="1" customFormat="1" ht="16.8">
      <c r="B227" s="10">
        <v>224</v>
      </c>
      <c r="C227" s="11" t="s">
        <v>65</v>
      </c>
      <c r="D227" s="29" t="s">
        <v>194</v>
      </c>
      <c r="E227" s="29" t="s">
        <v>178</v>
      </c>
      <c r="F227" s="17">
        <v>3000</v>
      </c>
      <c r="G227" s="32">
        <f t="shared" si="6"/>
        <v>666</v>
      </c>
      <c r="H227" s="6">
        <f t="shared" si="7"/>
        <v>1998000</v>
      </c>
    </row>
    <row r="228" spans="2:8" s="1" customFormat="1" ht="16.8">
      <c r="B228" s="8">
        <v>225</v>
      </c>
      <c r="C228" s="9" t="s">
        <v>65</v>
      </c>
      <c r="D228" s="28" t="s">
        <v>200</v>
      </c>
      <c r="E228" s="28" t="s">
        <v>183</v>
      </c>
      <c r="F228" s="16">
        <v>5800</v>
      </c>
      <c r="G228" s="32">
        <f t="shared" si="6"/>
        <v>414</v>
      </c>
      <c r="H228" s="6">
        <f t="shared" si="7"/>
        <v>2401200</v>
      </c>
    </row>
    <row r="229" spans="2:8" s="1" customFormat="1" ht="16.8">
      <c r="B229" s="10">
        <v>226</v>
      </c>
      <c r="C229" s="11" t="s">
        <v>65</v>
      </c>
      <c r="D229" s="29" t="s">
        <v>199</v>
      </c>
      <c r="E229" s="29" t="s">
        <v>179</v>
      </c>
      <c r="F229" s="17">
        <v>2900</v>
      </c>
      <c r="G229" s="32">
        <f t="shared" si="6"/>
        <v>156</v>
      </c>
      <c r="H229" s="6">
        <f t="shared" si="7"/>
        <v>452400</v>
      </c>
    </row>
    <row r="230" spans="2:8" s="1" customFormat="1" ht="16.8">
      <c r="B230" s="8">
        <v>227</v>
      </c>
      <c r="C230" s="9" t="s">
        <v>65</v>
      </c>
      <c r="D230" s="28" t="s">
        <v>190</v>
      </c>
      <c r="E230" s="28" t="s">
        <v>186</v>
      </c>
      <c r="F230" s="16">
        <v>1300</v>
      </c>
      <c r="G230" s="32">
        <f t="shared" si="6"/>
        <v>451</v>
      </c>
      <c r="H230" s="6">
        <f t="shared" si="7"/>
        <v>586300</v>
      </c>
    </row>
    <row r="231" spans="2:8" s="1" customFormat="1" ht="16.8">
      <c r="B231" s="10">
        <v>228</v>
      </c>
      <c r="C231" s="11" t="s">
        <v>65</v>
      </c>
      <c r="D231" s="29" t="s">
        <v>194</v>
      </c>
      <c r="E231" s="29" t="s">
        <v>180</v>
      </c>
      <c r="F231" s="17">
        <v>5800</v>
      </c>
      <c r="G231" s="32">
        <f t="shared" si="6"/>
        <v>682</v>
      </c>
      <c r="H231" s="6">
        <f t="shared" si="7"/>
        <v>3955600</v>
      </c>
    </row>
    <row r="232" spans="2:8" s="1" customFormat="1" ht="16.8">
      <c r="B232" s="8">
        <v>229</v>
      </c>
      <c r="C232" s="9" t="s">
        <v>66</v>
      </c>
      <c r="D232" s="28" t="s">
        <v>202</v>
      </c>
      <c r="E232" s="28" t="s">
        <v>180</v>
      </c>
      <c r="F232" s="16">
        <v>5200</v>
      </c>
      <c r="G232" s="32">
        <f t="shared" si="6"/>
        <v>172</v>
      </c>
      <c r="H232" s="6">
        <f t="shared" si="7"/>
        <v>894400</v>
      </c>
    </row>
    <row r="233" spans="2:8" s="1" customFormat="1" ht="16.8">
      <c r="B233" s="10">
        <v>230</v>
      </c>
      <c r="C233" s="11" t="s">
        <v>67</v>
      </c>
      <c r="D233" s="29" t="s">
        <v>194</v>
      </c>
      <c r="E233" s="29" t="s">
        <v>180</v>
      </c>
      <c r="F233" s="17">
        <v>4500</v>
      </c>
      <c r="G233" s="32">
        <f t="shared" si="6"/>
        <v>682</v>
      </c>
      <c r="H233" s="6">
        <f t="shared" si="7"/>
        <v>3069000</v>
      </c>
    </row>
    <row r="234" spans="2:8" s="1" customFormat="1" ht="16.8">
      <c r="B234" s="8">
        <v>231</v>
      </c>
      <c r="C234" s="9" t="s">
        <v>67</v>
      </c>
      <c r="D234" s="28" t="s">
        <v>201</v>
      </c>
      <c r="E234" s="28" t="s">
        <v>186</v>
      </c>
      <c r="F234" s="16">
        <v>2500</v>
      </c>
      <c r="G234" s="32">
        <f t="shared" si="6"/>
        <v>278</v>
      </c>
      <c r="H234" s="6">
        <f t="shared" si="7"/>
        <v>695000</v>
      </c>
    </row>
    <row r="235" spans="2:8" s="1" customFormat="1" ht="16.8">
      <c r="B235" s="10">
        <v>232</v>
      </c>
      <c r="C235" s="11" t="s">
        <v>67</v>
      </c>
      <c r="D235" s="29" t="s">
        <v>188</v>
      </c>
      <c r="E235" s="29" t="s">
        <v>181</v>
      </c>
      <c r="F235" s="17">
        <v>6400</v>
      </c>
      <c r="G235" s="32">
        <f t="shared" si="6"/>
        <v>804</v>
      </c>
      <c r="H235" s="6">
        <f t="shared" si="7"/>
        <v>5145600</v>
      </c>
    </row>
    <row r="236" spans="2:8" s="1" customFormat="1" ht="16.8">
      <c r="B236" s="8">
        <v>233</v>
      </c>
      <c r="C236" s="9" t="s">
        <v>67</v>
      </c>
      <c r="D236" s="28" t="s">
        <v>199</v>
      </c>
      <c r="E236" s="28" t="s">
        <v>181</v>
      </c>
      <c r="F236" s="16">
        <v>3200</v>
      </c>
      <c r="G236" s="32">
        <f t="shared" si="6"/>
        <v>155</v>
      </c>
      <c r="H236" s="6">
        <f t="shared" si="7"/>
        <v>496000</v>
      </c>
    </row>
    <row r="237" spans="2:8" s="1" customFormat="1" ht="16.8">
      <c r="B237" s="10">
        <v>234</v>
      </c>
      <c r="C237" s="11" t="s">
        <v>67</v>
      </c>
      <c r="D237" s="29" t="s">
        <v>188</v>
      </c>
      <c r="E237" s="29" t="s">
        <v>186</v>
      </c>
      <c r="F237" s="17">
        <v>4400</v>
      </c>
      <c r="G237" s="32">
        <f t="shared" si="6"/>
        <v>812</v>
      </c>
      <c r="H237" s="6">
        <f t="shared" si="7"/>
        <v>3572800</v>
      </c>
    </row>
    <row r="238" spans="2:8" s="1" customFormat="1" ht="16.8">
      <c r="B238" s="8">
        <v>235</v>
      </c>
      <c r="C238" s="9" t="s">
        <v>68</v>
      </c>
      <c r="D238" s="28" t="s">
        <v>199</v>
      </c>
      <c r="E238" s="28" t="s">
        <v>180</v>
      </c>
      <c r="F238" s="16">
        <v>5800</v>
      </c>
      <c r="G238" s="32">
        <f t="shared" si="6"/>
        <v>170</v>
      </c>
      <c r="H238" s="6">
        <f t="shared" si="7"/>
        <v>986000</v>
      </c>
    </row>
    <row r="239" spans="2:8" s="1" customFormat="1" ht="16.8">
      <c r="B239" s="10">
        <v>236</v>
      </c>
      <c r="C239" s="11" t="s">
        <v>68</v>
      </c>
      <c r="D239" s="29" t="s">
        <v>190</v>
      </c>
      <c r="E239" s="29" t="s">
        <v>184</v>
      </c>
      <c r="F239" s="17">
        <v>6000</v>
      </c>
      <c r="G239" s="32">
        <f t="shared" si="6"/>
        <v>437</v>
      </c>
      <c r="H239" s="6">
        <f t="shared" si="7"/>
        <v>2622000</v>
      </c>
    </row>
    <row r="240" spans="2:8" s="1" customFormat="1" ht="16.8">
      <c r="B240" s="8">
        <v>237</v>
      </c>
      <c r="C240" s="9" t="s">
        <v>68</v>
      </c>
      <c r="D240" s="28" t="s">
        <v>201</v>
      </c>
      <c r="E240" s="28" t="s">
        <v>182</v>
      </c>
      <c r="F240" s="16">
        <v>4900</v>
      </c>
      <c r="G240" s="32">
        <f t="shared" si="6"/>
        <v>249</v>
      </c>
      <c r="H240" s="6">
        <f t="shared" si="7"/>
        <v>1220100</v>
      </c>
    </row>
    <row r="241" spans="2:8" s="1" customFormat="1" ht="16.8">
      <c r="B241" s="10">
        <v>238</v>
      </c>
      <c r="C241" s="11" t="s">
        <v>68</v>
      </c>
      <c r="D241" s="29" t="s">
        <v>192</v>
      </c>
      <c r="E241" s="29" t="s">
        <v>183</v>
      </c>
      <c r="F241" s="17">
        <v>5700</v>
      </c>
      <c r="G241" s="32">
        <f t="shared" si="6"/>
        <v>397</v>
      </c>
      <c r="H241" s="6">
        <f t="shared" si="7"/>
        <v>2262900</v>
      </c>
    </row>
    <row r="242" spans="2:8" s="1" customFormat="1" ht="16.8">
      <c r="B242" s="8">
        <v>239</v>
      </c>
      <c r="C242" s="9" t="s">
        <v>68</v>
      </c>
      <c r="D242" s="28" t="s">
        <v>200</v>
      </c>
      <c r="E242" s="28" t="s">
        <v>179</v>
      </c>
      <c r="F242" s="16">
        <v>6000</v>
      </c>
      <c r="G242" s="32">
        <f t="shared" si="6"/>
        <v>421</v>
      </c>
      <c r="H242" s="6">
        <f t="shared" si="7"/>
        <v>2526000</v>
      </c>
    </row>
    <row r="243" spans="2:8" s="1" customFormat="1" ht="16.8">
      <c r="B243" s="10">
        <v>240</v>
      </c>
      <c r="C243" s="11" t="s">
        <v>68</v>
      </c>
      <c r="D243" s="29" t="s">
        <v>195</v>
      </c>
      <c r="E243" s="29" t="s">
        <v>179</v>
      </c>
      <c r="F243" s="17">
        <v>3600</v>
      </c>
      <c r="G243" s="32">
        <f t="shared" si="6"/>
        <v>321</v>
      </c>
      <c r="H243" s="6">
        <f t="shared" si="7"/>
        <v>1155600</v>
      </c>
    </row>
    <row r="244" spans="2:8" s="1" customFormat="1" ht="16.8">
      <c r="B244" s="8">
        <v>241</v>
      </c>
      <c r="C244" s="9" t="s">
        <v>68</v>
      </c>
      <c r="D244" s="28" t="s">
        <v>197</v>
      </c>
      <c r="E244" s="28" t="s">
        <v>179</v>
      </c>
      <c r="F244" s="16">
        <v>5100</v>
      </c>
      <c r="G244" s="32">
        <f t="shared" si="6"/>
        <v>530</v>
      </c>
      <c r="H244" s="6">
        <f t="shared" si="7"/>
        <v>2703000</v>
      </c>
    </row>
    <row r="245" spans="2:8" s="1" customFormat="1" ht="16.8">
      <c r="B245" s="10">
        <v>242</v>
      </c>
      <c r="C245" s="11" t="s">
        <v>69</v>
      </c>
      <c r="D245" s="29" t="s">
        <v>201</v>
      </c>
      <c r="E245" s="29" t="s">
        <v>178</v>
      </c>
      <c r="F245" s="17">
        <v>4300</v>
      </c>
      <c r="G245" s="32">
        <f t="shared" si="6"/>
        <v>271</v>
      </c>
      <c r="H245" s="6">
        <f t="shared" si="7"/>
        <v>1165300</v>
      </c>
    </row>
    <row r="246" spans="2:8" s="1" customFormat="1" ht="16.8">
      <c r="B246" s="8">
        <v>243</v>
      </c>
      <c r="C246" s="9" t="s">
        <v>69</v>
      </c>
      <c r="D246" s="28" t="s">
        <v>196</v>
      </c>
      <c r="E246" s="28" t="s">
        <v>179</v>
      </c>
      <c r="F246" s="16">
        <v>2500</v>
      </c>
      <c r="G246" s="32">
        <f t="shared" si="6"/>
        <v>329</v>
      </c>
      <c r="H246" s="6">
        <f t="shared" si="7"/>
        <v>822500</v>
      </c>
    </row>
    <row r="247" spans="2:8" s="1" customFormat="1" ht="16.8">
      <c r="B247" s="10">
        <v>244</v>
      </c>
      <c r="C247" s="11" t="s">
        <v>69</v>
      </c>
      <c r="D247" s="29" t="s">
        <v>202</v>
      </c>
      <c r="E247" s="29" t="s">
        <v>187</v>
      </c>
      <c r="F247" s="17">
        <v>1400</v>
      </c>
      <c r="G247" s="32">
        <f t="shared" si="6"/>
        <v>154</v>
      </c>
      <c r="H247" s="6">
        <f t="shared" si="7"/>
        <v>215600</v>
      </c>
    </row>
    <row r="248" spans="2:8" s="1" customFormat="1" ht="16.8">
      <c r="B248" s="8">
        <v>245</v>
      </c>
      <c r="C248" s="9" t="s">
        <v>69</v>
      </c>
      <c r="D248" s="28" t="s">
        <v>193</v>
      </c>
      <c r="E248" s="28" t="s">
        <v>178</v>
      </c>
      <c r="F248" s="16">
        <v>1700</v>
      </c>
      <c r="G248" s="32">
        <f t="shared" si="6"/>
        <v>214</v>
      </c>
      <c r="H248" s="6">
        <f t="shared" si="7"/>
        <v>363800</v>
      </c>
    </row>
    <row r="249" spans="2:8" s="1" customFormat="1" ht="16.8">
      <c r="B249" s="10">
        <v>246</v>
      </c>
      <c r="C249" s="11" t="s">
        <v>69</v>
      </c>
      <c r="D249" s="29" t="s">
        <v>192</v>
      </c>
      <c r="E249" s="29" t="s">
        <v>187</v>
      </c>
      <c r="F249" s="17">
        <v>4800</v>
      </c>
      <c r="G249" s="32">
        <f t="shared" si="6"/>
        <v>415</v>
      </c>
      <c r="H249" s="6">
        <f t="shared" si="7"/>
        <v>1992000</v>
      </c>
    </row>
    <row r="250" spans="2:8" s="1" customFormat="1" ht="16.8">
      <c r="B250" s="8">
        <v>247</v>
      </c>
      <c r="C250" s="9" t="s">
        <v>69</v>
      </c>
      <c r="D250" s="28" t="s">
        <v>192</v>
      </c>
      <c r="E250" s="28" t="s">
        <v>183</v>
      </c>
      <c r="F250" s="16">
        <v>3500</v>
      </c>
      <c r="G250" s="32">
        <f t="shared" si="6"/>
        <v>397</v>
      </c>
      <c r="H250" s="6">
        <f t="shared" si="7"/>
        <v>1389500</v>
      </c>
    </row>
    <row r="251" spans="2:8" s="1" customFormat="1" ht="16.8">
      <c r="B251" s="10">
        <v>248</v>
      </c>
      <c r="C251" s="11" t="s">
        <v>69</v>
      </c>
      <c r="D251" s="29" t="s">
        <v>197</v>
      </c>
      <c r="E251" s="29" t="s">
        <v>179</v>
      </c>
      <c r="F251" s="17">
        <v>1700</v>
      </c>
      <c r="G251" s="32">
        <f t="shared" si="6"/>
        <v>530</v>
      </c>
      <c r="H251" s="6">
        <f t="shared" si="7"/>
        <v>901000</v>
      </c>
    </row>
    <row r="252" spans="2:8" s="1" customFormat="1" ht="16.8">
      <c r="B252" s="8">
        <v>249</v>
      </c>
      <c r="C252" s="9" t="s">
        <v>69</v>
      </c>
      <c r="D252" s="28" t="s">
        <v>202</v>
      </c>
      <c r="E252" s="28" t="s">
        <v>181</v>
      </c>
      <c r="F252" s="16">
        <v>5900</v>
      </c>
      <c r="G252" s="32">
        <f t="shared" si="6"/>
        <v>156</v>
      </c>
      <c r="H252" s="6">
        <f t="shared" si="7"/>
        <v>920400</v>
      </c>
    </row>
    <row r="253" spans="2:8" s="1" customFormat="1" ht="16.8">
      <c r="B253" s="10">
        <v>250</v>
      </c>
      <c r="C253" s="11" t="s">
        <v>69</v>
      </c>
      <c r="D253" s="29" t="s">
        <v>190</v>
      </c>
      <c r="E253" s="29" t="s">
        <v>181</v>
      </c>
      <c r="F253" s="17">
        <v>4400</v>
      </c>
      <c r="G253" s="32">
        <f t="shared" si="6"/>
        <v>451</v>
      </c>
      <c r="H253" s="6">
        <f t="shared" si="7"/>
        <v>1984400</v>
      </c>
    </row>
    <row r="254" spans="2:8" s="1" customFormat="1" ht="16.8">
      <c r="B254" s="8">
        <v>251</v>
      </c>
      <c r="C254" s="9" t="s">
        <v>69</v>
      </c>
      <c r="D254" s="28" t="s">
        <v>193</v>
      </c>
      <c r="E254" s="28" t="s">
        <v>178</v>
      </c>
      <c r="F254" s="16">
        <v>5700</v>
      </c>
      <c r="G254" s="32">
        <f t="shared" si="6"/>
        <v>214</v>
      </c>
      <c r="H254" s="6">
        <f t="shared" si="7"/>
        <v>1219800</v>
      </c>
    </row>
    <row r="255" spans="2:8" s="1" customFormat="1" ht="16.8">
      <c r="B255" s="10">
        <v>252</v>
      </c>
      <c r="C255" s="11" t="s">
        <v>69</v>
      </c>
      <c r="D255" s="29" t="s">
        <v>189</v>
      </c>
      <c r="E255" s="29" t="s">
        <v>182</v>
      </c>
      <c r="F255" s="17">
        <v>3900</v>
      </c>
      <c r="G255" s="32">
        <f t="shared" si="6"/>
        <v>120</v>
      </c>
      <c r="H255" s="6">
        <f t="shared" si="7"/>
        <v>468000</v>
      </c>
    </row>
    <row r="256" spans="2:8" s="1" customFormat="1" ht="16.8">
      <c r="B256" s="8">
        <v>253</v>
      </c>
      <c r="C256" s="9" t="s">
        <v>69</v>
      </c>
      <c r="D256" s="28" t="s">
        <v>194</v>
      </c>
      <c r="E256" s="28" t="s">
        <v>179</v>
      </c>
      <c r="F256" s="16">
        <v>4200</v>
      </c>
      <c r="G256" s="32">
        <f t="shared" si="6"/>
        <v>678</v>
      </c>
      <c r="H256" s="6">
        <f t="shared" si="7"/>
        <v>2847600</v>
      </c>
    </row>
    <row r="257" spans="2:8" s="1" customFormat="1" ht="16.8">
      <c r="B257" s="10">
        <v>254</v>
      </c>
      <c r="C257" s="11" t="s">
        <v>69</v>
      </c>
      <c r="D257" s="29" t="s">
        <v>188</v>
      </c>
      <c r="E257" s="29" t="s">
        <v>187</v>
      </c>
      <c r="F257" s="17">
        <v>3100</v>
      </c>
      <c r="G257" s="32">
        <f t="shared" si="6"/>
        <v>822</v>
      </c>
      <c r="H257" s="6">
        <f t="shared" si="7"/>
        <v>2548200</v>
      </c>
    </row>
    <row r="258" spans="2:8" s="1" customFormat="1" ht="16.8">
      <c r="B258" s="8">
        <v>255</v>
      </c>
      <c r="C258" s="9" t="s">
        <v>69</v>
      </c>
      <c r="D258" s="28" t="s">
        <v>188</v>
      </c>
      <c r="E258" s="28" t="s">
        <v>183</v>
      </c>
      <c r="F258" s="16">
        <v>2600</v>
      </c>
      <c r="G258" s="32">
        <f t="shared" si="6"/>
        <v>797</v>
      </c>
      <c r="H258" s="6">
        <f t="shared" si="7"/>
        <v>2072200</v>
      </c>
    </row>
    <row r="259" spans="2:8" s="1" customFormat="1" ht="16.8">
      <c r="B259" s="10">
        <v>256</v>
      </c>
      <c r="C259" s="11" t="s">
        <v>70</v>
      </c>
      <c r="D259" s="29" t="s">
        <v>191</v>
      </c>
      <c r="E259" s="29" t="s">
        <v>180</v>
      </c>
      <c r="F259" s="17">
        <v>6300</v>
      </c>
      <c r="G259" s="32">
        <f t="shared" si="6"/>
        <v>526</v>
      </c>
      <c r="H259" s="6">
        <f t="shared" si="7"/>
        <v>3313800</v>
      </c>
    </row>
    <row r="260" spans="2:8" s="1" customFormat="1" ht="16.8">
      <c r="B260" s="8">
        <v>257</v>
      </c>
      <c r="C260" s="9" t="s">
        <v>70</v>
      </c>
      <c r="D260" s="28" t="s">
        <v>194</v>
      </c>
      <c r="E260" s="28" t="s">
        <v>184</v>
      </c>
      <c r="F260" s="16">
        <v>4700</v>
      </c>
      <c r="G260" s="32">
        <f t="shared" si="6"/>
        <v>685</v>
      </c>
      <c r="H260" s="6">
        <f t="shared" si="7"/>
        <v>3219500</v>
      </c>
    </row>
    <row r="261" spans="2:8" s="1" customFormat="1" ht="16.8">
      <c r="B261" s="10">
        <v>258</v>
      </c>
      <c r="C261" s="11" t="s">
        <v>70</v>
      </c>
      <c r="D261" s="29" t="s">
        <v>194</v>
      </c>
      <c r="E261" s="29" t="s">
        <v>184</v>
      </c>
      <c r="F261" s="17">
        <v>2400</v>
      </c>
      <c r="G261" s="32">
        <f t="shared" ref="G261:G324" si="8">INDEX($J$3:$Y$13,MATCH(E261,$J$3:$J$13,0),MATCH(D261,$J$3:$Y$3,0))</f>
        <v>685</v>
      </c>
      <c r="H261" s="6">
        <f t="shared" ref="H261:H324" si="9">G261*F261</f>
        <v>1644000</v>
      </c>
    </row>
    <row r="262" spans="2:8" s="1" customFormat="1" ht="16.8">
      <c r="B262" s="8">
        <v>259</v>
      </c>
      <c r="C262" s="9" t="s">
        <v>70</v>
      </c>
      <c r="D262" s="28" t="s">
        <v>196</v>
      </c>
      <c r="E262" s="28" t="s">
        <v>184</v>
      </c>
      <c r="F262" s="16">
        <v>4200</v>
      </c>
      <c r="G262" s="32">
        <f t="shared" si="8"/>
        <v>319</v>
      </c>
      <c r="H262" s="6">
        <f t="shared" si="9"/>
        <v>1339800</v>
      </c>
    </row>
    <row r="263" spans="2:8" s="1" customFormat="1" ht="16.8">
      <c r="B263" s="10">
        <v>260</v>
      </c>
      <c r="C263" s="11" t="s">
        <v>71</v>
      </c>
      <c r="D263" s="29" t="s">
        <v>189</v>
      </c>
      <c r="E263" s="29" t="s">
        <v>180</v>
      </c>
      <c r="F263" s="17">
        <v>2000</v>
      </c>
      <c r="G263" s="32">
        <f t="shared" si="8"/>
        <v>134</v>
      </c>
      <c r="H263" s="6">
        <f t="shared" si="9"/>
        <v>268000</v>
      </c>
    </row>
    <row r="264" spans="2:8" s="1" customFormat="1" ht="16.8">
      <c r="B264" s="8">
        <v>261</v>
      </c>
      <c r="C264" s="9" t="s">
        <v>71</v>
      </c>
      <c r="D264" s="28" t="s">
        <v>201</v>
      </c>
      <c r="E264" s="28" t="s">
        <v>182</v>
      </c>
      <c r="F264" s="16">
        <v>4300</v>
      </c>
      <c r="G264" s="32">
        <f t="shared" si="8"/>
        <v>249</v>
      </c>
      <c r="H264" s="6">
        <f t="shared" si="9"/>
        <v>1070700</v>
      </c>
    </row>
    <row r="265" spans="2:8" s="1" customFormat="1" ht="16.8">
      <c r="B265" s="10">
        <v>262</v>
      </c>
      <c r="C265" s="11" t="s">
        <v>71</v>
      </c>
      <c r="D265" s="29" t="s">
        <v>189</v>
      </c>
      <c r="E265" s="29" t="s">
        <v>180</v>
      </c>
      <c r="F265" s="17">
        <v>1300</v>
      </c>
      <c r="G265" s="32">
        <f t="shared" si="8"/>
        <v>134</v>
      </c>
      <c r="H265" s="6">
        <f t="shared" si="9"/>
        <v>174200</v>
      </c>
    </row>
    <row r="266" spans="2:8" s="1" customFormat="1" ht="16.8">
      <c r="B266" s="8">
        <v>263</v>
      </c>
      <c r="C266" s="9" t="s">
        <v>71</v>
      </c>
      <c r="D266" s="28" t="s">
        <v>189</v>
      </c>
      <c r="E266" s="28" t="s">
        <v>180</v>
      </c>
      <c r="F266" s="16">
        <v>1400</v>
      </c>
      <c r="G266" s="32">
        <f t="shared" si="8"/>
        <v>134</v>
      </c>
      <c r="H266" s="6">
        <f t="shared" si="9"/>
        <v>187600</v>
      </c>
    </row>
    <row r="267" spans="2:8" s="1" customFormat="1" ht="16.8">
      <c r="B267" s="10">
        <v>264</v>
      </c>
      <c r="C267" s="11" t="s">
        <v>71</v>
      </c>
      <c r="D267" s="29" t="s">
        <v>190</v>
      </c>
      <c r="E267" s="29" t="s">
        <v>187</v>
      </c>
      <c r="F267" s="17">
        <v>3700</v>
      </c>
      <c r="G267" s="32">
        <f t="shared" si="8"/>
        <v>446</v>
      </c>
      <c r="H267" s="6">
        <f t="shared" si="9"/>
        <v>1650200</v>
      </c>
    </row>
    <row r="268" spans="2:8" s="1" customFormat="1" ht="16.8">
      <c r="B268" s="8">
        <v>265</v>
      </c>
      <c r="C268" s="9" t="s">
        <v>71</v>
      </c>
      <c r="D268" s="28" t="s">
        <v>190</v>
      </c>
      <c r="E268" s="28" t="s">
        <v>186</v>
      </c>
      <c r="F268" s="16">
        <v>2600</v>
      </c>
      <c r="G268" s="32">
        <f t="shared" si="8"/>
        <v>451</v>
      </c>
      <c r="H268" s="6">
        <f t="shared" si="9"/>
        <v>1172600</v>
      </c>
    </row>
    <row r="269" spans="2:8" s="1" customFormat="1" ht="16.8">
      <c r="B269" s="10">
        <v>266</v>
      </c>
      <c r="C269" s="11" t="s">
        <v>72</v>
      </c>
      <c r="D269" s="29" t="s">
        <v>190</v>
      </c>
      <c r="E269" s="29" t="s">
        <v>182</v>
      </c>
      <c r="F269" s="17">
        <v>1300</v>
      </c>
      <c r="G269" s="32">
        <f t="shared" si="8"/>
        <v>442</v>
      </c>
      <c r="H269" s="6">
        <f t="shared" si="9"/>
        <v>574600</v>
      </c>
    </row>
    <row r="270" spans="2:8" s="1" customFormat="1" ht="16.8">
      <c r="B270" s="8">
        <v>267</v>
      </c>
      <c r="C270" s="9" t="s">
        <v>72</v>
      </c>
      <c r="D270" s="28" t="s">
        <v>194</v>
      </c>
      <c r="E270" s="28" t="s">
        <v>178</v>
      </c>
      <c r="F270" s="16">
        <v>2800</v>
      </c>
      <c r="G270" s="32">
        <f t="shared" si="8"/>
        <v>666</v>
      </c>
      <c r="H270" s="6">
        <f t="shared" si="9"/>
        <v>1864800</v>
      </c>
    </row>
    <row r="271" spans="2:8" s="1" customFormat="1" ht="16.8">
      <c r="B271" s="10">
        <v>268</v>
      </c>
      <c r="C271" s="11" t="s">
        <v>72</v>
      </c>
      <c r="D271" s="29" t="s">
        <v>189</v>
      </c>
      <c r="E271" s="29" t="s">
        <v>182</v>
      </c>
      <c r="F271" s="17">
        <v>4300</v>
      </c>
      <c r="G271" s="32">
        <f t="shared" si="8"/>
        <v>120</v>
      </c>
      <c r="H271" s="6">
        <f t="shared" si="9"/>
        <v>516000</v>
      </c>
    </row>
    <row r="272" spans="2:8" s="1" customFormat="1" ht="16.8">
      <c r="B272" s="8">
        <v>269</v>
      </c>
      <c r="C272" s="9" t="s">
        <v>73</v>
      </c>
      <c r="D272" s="28" t="s">
        <v>189</v>
      </c>
      <c r="E272" s="28" t="s">
        <v>181</v>
      </c>
      <c r="F272" s="16">
        <v>5100</v>
      </c>
      <c r="G272" s="32">
        <f t="shared" si="8"/>
        <v>124</v>
      </c>
      <c r="H272" s="6">
        <f t="shared" si="9"/>
        <v>632400</v>
      </c>
    </row>
    <row r="273" spans="2:8" s="1" customFormat="1" ht="16.8">
      <c r="B273" s="10">
        <v>270</v>
      </c>
      <c r="C273" s="11" t="s">
        <v>73</v>
      </c>
      <c r="D273" s="29" t="s">
        <v>202</v>
      </c>
      <c r="E273" s="29" t="s">
        <v>187</v>
      </c>
      <c r="F273" s="17">
        <v>2700</v>
      </c>
      <c r="G273" s="32">
        <f t="shared" si="8"/>
        <v>154</v>
      </c>
      <c r="H273" s="6">
        <f t="shared" si="9"/>
        <v>415800</v>
      </c>
    </row>
    <row r="274" spans="2:8" s="1" customFormat="1" ht="16.8">
      <c r="B274" s="8">
        <v>271</v>
      </c>
      <c r="C274" s="9" t="s">
        <v>73</v>
      </c>
      <c r="D274" s="28" t="s">
        <v>198</v>
      </c>
      <c r="E274" s="28" t="s">
        <v>181</v>
      </c>
      <c r="F274" s="16">
        <v>5600</v>
      </c>
      <c r="G274" s="32">
        <f t="shared" si="8"/>
        <v>280</v>
      </c>
      <c r="H274" s="6">
        <f t="shared" si="9"/>
        <v>1568000</v>
      </c>
    </row>
    <row r="275" spans="2:8" s="1" customFormat="1" ht="16.8">
      <c r="B275" s="10">
        <v>272</v>
      </c>
      <c r="C275" s="11" t="s">
        <v>74</v>
      </c>
      <c r="D275" s="29" t="s">
        <v>196</v>
      </c>
      <c r="E275" s="29" t="s">
        <v>181</v>
      </c>
      <c r="F275" s="17">
        <v>1900</v>
      </c>
      <c r="G275" s="32">
        <f t="shared" si="8"/>
        <v>298</v>
      </c>
      <c r="H275" s="6">
        <f t="shared" si="9"/>
        <v>566200</v>
      </c>
    </row>
    <row r="276" spans="2:8" s="1" customFormat="1" ht="16.8">
      <c r="B276" s="8">
        <v>273</v>
      </c>
      <c r="C276" s="9" t="s">
        <v>74</v>
      </c>
      <c r="D276" s="28" t="s">
        <v>190</v>
      </c>
      <c r="E276" s="28" t="s">
        <v>181</v>
      </c>
      <c r="F276" s="16">
        <v>4500</v>
      </c>
      <c r="G276" s="32">
        <f t="shared" si="8"/>
        <v>451</v>
      </c>
      <c r="H276" s="6">
        <f t="shared" si="9"/>
        <v>2029500</v>
      </c>
    </row>
    <row r="277" spans="2:8" s="1" customFormat="1" ht="16.8">
      <c r="B277" s="10">
        <v>274</v>
      </c>
      <c r="C277" s="11" t="s">
        <v>74</v>
      </c>
      <c r="D277" s="29" t="s">
        <v>202</v>
      </c>
      <c r="E277" s="29" t="s">
        <v>187</v>
      </c>
      <c r="F277" s="17">
        <v>3700</v>
      </c>
      <c r="G277" s="32">
        <f t="shared" si="8"/>
        <v>154</v>
      </c>
      <c r="H277" s="6">
        <f t="shared" si="9"/>
        <v>569800</v>
      </c>
    </row>
    <row r="278" spans="2:8" s="1" customFormat="1" ht="16.8">
      <c r="B278" s="8">
        <v>275</v>
      </c>
      <c r="C278" s="9" t="s">
        <v>74</v>
      </c>
      <c r="D278" s="28" t="s">
        <v>202</v>
      </c>
      <c r="E278" s="28" t="s">
        <v>180</v>
      </c>
      <c r="F278" s="16">
        <v>4600</v>
      </c>
      <c r="G278" s="32">
        <f t="shared" si="8"/>
        <v>172</v>
      </c>
      <c r="H278" s="6">
        <f t="shared" si="9"/>
        <v>791200</v>
      </c>
    </row>
    <row r="279" spans="2:8" s="1" customFormat="1" ht="16.8">
      <c r="B279" s="10">
        <v>276</v>
      </c>
      <c r="C279" s="11" t="s">
        <v>74</v>
      </c>
      <c r="D279" s="29" t="s">
        <v>189</v>
      </c>
      <c r="E279" s="29" t="s">
        <v>184</v>
      </c>
      <c r="F279" s="17">
        <v>4300</v>
      </c>
      <c r="G279" s="32">
        <f t="shared" si="8"/>
        <v>127</v>
      </c>
      <c r="H279" s="6">
        <f t="shared" si="9"/>
        <v>546100</v>
      </c>
    </row>
    <row r="280" spans="2:8" s="1" customFormat="1" ht="16.8">
      <c r="B280" s="8">
        <v>277</v>
      </c>
      <c r="C280" s="9" t="s">
        <v>75</v>
      </c>
      <c r="D280" s="28" t="s">
        <v>202</v>
      </c>
      <c r="E280" s="28" t="s">
        <v>187</v>
      </c>
      <c r="F280" s="16">
        <v>5500</v>
      </c>
      <c r="G280" s="32">
        <f t="shared" si="8"/>
        <v>154</v>
      </c>
      <c r="H280" s="6">
        <f t="shared" si="9"/>
        <v>847000</v>
      </c>
    </row>
    <row r="281" spans="2:8" s="1" customFormat="1" ht="16.8">
      <c r="B281" s="10">
        <v>278</v>
      </c>
      <c r="C281" s="11" t="s">
        <v>75</v>
      </c>
      <c r="D281" s="29" t="s">
        <v>193</v>
      </c>
      <c r="E281" s="29" t="s">
        <v>183</v>
      </c>
      <c r="F281" s="17">
        <v>6100</v>
      </c>
      <c r="G281" s="32">
        <f t="shared" si="8"/>
        <v>206</v>
      </c>
      <c r="H281" s="6">
        <f t="shared" si="9"/>
        <v>1256600</v>
      </c>
    </row>
    <row r="282" spans="2:8" s="1" customFormat="1" ht="16.8">
      <c r="B282" s="8">
        <v>279</v>
      </c>
      <c r="C282" s="9" t="s">
        <v>75</v>
      </c>
      <c r="D282" s="28" t="s">
        <v>202</v>
      </c>
      <c r="E282" s="28" t="s">
        <v>180</v>
      </c>
      <c r="F282" s="16">
        <v>6500</v>
      </c>
      <c r="G282" s="32">
        <f t="shared" si="8"/>
        <v>172</v>
      </c>
      <c r="H282" s="6">
        <f t="shared" si="9"/>
        <v>1118000</v>
      </c>
    </row>
    <row r="283" spans="2:8" s="1" customFormat="1" ht="16.8">
      <c r="B283" s="10">
        <v>280</v>
      </c>
      <c r="C283" s="11" t="s">
        <v>76</v>
      </c>
      <c r="D283" s="29" t="s">
        <v>194</v>
      </c>
      <c r="E283" s="29" t="s">
        <v>180</v>
      </c>
      <c r="F283" s="17">
        <v>3100</v>
      </c>
      <c r="G283" s="32">
        <f t="shared" si="8"/>
        <v>682</v>
      </c>
      <c r="H283" s="6">
        <f t="shared" si="9"/>
        <v>2114200</v>
      </c>
    </row>
    <row r="284" spans="2:8" s="1" customFormat="1" ht="16.8">
      <c r="B284" s="8">
        <v>281</v>
      </c>
      <c r="C284" s="9" t="s">
        <v>76</v>
      </c>
      <c r="D284" s="28" t="s">
        <v>202</v>
      </c>
      <c r="E284" s="28" t="s">
        <v>181</v>
      </c>
      <c r="F284" s="16">
        <v>4700</v>
      </c>
      <c r="G284" s="32">
        <f t="shared" si="8"/>
        <v>156</v>
      </c>
      <c r="H284" s="6">
        <f t="shared" si="9"/>
        <v>733200</v>
      </c>
    </row>
    <row r="285" spans="2:8" s="1" customFormat="1" ht="16.8">
      <c r="B285" s="10">
        <v>282</v>
      </c>
      <c r="C285" s="11" t="s">
        <v>76</v>
      </c>
      <c r="D285" s="29" t="s">
        <v>197</v>
      </c>
      <c r="E285" s="29" t="s">
        <v>179</v>
      </c>
      <c r="F285" s="17">
        <v>5700</v>
      </c>
      <c r="G285" s="32">
        <f t="shared" si="8"/>
        <v>530</v>
      </c>
      <c r="H285" s="6">
        <f t="shared" si="9"/>
        <v>3021000</v>
      </c>
    </row>
    <row r="286" spans="2:8" s="1" customFormat="1" ht="16.8">
      <c r="B286" s="8">
        <v>283</v>
      </c>
      <c r="C286" s="9" t="s">
        <v>76</v>
      </c>
      <c r="D286" s="28" t="s">
        <v>189</v>
      </c>
      <c r="E286" s="28" t="s">
        <v>182</v>
      </c>
      <c r="F286" s="16">
        <v>2400</v>
      </c>
      <c r="G286" s="32">
        <f t="shared" si="8"/>
        <v>120</v>
      </c>
      <c r="H286" s="6">
        <f t="shared" si="9"/>
        <v>288000</v>
      </c>
    </row>
    <row r="287" spans="2:8" s="1" customFormat="1" ht="16.8">
      <c r="B287" s="10">
        <v>284</v>
      </c>
      <c r="C287" s="11" t="s">
        <v>76</v>
      </c>
      <c r="D287" s="29" t="s">
        <v>199</v>
      </c>
      <c r="E287" s="29" t="s">
        <v>182</v>
      </c>
      <c r="F287" s="17">
        <v>6100</v>
      </c>
      <c r="G287" s="32">
        <f t="shared" si="8"/>
        <v>163</v>
      </c>
      <c r="H287" s="6">
        <f t="shared" si="9"/>
        <v>994300</v>
      </c>
    </row>
    <row r="288" spans="2:8" s="1" customFormat="1" ht="16.8">
      <c r="B288" s="8">
        <v>285</v>
      </c>
      <c r="C288" s="9" t="s">
        <v>76</v>
      </c>
      <c r="D288" s="28" t="s">
        <v>193</v>
      </c>
      <c r="E288" s="28" t="s">
        <v>178</v>
      </c>
      <c r="F288" s="16">
        <v>3400</v>
      </c>
      <c r="G288" s="32">
        <f t="shared" si="8"/>
        <v>214</v>
      </c>
      <c r="H288" s="6">
        <f t="shared" si="9"/>
        <v>727600</v>
      </c>
    </row>
    <row r="289" spans="2:8" s="1" customFormat="1" ht="16.8">
      <c r="B289" s="10">
        <v>286</v>
      </c>
      <c r="C289" s="11" t="s">
        <v>77</v>
      </c>
      <c r="D289" s="29" t="s">
        <v>189</v>
      </c>
      <c r="E289" s="29" t="s">
        <v>180</v>
      </c>
      <c r="F289" s="17">
        <v>3900</v>
      </c>
      <c r="G289" s="32">
        <f t="shared" si="8"/>
        <v>134</v>
      </c>
      <c r="H289" s="6">
        <f t="shared" si="9"/>
        <v>522600</v>
      </c>
    </row>
    <row r="290" spans="2:8" s="1" customFormat="1" ht="16.8">
      <c r="B290" s="8">
        <v>287</v>
      </c>
      <c r="C290" s="9" t="s">
        <v>78</v>
      </c>
      <c r="D290" s="28" t="s">
        <v>201</v>
      </c>
      <c r="E290" s="28" t="s">
        <v>178</v>
      </c>
      <c r="F290" s="16">
        <v>5700</v>
      </c>
      <c r="G290" s="32">
        <f t="shared" si="8"/>
        <v>271</v>
      </c>
      <c r="H290" s="6">
        <f t="shared" si="9"/>
        <v>1544700</v>
      </c>
    </row>
    <row r="291" spans="2:8" s="1" customFormat="1" ht="16.8">
      <c r="B291" s="10">
        <v>288</v>
      </c>
      <c r="C291" s="11" t="s">
        <v>78</v>
      </c>
      <c r="D291" s="29" t="s">
        <v>202</v>
      </c>
      <c r="E291" s="29" t="s">
        <v>179</v>
      </c>
      <c r="F291" s="17">
        <v>2300</v>
      </c>
      <c r="G291" s="32">
        <f t="shared" si="8"/>
        <v>187</v>
      </c>
      <c r="H291" s="6">
        <f t="shared" si="9"/>
        <v>430100</v>
      </c>
    </row>
    <row r="292" spans="2:8" s="1" customFormat="1" ht="16.8">
      <c r="B292" s="8">
        <v>289</v>
      </c>
      <c r="C292" s="9" t="s">
        <v>79</v>
      </c>
      <c r="D292" s="28" t="s">
        <v>195</v>
      </c>
      <c r="E292" s="28" t="s">
        <v>179</v>
      </c>
      <c r="F292" s="16">
        <v>4400</v>
      </c>
      <c r="G292" s="32">
        <f t="shared" si="8"/>
        <v>321</v>
      </c>
      <c r="H292" s="6">
        <f t="shared" si="9"/>
        <v>1412400</v>
      </c>
    </row>
    <row r="293" spans="2:8" s="1" customFormat="1" ht="16.8">
      <c r="B293" s="10">
        <v>290</v>
      </c>
      <c r="C293" s="11" t="s">
        <v>79</v>
      </c>
      <c r="D293" s="29" t="s">
        <v>196</v>
      </c>
      <c r="E293" s="29" t="s">
        <v>181</v>
      </c>
      <c r="F293" s="17">
        <v>5800</v>
      </c>
      <c r="G293" s="32">
        <f t="shared" si="8"/>
        <v>298</v>
      </c>
      <c r="H293" s="6">
        <f t="shared" si="9"/>
        <v>1728400</v>
      </c>
    </row>
    <row r="294" spans="2:8" s="1" customFormat="1" ht="16.8">
      <c r="B294" s="8">
        <v>291</v>
      </c>
      <c r="C294" s="9" t="s">
        <v>79</v>
      </c>
      <c r="D294" s="28" t="s">
        <v>188</v>
      </c>
      <c r="E294" s="28" t="s">
        <v>186</v>
      </c>
      <c r="F294" s="16">
        <v>5600</v>
      </c>
      <c r="G294" s="32">
        <f t="shared" si="8"/>
        <v>812</v>
      </c>
      <c r="H294" s="6">
        <f t="shared" si="9"/>
        <v>4547200</v>
      </c>
    </row>
    <row r="295" spans="2:8" s="1" customFormat="1" ht="16.8">
      <c r="B295" s="10">
        <v>292</v>
      </c>
      <c r="C295" s="11" t="s">
        <v>80</v>
      </c>
      <c r="D295" s="29" t="s">
        <v>201</v>
      </c>
      <c r="E295" s="29" t="s">
        <v>185</v>
      </c>
      <c r="F295" s="17">
        <v>6500</v>
      </c>
      <c r="G295" s="32">
        <f t="shared" si="8"/>
        <v>282</v>
      </c>
      <c r="H295" s="6">
        <f t="shared" si="9"/>
        <v>1833000</v>
      </c>
    </row>
    <row r="296" spans="2:8" s="1" customFormat="1" ht="16.8">
      <c r="B296" s="8">
        <v>293</v>
      </c>
      <c r="C296" s="9" t="s">
        <v>80</v>
      </c>
      <c r="D296" s="28" t="s">
        <v>193</v>
      </c>
      <c r="E296" s="28" t="s">
        <v>183</v>
      </c>
      <c r="F296" s="16">
        <v>5600</v>
      </c>
      <c r="G296" s="32">
        <f t="shared" si="8"/>
        <v>206</v>
      </c>
      <c r="H296" s="6">
        <f t="shared" si="9"/>
        <v>1153600</v>
      </c>
    </row>
    <row r="297" spans="2:8" s="1" customFormat="1" ht="16.8">
      <c r="B297" s="10">
        <v>294</v>
      </c>
      <c r="C297" s="11" t="s">
        <v>80</v>
      </c>
      <c r="D297" s="29" t="s">
        <v>189</v>
      </c>
      <c r="E297" s="29" t="s">
        <v>179</v>
      </c>
      <c r="F297" s="17">
        <v>4900</v>
      </c>
      <c r="G297" s="32">
        <f t="shared" si="8"/>
        <v>113</v>
      </c>
      <c r="H297" s="6">
        <f t="shared" si="9"/>
        <v>553700</v>
      </c>
    </row>
    <row r="298" spans="2:8" s="1" customFormat="1" ht="16.8">
      <c r="B298" s="8">
        <v>295</v>
      </c>
      <c r="C298" s="9" t="s">
        <v>80</v>
      </c>
      <c r="D298" s="28" t="s">
        <v>191</v>
      </c>
      <c r="E298" s="28" t="s">
        <v>185</v>
      </c>
      <c r="F298" s="16">
        <v>3900</v>
      </c>
      <c r="G298" s="32">
        <f t="shared" si="8"/>
        <v>510</v>
      </c>
      <c r="H298" s="6">
        <f t="shared" si="9"/>
        <v>1989000</v>
      </c>
    </row>
    <row r="299" spans="2:8" s="1" customFormat="1" ht="16.8">
      <c r="B299" s="10">
        <v>296</v>
      </c>
      <c r="C299" s="11" t="s">
        <v>80</v>
      </c>
      <c r="D299" s="29" t="s">
        <v>194</v>
      </c>
      <c r="E299" s="29" t="s">
        <v>180</v>
      </c>
      <c r="F299" s="17">
        <v>2800</v>
      </c>
      <c r="G299" s="32">
        <f t="shared" si="8"/>
        <v>682</v>
      </c>
      <c r="H299" s="6">
        <f t="shared" si="9"/>
        <v>1909600</v>
      </c>
    </row>
    <row r="300" spans="2:8" s="1" customFormat="1" ht="16.8">
      <c r="B300" s="8">
        <v>297</v>
      </c>
      <c r="C300" s="9" t="s">
        <v>80</v>
      </c>
      <c r="D300" s="28" t="s">
        <v>190</v>
      </c>
      <c r="E300" s="28" t="s">
        <v>186</v>
      </c>
      <c r="F300" s="16">
        <v>3900</v>
      </c>
      <c r="G300" s="32">
        <f t="shared" si="8"/>
        <v>451</v>
      </c>
      <c r="H300" s="6">
        <f t="shared" si="9"/>
        <v>1758900</v>
      </c>
    </row>
    <row r="301" spans="2:8" s="1" customFormat="1" ht="16.8">
      <c r="B301" s="10">
        <v>298</v>
      </c>
      <c r="C301" s="11" t="s">
        <v>80</v>
      </c>
      <c r="D301" s="29" t="s">
        <v>199</v>
      </c>
      <c r="E301" s="29" t="s">
        <v>181</v>
      </c>
      <c r="F301" s="17">
        <v>2600</v>
      </c>
      <c r="G301" s="32">
        <f t="shared" si="8"/>
        <v>155</v>
      </c>
      <c r="H301" s="6">
        <f t="shared" si="9"/>
        <v>403000</v>
      </c>
    </row>
    <row r="302" spans="2:8" s="1" customFormat="1" ht="16.8">
      <c r="B302" s="8">
        <v>299</v>
      </c>
      <c r="C302" s="9" t="s">
        <v>80</v>
      </c>
      <c r="D302" s="28" t="s">
        <v>199</v>
      </c>
      <c r="E302" s="28" t="s">
        <v>179</v>
      </c>
      <c r="F302" s="16">
        <v>2600</v>
      </c>
      <c r="G302" s="32">
        <f t="shared" si="8"/>
        <v>156</v>
      </c>
      <c r="H302" s="6">
        <f t="shared" si="9"/>
        <v>405600</v>
      </c>
    </row>
    <row r="303" spans="2:8" s="1" customFormat="1" ht="16.8">
      <c r="B303" s="10">
        <v>300</v>
      </c>
      <c r="C303" s="11" t="s">
        <v>80</v>
      </c>
      <c r="D303" s="29" t="s">
        <v>202</v>
      </c>
      <c r="E303" s="29" t="s">
        <v>180</v>
      </c>
      <c r="F303" s="17">
        <v>4300</v>
      </c>
      <c r="G303" s="32">
        <f t="shared" si="8"/>
        <v>172</v>
      </c>
      <c r="H303" s="6">
        <f t="shared" si="9"/>
        <v>739600</v>
      </c>
    </row>
    <row r="304" spans="2:8" s="1" customFormat="1" ht="16.8">
      <c r="B304" s="8">
        <v>301</v>
      </c>
      <c r="C304" s="9" t="s">
        <v>81</v>
      </c>
      <c r="D304" s="28" t="s">
        <v>189</v>
      </c>
      <c r="E304" s="28" t="s">
        <v>186</v>
      </c>
      <c r="F304" s="16">
        <v>3000</v>
      </c>
      <c r="G304" s="32">
        <f t="shared" si="8"/>
        <v>119</v>
      </c>
      <c r="H304" s="6">
        <f t="shared" si="9"/>
        <v>357000</v>
      </c>
    </row>
    <row r="305" spans="2:8" s="1" customFormat="1" ht="16.8">
      <c r="B305" s="10">
        <v>302</v>
      </c>
      <c r="C305" s="11" t="s">
        <v>81</v>
      </c>
      <c r="D305" s="29" t="s">
        <v>192</v>
      </c>
      <c r="E305" s="29" t="s">
        <v>180</v>
      </c>
      <c r="F305" s="17">
        <v>6400</v>
      </c>
      <c r="G305" s="32">
        <f t="shared" si="8"/>
        <v>410</v>
      </c>
      <c r="H305" s="6">
        <f t="shared" si="9"/>
        <v>2624000</v>
      </c>
    </row>
    <row r="306" spans="2:8" s="1" customFormat="1" ht="16.8">
      <c r="B306" s="8">
        <v>303</v>
      </c>
      <c r="C306" s="9" t="s">
        <v>81</v>
      </c>
      <c r="D306" s="28" t="s">
        <v>198</v>
      </c>
      <c r="E306" s="28" t="s">
        <v>182</v>
      </c>
      <c r="F306" s="16">
        <v>1500</v>
      </c>
      <c r="G306" s="32">
        <f t="shared" si="8"/>
        <v>312</v>
      </c>
      <c r="H306" s="6">
        <f t="shared" si="9"/>
        <v>468000</v>
      </c>
    </row>
    <row r="307" spans="2:8" s="1" customFormat="1" ht="16.8">
      <c r="B307" s="10">
        <v>304</v>
      </c>
      <c r="C307" s="11" t="s">
        <v>81</v>
      </c>
      <c r="D307" s="29" t="s">
        <v>194</v>
      </c>
      <c r="E307" s="29" t="s">
        <v>185</v>
      </c>
      <c r="F307" s="17">
        <v>5200</v>
      </c>
      <c r="G307" s="32">
        <f t="shared" si="8"/>
        <v>693</v>
      </c>
      <c r="H307" s="6">
        <f t="shared" si="9"/>
        <v>3603600</v>
      </c>
    </row>
    <row r="308" spans="2:8" s="1" customFormat="1" ht="16.8">
      <c r="B308" s="8">
        <v>305</v>
      </c>
      <c r="C308" s="9" t="s">
        <v>81</v>
      </c>
      <c r="D308" s="28" t="s">
        <v>189</v>
      </c>
      <c r="E308" s="28" t="s">
        <v>184</v>
      </c>
      <c r="F308" s="16">
        <v>3600</v>
      </c>
      <c r="G308" s="32">
        <f t="shared" si="8"/>
        <v>127</v>
      </c>
      <c r="H308" s="6">
        <f t="shared" si="9"/>
        <v>457200</v>
      </c>
    </row>
    <row r="309" spans="2:8" s="1" customFormat="1" ht="16.8">
      <c r="B309" s="10">
        <v>306</v>
      </c>
      <c r="C309" s="11" t="s">
        <v>81</v>
      </c>
      <c r="D309" s="29" t="s">
        <v>199</v>
      </c>
      <c r="E309" s="29" t="s">
        <v>180</v>
      </c>
      <c r="F309" s="17">
        <v>2300</v>
      </c>
      <c r="G309" s="32">
        <f t="shared" si="8"/>
        <v>170</v>
      </c>
      <c r="H309" s="6">
        <f t="shared" si="9"/>
        <v>391000</v>
      </c>
    </row>
    <row r="310" spans="2:8" s="1" customFormat="1" ht="16.8">
      <c r="B310" s="8">
        <v>307</v>
      </c>
      <c r="C310" s="9" t="s">
        <v>82</v>
      </c>
      <c r="D310" s="28" t="s">
        <v>197</v>
      </c>
      <c r="E310" s="28" t="s">
        <v>181</v>
      </c>
      <c r="F310" s="16">
        <v>4800</v>
      </c>
      <c r="G310" s="32">
        <f t="shared" si="8"/>
        <v>543</v>
      </c>
      <c r="H310" s="6">
        <f t="shared" si="9"/>
        <v>2606400</v>
      </c>
    </row>
    <row r="311" spans="2:8" s="1" customFormat="1" ht="16.8">
      <c r="B311" s="10">
        <v>308</v>
      </c>
      <c r="C311" s="11" t="s">
        <v>82</v>
      </c>
      <c r="D311" s="29" t="s">
        <v>199</v>
      </c>
      <c r="E311" s="29" t="s">
        <v>182</v>
      </c>
      <c r="F311" s="17">
        <v>4300</v>
      </c>
      <c r="G311" s="32">
        <f t="shared" si="8"/>
        <v>163</v>
      </c>
      <c r="H311" s="6">
        <f t="shared" si="9"/>
        <v>700900</v>
      </c>
    </row>
    <row r="312" spans="2:8" s="1" customFormat="1" ht="16.8">
      <c r="B312" s="8">
        <v>309</v>
      </c>
      <c r="C312" s="9" t="s">
        <v>82</v>
      </c>
      <c r="D312" s="28" t="s">
        <v>193</v>
      </c>
      <c r="E312" s="28" t="s">
        <v>183</v>
      </c>
      <c r="F312" s="16">
        <v>4900</v>
      </c>
      <c r="G312" s="32">
        <f t="shared" si="8"/>
        <v>206</v>
      </c>
      <c r="H312" s="6">
        <f t="shared" si="9"/>
        <v>1009400</v>
      </c>
    </row>
    <row r="313" spans="2:8" s="1" customFormat="1" ht="16.8">
      <c r="B313" s="10">
        <v>310</v>
      </c>
      <c r="C313" s="11" t="s">
        <v>82</v>
      </c>
      <c r="D313" s="29" t="s">
        <v>199</v>
      </c>
      <c r="E313" s="29" t="s">
        <v>183</v>
      </c>
      <c r="F313" s="17">
        <v>5500</v>
      </c>
      <c r="G313" s="32">
        <f t="shared" si="8"/>
        <v>170</v>
      </c>
      <c r="H313" s="6">
        <f t="shared" si="9"/>
        <v>935000</v>
      </c>
    </row>
    <row r="314" spans="2:8" s="1" customFormat="1" ht="16.8">
      <c r="B314" s="8">
        <v>311</v>
      </c>
      <c r="C314" s="9" t="s">
        <v>83</v>
      </c>
      <c r="D314" s="28" t="s">
        <v>199</v>
      </c>
      <c r="E314" s="28" t="s">
        <v>179</v>
      </c>
      <c r="F314" s="16">
        <v>1600</v>
      </c>
      <c r="G314" s="32">
        <f t="shared" si="8"/>
        <v>156</v>
      </c>
      <c r="H314" s="6">
        <f t="shared" si="9"/>
        <v>249600</v>
      </c>
    </row>
    <row r="315" spans="2:8" s="1" customFormat="1" ht="16.8">
      <c r="B315" s="10">
        <v>312</v>
      </c>
      <c r="C315" s="11" t="s">
        <v>83</v>
      </c>
      <c r="D315" s="29" t="s">
        <v>191</v>
      </c>
      <c r="E315" s="29" t="s">
        <v>185</v>
      </c>
      <c r="F315" s="17">
        <v>3100</v>
      </c>
      <c r="G315" s="32">
        <f t="shared" si="8"/>
        <v>510</v>
      </c>
      <c r="H315" s="6">
        <f t="shared" si="9"/>
        <v>1581000</v>
      </c>
    </row>
    <row r="316" spans="2:8" s="1" customFormat="1" ht="16.8">
      <c r="B316" s="8">
        <v>313</v>
      </c>
      <c r="C316" s="9" t="s">
        <v>83</v>
      </c>
      <c r="D316" s="28" t="s">
        <v>192</v>
      </c>
      <c r="E316" s="28" t="s">
        <v>179</v>
      </c>
      <c r="F316" s="16">
        <v>1400</v>
      </c>
      <c r="G316" s="32">
        <f t="shared" si="8"/>
        <v>420</v>
      </c>
      <c r="H316" s="6">
        <f t="shared" si="9"/>
        <v>588000</v>
      </c>
    </row>
    <row r="317" spans="2:8" s="1" customFormat="1" ht="16.8">
      <c r="B317" s="10">
        <v>314</v>
      </c>
      <c r="C317" s="11" t="s">
        <v>83</v>
      </c>
      <c r="D317" s="29" t="s">
        <v>189</v>
      </c>
      <c r="E317" s="29" t="s">
        <v>182</v>
      </c>
      <c r="F317" s="17">
        <v>5800</v>
      </c>
      <c r="G317" s="32">
        <f t="shared" si="8"/>
        <v>120</v>
      </c>
      <c r="H317" s="6">
        <f t="shared" si="9"/>
        <v>696000</v>
      </c>
    </row>
    <row r="318" spans="2:8" s="1" customFormat="1" ht="16.8">
      <c r="B318" s="8">
        <v>315</v>
      </c>
      <c r="C318" s="9" t="s">
        <v>83</v>
      </c>
      <c r="D318" s="28" t="s">
        <v>189</v>
      </c>
      <c r="E318" s="28" t="s">
        <v>182</v>
      </c>
      <c r="F318" s="16">
        <v>6500</v>
      </c>
      <c r="G318" s="32">
        <f t="shared" si="8"/>
        <v>120</v>
      </c>
      <c r="H318" s="6">
        <f t="shared" si="9"/>
        <v>780000</v>
      </c>
    </row>
    <row r="319" spans="2:8" s="1" customFormat="1" ht="16.8">
      <c r="B319" s="10">
        <v>316</v>
      </c>
      <c r="C319" s="11" t="s">
        <v>83</v>
      </c>
      <c r="D319" s="29" t="s">
        <v>198</v>
      </c>
      <c r="E319" s="29" t="s">
        <v>181</v>
      </c>
      <c r="F319" s="17">
        <v>4600</v>
      </c>
      <c r="G319" s="32">
        <f t="shared" si="8"/>
        <v>280</v>
      </c>
      <c r="H319" s="6">
        <f t="shared" si="9"/>
        <v>1288000</v>
      </c>
    </row>
    <row r="320" spans="2:8" s="1" customFormat="1" ht="16.8">
      <c r="B320" s="8">
        <v>317</v>
      </c>
      <c r="C320" s="9" t="s">
        <v>83</v>
      </c>
      <c r="D320" s="28" t="s">
        <v>190</v>
      </c>
      <c r="E320" s="28" t="s">
        <v>182</v>
      </c>
      <c r="F320" s="16">
        <v>2400</v>
      </c>
      <c r="G320" s="32">
        <f t="shared" si="8"/>
        <v>442</v>
      </c>
      <c r="H320" s="6">
        <f t="shared" si="9"/>
        <v>1060800</v>
      </c>
    </row>
    <row r="321" spans="2:8" s="1" customFormat="1" ht="16.8">
      <c r="B321" s="10">
        <v>318</v>
      </c>
      <c r="C321" s="11" t="s">
        <v>83</v>
      </c>
      <c r="D321" s="29" t="s">
        <v>198</v>
      </c>
      <c r="E321" s="29" t="s">
        <v>182</v>
      </c>
      <c r="F321" s="17">
        <v>4800</v>
      </c>
      <c r="G321" s="32">
        <f t="shared" si="8"/>
        <v>312</v>
      </c>
      <c r="H321" s="6">
        <f t="shared" si="9"/>
        <v>1497600</v>
      </c>
    </row>
    <row r="322" spans="2:8" s="1" customFormat="1" ht="16.8">
      <c r="B322" s="8">
        <v>319</v>
      </c>
      <c r="C322" s="9" t="s">
        <v>83</v>
      </c>
      <c r="D322" s="28" t="s">
        <v>199</v>
      </c>
      <c r="E322" s="28" t="s">
        <v>180</v>
      </c>
      <c r="F322" s="16">
        <v>4300</v>
      </c>
      <c r="G322" s="32">
        <f t="shared" si="8"/>
        <v>170</v>
      </c>
      <c r="H322" s="6">
        <f t="shared" si="9"/>
        <v>731000</v>
      </c>
    </row>
    <row r="323" spans="2:8" s="1" customFormat="1" ht="16.8">
      <c r="B323" s="10">
        <v>320</v>
      </c>
      <c r="C323" s="11" t="s">
        <v>83</v>
      </c>
      <c r="D323" s="29" t="s">
        <v>191</v>
      </c>
      <c r="E323" s="29" t="s">
        <v>180</v>
      </c>
      <c r="F323" s="17">
        <v>5900</v>
      </c>
      <c r="G323" s="32">
        <f t="shared" si="8"/>
        <v>526</v>
      </c>
      <c r="H323" s="6">
        <f t="shared" si="9"/>
        <v>3103400</v>
      </c>
    </row>
    <row r="324" spans="2:8" s="1" customFormat="1" ht="16.8">
      <c r="B324" s="8">
        <v>321</v>
      </c>
      <c r="C324" s="9" t="s">
        <v>83</v>
      </c>
      <c r="D324" s="28" t="s">
        <v>199</v>
      </c>
      <c r="E324" s="28" t="s">
        <v>180</v>
      </c>
      <c r="F324" s="16">
        <v>6400</v>
      </c>
      <c r="G324" s="32">
        <f t="shared" si="8"/>
        <v>170</v>
      </c>
      <c r="H324" s="6">
        <f t="shared" si="9"/>
        <v>1088000</v>
      </c>
    </row>
    <row r="325" spans="2:8" s="1" customFormat="1" ht="16.8">
      <c r="B325" s="10">
        <v>322</v>
      </c>
      <c r="C325" s="11" t="s">
        <v>83</v>
      </c>
      <c r="D325" s="29" t="s">
        <v>198</v>
      </c>
      <c r="E325" s="29" t="s">
        <v>184</v>
      </c>
      <c r="F325" s="17">
        <v>3600</v>
      </c>
      <c r="G325" s="32">
        <f t="shared" ref="G325:G388" si="10">INDEX($J$3:$Y$13,MATCH(E325,$J$3:$J$13,0),MATCH(D325,$J$3:$Y$3,0))</f>
        <v>283</v>
      </c>
      <c r="H325" s="6">
        <f t="shared" ref="H325:H388" si="11">G325*F325</f>
        <v>1018800</v>
      </c>
    </row>
    <row r="326" spans="2:8" s="1" customFormat="1" ht="16.8">
      <c r="B326" s="8">
        <v>323</v>
      </c>
      <c r="C326" s="9" t="s">
        <v>84</v>
      </c>
      <c r="D326" s="28" t="s">
        <v>188</v>
      </c>
      <c r="E326" s="28" t="s">
        <v>187</v>
      </c>
      <c r="F326" s="16">
        <v>3900</v>
      </c>
      <c r="G326" s="32">
        <f t="shared" si="10"/>
        <v>822</v>
      </c>
      <c r="H326" s="6">
        <f t="shared" si="11"/>
        <v>3205800</v>
      </c>
    </row>
    <row r="327" spans="2:8" s="1" customFormat="1" ht="16.8">
      <c r="B327" s="10">
        <v>324</v>
      </c>
      <c r="C327" s="11" t="s">
        <v>84</v>
      </c>
      <c r="D327" s="29" t="s">
        <v>188</v>
      </c>
      <c r="E327" s="29" t="s">
        <v>180</v>
      </c>
      <c r="F327" s="17">
        <v>3700</v>
      </c>
      <c r="G327" s="32">
        <f t="shared" si="10"/>
        <v>807</v>
      </c>
      <c r="H327" s="6">
        <f t="shared" si="11"/>
        <v>2985900</v>
      </c>
    </row>
    <row r="328" spans="2:8" s="1" customFormat="1" ht="16.8">
      <c r="B328" s="8">
        <v>325</v>
      </c>
      <c r="C328" s="9" t="s">
        <v>84</v>
      </c>
      <c r="D328" s="28" t="s">
        <v>199</v>
      </c>
      <c r="E328" s="28" t="s">
        <v>183</v>
      </c>
      <c r="F328" s="16">
        <v>2800</v>
      </c>
      <c r="G328" s="32">
        <f t="shared" si="10"/>
        <v>170</v>
      </c>
      <c r="H328" s="6">
        <f t="shared" si="11"/>
        <v>476000</v>
      </c>
    </row>
    <row r="329" spans="2:8" s="1" customFormat="1" ht="16.8">
      <c r="B329" s="10">
        <v>326</v>
      </c>
      <c r="C329" s="11" t="s">
        <v>84</v>
      </c>
      <c r="D329" s="29" t="s">
        <v>189</v>
      </c>
      <c r="E329" s="29" t="s">
        <v>181</v>
      </c>
      <c r="F329" s="17">
        <v>2200</v>
      </c>
      <c r="G329" s="32">
        <f t="shared" si="10"/>
        <v>124</v>
      </c>
      <c r="H329" s="6">
        <f t="shared" si="11"/>
        <v>272800</v>
      </c>
    </row>
    <row r="330" spans="2:8" s="1" customFormat="1" ht="16.8">
      <c r="B330" s="8">
        <v>327</v>
      </c>
      <c r="C330" s="9" t="s">
        <v>85</v>
      </c>
      <c r="D330" s="28" t="s">
        <v>198</v>
      </c>
      <c r="E330" s="28" t="s">
        <v>181</v>
      </c>
      <c r="F330" s="16">
        <v>2700</v>
      </c>
      <c r="G330" s="32">
        <f t="shared" si="10"/>
        <v>280</v>
      </c>
      <c r="H330" s="6">
        <f t="shared" si="11"/>
        <v>756000</v>
      </c>
    </row>
    <row r="331" spans="2:8" s="1" customFormat="1" ht="16.8">
      <c r="B331" s="10">
        <v>328</v>
      </c>
      <c r="C331" s="11" t="s">
        <v>85</v>
      </c>
      <c r="D331" s="29" t="s">
        <v>188</v>
      </c>
      <c r="E331" s="29" t="s">
        <v>187</v>
      </c>
      <c r="F331" s="17">
        <v>2100</v>
      </c>
      <c r="G331" s="32">
        <f t="shared" si="10"/>
        <v>822</v>
      </c>
      <c r="H331" s="6">
        <f t="shared" si="11"/>
        <v>1726200</v>
      </c>
    </row>
    <row r="332" spans="2:8" s="1" customFormat="1" ht="16.8">
      <c r="B332" s="8">
        <v>329</v>
      </c>
      <c r="C332" s="9" t="s">
        <v>85</v>
      </c>
      <c r="D332" s="28" t="s">
        <v>189</v>
      </c>
      <c r="E332" s="28" t="s">
        <v>182</v>
      </c>
      <c r="F332" s="16">
        <v>1700</v>
      </c>
      <c r="G332" s="32">
        <f t="shared" si="10"/>
        <v>120</v>
      </c>
      <c r="H332" s="6">
        <f t="shared" si="11"/>
        <v>204000</v>
      </c>
    </row>
    <row r="333" spans="2:8" s="1" customFormat="1" ht="16.8">
      <c r="B333" s="10">
        <v>330</v>
      </c>
      <c r="C333" s="11" t="s">
        <v>85</v>
      </c>
      <c r="D333" s="29" t="s">
        <v>188</v>
      </c>
      <c r="E333" s="29" t="s">
        <v>187</v>
      </c>
      <c r="F333" s="17">
        <v>1800</v>
      </c>
      <c r="G333" s="32">
        <f t="shared" si="10"/>
        <v>822</v>
      </c>
      <c r="H333" s="6">
        <f t="shared" si="11"/>
        <v>1479600</v>
      </c>
    </row>
    <row r="334" spans="2:8" s="1" customFormat="1" ht="16.8">
      <c r="B334" s="8">
        <v>331</v>
      </c>
      <c r="C334" s="9" t="s">
        <v>86</v>
      </c>
      <c r="D334" s="28" t="s">
        <v>194</v>
      </c>
      <c r="E334" s="28" t="s">
        <v>178</v>
      </c>
      <c r="F334" s="16">
        <v>2900</v>
      </c>
      <c r="G334" s="32">
        <f t="shared" si="10"/>
        <v>666</v>
      </c>
      <c r="H334" s="6">
        <f t="shared" si="11"/>
        <v>1931400</v>
      </c>
    </row>
    <row r="335" spans="2:8" s="1" customFormat="1" ht="16.8">
      <c r="B335" s="10">
        <v>332</v>
      </c>
      <c r="C335" s="11" t="s">
        <v>86</v>
      </c>
      <c r="D335" s="29" t="s">
        <v>188</v>
      </c>
      <c r="E335" s="29" t="s">
        <v>187</v>
      </c>
      <c r="F335" s="17">
        <v>4700</v>
      </c>
      <c r="G335" s="32">
        <f t="shared" si="10"/>
        <v>822</v>
      </c>
      <c r="H335" s="6">
        <f t="shared" si="11"/>
        <v>3863400</v>
      </c>
    </row>
    <row r="336" spans="2:8" s="1" customFormat="1" ht="16.8">
      <c r="B336" s="8">
        <v>333</v>
      </c>
      <c r="C336" s="9" t="s">
        <v>86</v>
      </c>
      <c r="D336" s="28" t="s">
        <v>196</v>
      </c>
      <c r="E336" s="28" t="s">
        <v>178</v>
      </c>
      <c r="F336" s="16">
        <v>5000</v>
      </c>
      <c r="G336" s="32">
        <f t="shared" si="10"/>
        <v>329</v>
      </c>
      <c r="H336" s="6">
        <f t="shared" si="11"/>
        <v>1645000</v>
      </c>
    </row>
    <row r="337" spans="2:8" s="1" customFormat="1" ht="16.8">
      <c r="B337" s="10">
        <v>334</v>
      </c>
      <c r="C337" s="11" t="s">
        <v>86</v>
      </c>
      <c r="D337" s="29" t="s">
        <v>191</v>
      </c>
      <c r="E337" s="29" t="s">
        <v>178</v>
      </c>
      <c r="F337" s="17">
        <v>1800</v>
      </c>
      <c r="G337" s="32">
        <f t="shared" si="10"/>
        <v>503</v>
      </c>
      <c r="H337" s="6">
        <f t="shared" si="11"/>
        <v>905400</v>
      </c>
    </row>
    <row r="338" spans="2:8" s="1" customFormat="1" ht="16.8">
      <c r="B338" s="8">
        <v>335</v>
      </c>
      <c r="C338" s="9" t="s">
        <v>86</v>
      </c>
      <c r="D338" s="28" t="s">
        <v>188</v>
      </c>
      <c r="E338" s="28" t="s">
        <v>181</v>
      </c>
      <c r="F338" s="16">
        <v>4900</v>
      </c>
      <c r="G338" s="32">
        <f t="shared" si="10"/>
        <v>804</v>
      </c>
      <c r="H338" s="6">
        <f t="shared" si="11"/>
        <v>3939600</v>
      </c>
    </row>
    <row r="339" spans="2:8" s="1" customFormat="1" ht="16.8">
      <c r="B339" s="10">
        <v>336</v>
      </c>
      <c r="C339" s="11" t="s">
        <v>86</v>
      </c>
      <c r="D339" s="29" t="s">
        <v>199</v>
      </c>
      <c r="E339" s="29" t="s">
        <v>181</v>
      </c>
      <c r="F339" s="17">
        <v>3500</v>
      </c>
      <c r="G339" s="32">
        <f t="shared" si="10"/>
        <v>155</v>
      </c>
      <c r="H339" s="6">
        <f t="shared" si="11"/>
        <v>542500</v>
      </c>
    </row>
    <row r="340" spans="2:8" s="1" customFormat="1" ht="16.8">
      <c r="B340" s="8">
        <v>337</v>
      </c>
      <c r="C340" s="9" t="s">
        <v>86</v>
      </c>
      <c r="D340" s="28" t="s">
        <v>201</v>
      </c>
      <c r="E340" s="28" t="s">
        <v>178</v>
      </c>
      <c r="F340" s="16">
        <v>3600</v>
      </c>
      <c r="G340" s="32">
        <f t="shared" si="10"/>
        <v>271</v>
      </c>
      <c r="H340" s="6">
        <f t="shared" si="11"/>
        <v>975600</v>
      </c>
    </row>
    <row r="341" spans="2:8" s="1" customFormat="1" ht="16.8">
      <c r="B341" s="10">
        <v>338</v>
      </c>
      <c r="C341" s="11" t="s">
        <v>87</v>
      </c>
      <c r="D341" s="29" t="s">
        <v>198</v>
      </c>
      <c r="E341" s="29" t="s">
        <v>180</v>
      </c>
      <c r="F341" s="17">
        <v>5400</v>
      </c>
      <c r="G341" s="32">
        <f t="shared" si="10"/>
        <v>313</v>
      </c>
      <c r="H341" s="6">
        <f t="shared" si="11"/>
        <v>1690200</v>
      </c>
    </row>
    <row r="342" spans="2:8" s="1" customFormat="1" ht="16.8">
      <c r="B342" s="8">
        <v>339</v>
      </c>
      <c r="C342" s="9" t="s">
        <v>88</v>
      </c>
      <c r="D342" s="28" t="s">
        <v>193</v>
      </c>
      <c r="E342" s="28" t="s">
        <v>180</v>
      </c>
      <c r="F342" s="16">
        <v>6100</v>
      </c>
      <c r="G342" s="32">
        <f t="shared" si="10"/>
        <v>207</v>
      </c>
      <c r="H342" s="6">
        <f t="shared" si="11"/>
        <v>1262700</v>
      </c>
    </row>
    <row r="343" spans="2:8" s="1" customFormat="1" ht="16.8">
      <c r="B343" s="10">
        <v>340</v>
      </c>
      <c r="C343" s="11" t="s">
        <v>88</v>
      </c>
      <c r="D343" s="29" t="s">
        <v>200</v>
      </c>
      <c r="E343" s="29" t="s">
        <v>182</v>
      </c>
      <c r="F343" s="17">
        <v>5200</v>
      </c>
      <c r="G343" s="32">
        <f t="shared" si="10"/>
        <v>412</v>
      </c>
      <c r="H343" s="6">
        <f t="shared" si="11"/>
        <v>2142400</v>
      </c>
    </row>
    <row r="344" spans="2:8" s="1" customFormat="1" ht="16.8">
      <c r="B344" s="8">
        <v>341</v>
      </c>
      <c r="C344" s="9" t="s">
        <v>88</v>
      </c>
      <c r="D344" s="28" t="s">
        <v>201</v>
      </c>
      <c r="E344" s="28" t="s">
        <v>181</v>
      </c>
      <c r="F344" s="16">
        <v>3900</v>
      </c>
      <c r="G344" s="32">
        <f t="shared" si="10"/>
        <v>251</v>
      </c>
      <c r="H344" s="6">
        <f t="shared" si="11"/>
        <v>978900</v>
      </c>
    </row>
    <row r="345" spans="2:8" s="1" customFormat="1" ht="16.8">
      <c r="B345" s="10">
        <v>342</v>
      </c>
      <c r="C345" s="11" t="s">
        <v>89</v>
      </c>
      <c r="D345" s="29" t="s">
        <v>197</v>
      </c>
      <c r="E345" s="29" t="s">
        <v>181</v>
      </c>
      <c r="F345" s="17">
        <v>6400</v>
      </c>
      <c r="G345" s="32">
        <f t="shared" si="10"/>
        <v>543</v>
      </c>
      <c r="H345" s="6">
        <f t="shared" si="11"/>
        <v>3475200</v>
      </c>
    </row>
    <row r="346" spans="2:8" s="1" customFormat="1" ht="16.8">
      <c r="B346" s="8">
        <v>343</v>
      </c>
      <c r="C346" s="9" t="s">
        <v>89</v>
      </c>
      <c r="D346" s="28" t="s">
        <v>191</v>
      </c>
      <c r="E346" s="28" t="s">
        <v>178</v>
      </c>
      <c r="F346" s="16">
        <v>1600</v>
      </c>
      <c r="G346" s="32">
        <f t="shared" si="10"/>
        <v>503</v>
      </c>
      <c r="H346" s="6">
        <f t="shared" si="11"/>
        <v>804800</v>
      </c>
    </row>
    <row r="347" spans="2:8" s="1" customFormat="1" ht="16.8">
      <c r="B347" s="10">
        <v>344</v>
      </c>
      <c r="C347" s="11" t="s">
        <v>89</v>
      </c>
      <c r="D347" s="29" t="s">
        <v>190</v>
      </c>
      <c r="E347" s="29" t="s">
        <v>180</v>
      </c>
      <c r="F347" s="17">
        <v>4900</v>
      </c>
      <c r="G347" s="32">
        <f t="shared" si="10"/>
        <v>454</v>
      </c>
      <c r="H347" s="6">
        <f t="shared" si="11"/>
        <v>2224600</v>
      </c>
    </row>
    <row r="348" spans="2:8" s="1" customFormat="1" ht="16.8">
      <c r="B348" s="8">
        <v>345</v>
      </c>
      <c r="C348" s="9" t="s">
        <v>89</v>
      </c>
      <c r="D348" s="28" t="s">
        <v>197</v>
      </c>
      <c r="E348" s="28" t="s">
        <v>183</v>
      </c>
      <c r="F348" s="16">
        <v>2000</v>
      </c>
      <c r="G348" s="32">
        <f t="shared" si="10"/>
        <v>527</v>
      </c>
      <c r="H348" s="6">
        <f t="shared" si="11"/>
        <v>1054000</v>
      </c>
    </row>
    <row r="349" spans="2:8" s="1" customFormat="1" ht="16.8">
      <c r="B349" s="10">
        <v>346</v>
      </c>
      <c r="C349" s="11" t="s">
        <v>89</v>
      </c>
      <c r="D349" s="29" t="s">
        <v>202</v>
      </c>
      <c r="E349" s="29" t="s">
        <v>180</v>
      </c>
      <c r="F349" s="17">
        <v>6300</v>
      </c>
      <c r="G349" s="32">
        <f t="shared" si="10"/>
        <v>172</v>
      </c>
      <c r="H349" s="6">
        <f t="shared" si="11"/>
        <v>1083600</v>
      </c>
    </row>
    <row r="350" spans="2:8" s="1" customFormat="1" ht="16.8">
      <c r="B350" s="8">
        <v>347</v>
      </c>
      <c r="C350" s="9" t="s">
        <v>90</v>
      </c>
      <c r="D350" s="28" t="s">
        <v>190</v>
      </c>
      <c r="E350" s="28" t="s">
        <v>186</v>
      </c>
      <c r="F350" s="16">
        <v>1800</v>
      </c>
      <c r="G350" s="32">
        <f t="shared" si="10"/>
        <v>451</v>
      </c>
      <c r="H350" s="6">
        <f t="shared" si="11"/>
        <v>811800</v>
      </c>
    </row>
    <row r="351" spans="2:8" s="1" customFormat="1" ht="16.8">
      <c r="B351" s="10">
        <v>348</v>
      </c>
      <c r="C351" s="11" t="s">
        <v>90</v>
      </c>
      <c r="D351" s="29" t="s">
        <v>193</v>
      </c>
      <c r="E351" s="29" t="s">
        <v>180</v>
      </c>
      <c r="F351" s="17">
        <v>2900</v>
      </c>
      <c r="G351" s="32">
        <f t="shared" si="10"/>
        <v>207</v>
      </c>
      <c r="H351" s="6">
        <f t="shared" si="11"/>
        <v>600300</v>
      </c>
    </row>
    <row r="352" spans="2:8" s="1" customFormat="1" ht="16.8">
      <c r="B352" s="8">
        <v>349</v>
      </c>
      <c r="C352" s="9" t="s">
        <v>90</v>
      </c>
      <c r="D352" s="28" t="s">
        <v>198</v>
      </c>
      <c r="E352" s="28" t="s">
        <v>181</v>
      </c>
      <c r="F352" s="16">
        <v>6400</v>
      </c>
      <c r="G352" s="32">
        <f t="shared" si="10"/>
        <v>280</v>
      </c>
      <c r="H352" s="6">
        <f t="shared" si="11"/>
        <v>1792000</v>
      </c>
    </row>
    <row r="353" spans="2:8" s="1" customFormat="1" ht="16.8">
      <c r="B353" s="10">
        <v>350</v>
      </c>
      <c r="C353" s="11" t="s">
        <v>90</v>
      </c>
      <c r="D353" s="29" t="s">
        <v>197</v>
      </c>
      <c r="E353" s="29" t="s">
        <v>182</v>
      </c>
      <c r="F353" s="17">
        <v>1500</v>
      </c>
      <c r="G353" s="32">
        <f t="shared" si="10"/>
        <v>559</v>
      </c>
      <c r="H353" s="6">
        <f t="shared" si="11"/>
        <v>838500</v>
      </c>
    </row>
    <row r="354" spans="2:8" s="1" customFormat="1" ht="16.8">
      <c r="B354" s="8">
        <v>351</v>
      </c>
      <c r="C354" s="9" t="s">
        <v>91</v>
      </c>
      <c r="D354" s="28" t="s">
        <v>189</v>
      </c>
      <c r="E354" s="28" t="s">
        <v>180</v>
      </c>
      <c r="F354" s="16">
        <v>2700</v>
      </c>
      <c r="G354" s="32">
        <f t="shared" si="10"/>
        <v>134</v>
      </c>
      <c r="H354" s="6">
        <f t="shared" si="11"/>
        <v>361800</v>
      </c>
    </row>
    <row r="355" spans="2:8" s="1" customFormat="1" ht="16.8">
      <c r="B355" s="10">
        <v>352</v>
      </c>
      <c r="C355" s="11" t="s">
        <v>92</v>
      </c>
      <c r="D355" s="29" t="s">
        <v>201</v>
      </c>
      <c r="E355" s="29" t="s">
        <v>182</v>
      </c>
      <c r="F355" s="17">
        <v>3200</v>
      </c>
      <c r="G355" s="32">
        <f t="shared" si="10"/>
        <v>249</v>
      </c>
      <c r="H355" s="6">
        <f t="shared" si="11"/>
        <v>796800</v>
      </c>
    </row>
    <row r="356" spans="2:8" s="1" customFormat="1" ht="16.8">
      <c r="B356" s="8">
        <v>353</v>
      </c>
      <c r="C356" s="9" t="s">
        <v>93</v>
      </c>
      <c r="D356" s="28" t="s">
        <v>202</v>
      </c>
      <c r="E356" s="28" t="s">
        <v>187</v>
      </c>
      <c r="F356" s="16">
        <v>4300</v>
      </c>
      <c r="G356" s="32">
        <f t="shared" si="10"/>
        <v>154</v>
      </c>
      <c r="H356" s="6">
        <f t="shared" si="11"/>
        <v>662200</v>
      </c>
    </row>
    <row r="357" spans="2:8" s="1" customFormat="1" ht="16.8">
      <c r="B357" s="10">
        <v>354</v>
      </c>
      <c r="C357" s="11" t="s">
        <v>93</v>
      </c>
      <c r="D357" s="29" t="s">
        <v>189</v>
      </c>
      <c r="E357" s="29" t="s">
        <v>186</v>
      </c>
      <c r="F357" s="17">
        <v>1300</v>
      </c>
      <c r="G357" s="32">
        <f t="shared" si="10"/>
        <v>119</v>
      </c>
      <c r="H357" s="6">
        <f t="shared" si="11"/>
        <v>154700</v>
      </c>
    </row>
    <row r="358" spans="2:8" s="1" customFormat="1" ht="16.8">
      <c r="B358" s="8">
        <v>355</v>
      </c>
      <c r="C358" s="9" t="s">
        <v>93</v>
      </c>
      <c r="D358" s="28" t="s">
        <v>200</v>
      </c>
      <c r="E358" s="28" t="s">
        <v>179</v>
      </c>
      <c r="F358" s="16">
        <v>1600</v>
      </c>
      <c r="G358" s="32">
        <f t="shared" si="10"/>
        <v>421</v>
      </c>
      <c r="H358" s="6">
        <f t="shared" si="11"/>
        <v>673600</v>
      </c>
    </row>
    <row r="359" spans="2:8" s="1" customFormat="1" ht="16.8">
      <c r="B359" s="10">
        <v>356</v>
      </c>
      <c r="C359" s="11" t="s">
        <v>93</v>
      </c>
      <c r="D359" s="29" t="s">
        <v>188</v>
      </c>
      <c r="E359" s="29" t="s">
        <v>183</v>
      </c>
      <c r="F359" s="17">
        <v>5700</v>
      </c>
      <c r="G359" s="32">
        <f t="shared" si="10"/>
        <v>797</v>
      </c>
      <c r="H359" s="6">
        <f t="shared" si="11"/>
        <v>4542900</v>
      </c>
    </row>
    <row r="360" spans="2:8" s="1" customFormat="1" ht="16.8">
      <c r="B360" s="8">
        <v>357</v>
      </c>
      <c r="C360" s="9" t="s">
        <v>93</v>
      </c>
      <c r="D360" s="28" t="s">
        <v>197</v>
      </c>
      <c r="E360" s="28" t="s">
        <v>181</v>
      </c>
      <c r="F360" s="16">
        <v>1900</v>
      </c>
      <c r="G360" s="32">
        <f t="shared" si="10"/>
        <v>543</v>
      </c>
      <c r="H360" s="6">
        <f t="shared" si="11"/>
        <v>1031700</v>
      </c>
    </row>
    <row r="361" spans="2:8" s="1" customFormat="1" ht="16.8">
      <c r="B361" s="10">
        <v>358</v>
      </c>
      <c r="C361" s="11" t="s">
        <v>93</v>
      </c>
      <c r="D361" s="29" t="s">
        <v>192</v>
      </c>
      <c r="E361" s="29" t="s">
        <v>179</v>
      </c>
      <c r="F361" s="17">
        <v>2500</v>
      </c>
      <c r="G361" s="32">
        <f t="shared" si="10"/>
        <v>420</v>
      </c>
      <c r="H361" s="6">
        <f t="shared" si="11"/>
        <v>1050000</v>
      </c>
    </row>
    <row r="362" spans="2:8" s="1" customFormat="1" ht="16.8">
      <c r="B362" s="8">
        <v>359</v>
      </c>
      <c r="C362" s="9" t="s">
        <v>93</v>
      </c>
      <c r="D362" s="28" t="s">
        <v>200</v>
      </c>
      <c r="E362" s="28" t="s">
        <v>181</v>
      </c>
      <c r="F362" s="16">
        <v>6300</v>
      </c>
      <c r="G362" s="32">
        <f t="shared" si="10"/>
        <v>420</v>
      </c>
      <c r="H362" s="6">
        <f t="shared" si="11"/>
        <v>2646000</v>
      </c>
    </row>
    <row r="363" spans="2:8" s="1" customFormat="1" ht="16.8">
      <c r="B363" s="10">
        <v>360</v>
      </c>
      <c r="C363" s="11" t="s">
        <v>93</v>
      </c>
      <c r="D363" s="29" t="s">
        <v>193</v>
      </c>
      <c r="E363" s="29" t="s">
        <v>183</v>
      </c>
      <c r="F363" s="17">
        <v>3000</v>
      </c>
      <c r="G363" s="32">
        <f t="shared" si="10"/>
        <v>206</v>
      </c>
      <c r="H363" s="6">
        <f t="shared" si="11"/>
        <v>618000</v>
      </c>
    </row>
    <row r="364" spans="2:8" s="1" customFormat="1" ht="16.8">
      <c r="B364" s="8">
        <v>361</v>
      </c>
      <c r="C364" s="9" t="s">
        <v>93</v>
      </c>
      <c r="D364" s="28" t="s">
        <v>198</v>
      </c>
      <c r="E364" s="28" t="s">
        <v>184</v>
      </c>
      <c r="F364" s="16">
        <v>6300</v>
      </c>
      <c r="G364" s="32">
        <f t="shared" si="10"/>
        <v>283</v>
      </c>
      <c r="H364" s="6">
        <f t="shared" si="11"/>
        <v>1782900</v>
      </c>
    </row>
    <row r="365" spans="2:8" s="1" customFormat="1" ht="16.8">
      <c r="B365" s="10">
        <v>362</v>
      </c>
      <c r="C365" s="11" t="s">
        <v>93</v>
      </c>
      <c r="D365" s="29" t="s">
        <v>197</v>
      </c>
      <c r="E365" s="29" t="s">
        <v>184</v>
      </c>
      <c r="F365" s="17">
        <v>2100</v>
      </c>
      <c r="G365" s="32">
        <f t="shared" si="10"/>
        <v>540</v>
      </c>
      <c r="H365" s="6">
        <f t="shared" si="11"/>
        <v>1134000</v>
      </c>
    </row>
    <row r="366" spans="2:8" s="1" customFormat="1" ht="16.8">
      <c r="B366" s="8">
        <v>363</v>
      </c>
      <c r="C366" s="9" t="s">
        <v>93</v>
      </c>
      <c r="D366" s="28" t="s">
        <v>193</v>
      </c>
      <c r="E366" s="28" t="s">
        <v>180</v>
      </c>
      <c r="F366" s="16">
        <v>5200</v>
      </c>
      <c r="G366" s="32">
        <f t="shared" si="10"/>
        <v>207</v>
      </c>
      <c r="H366" s="6">
        <f t="shared" si="11"/>
        <v>1076400</v>
      </c>
    </row>
    <row r="367" spans="2:8" s="1" customFormat="1" ht="16.8">
      <c r="B367" s="10">
        <v>364</v>
      </c>
      <c r="C367" s="11" t="s">
        <v>93</v>
      </c>
      <c r="D367" s="29" t="s">
        <v>190</v>
      </c>
      <c r="E367" s="29" t="s">
        <v>180</v>
      </c>
      <c r="F367" s="17">
        <v>3000</v>
      </c>
      <c r="G367" s="32">
        <f t="shared" si="10"/>
        <v>454</v>
      </c>
      <c r="H367" s="6">
        <f t="shared" si="11"/>
        <v>1362000</v>
      </c>
    </row>
    <row r="368" spans="2:8" s="1" customFormat="1" ht="16.8">
      <c r="B368" s="8">
        <v>365</v>
      </c>
      <c r="C368" s="9" t="s">
        <v>94</v>
      </c>
      <c r="D368" s="28" t="s">
        <v>199</v>
      </c>
      <c r="E368" s="28" t="s">
        <v>179</v>
      </c>
      <c r="F368" s="16">
        <v>4200</v>
      </c>
      <c r="G368" s="32">
        <f t="shared" si="10"/>
        <v>156</v>
      </c>
      <c r="H368" s="6">
        <f t="shared" si="11"/>
        <v>655200</v>
      </c>
    </row>
    <row r="369" spans="2:8" s="1" customFormat="1" ht="16.8">
      <c r="B369" s="10">
        <v>366</v>
      </c>
      <c r="C369" s="11" t="s">
        <v>94</v>
      </c>
      <c r="D369" s="29" t="s">
        <v>194</v>
      </c>
      <c r="E369" s="29" t="s">
        <v>179</v>
      </c>
      <c r="F369" s="17">
        <v>2800</v>
      </c>
      <c r="G369" s="32">
        <f t="shared" si="10"/>
        <v>678</v>
      </c>
      <c r="H369" s="6">
        <f t="shared" si="11"/>
        <v>1898400</v>
      </c>
    </row>
    <row r="370" spans="2:8" s="1" customFormat="1" ht="16.8">
      <c r="B370" s="8">
        <v>367</v>
      </c>
      <c r="C370" s="9" t="s">
        <v>94</v>
      </c>
      <c r="D370" s="28" t="s">
        <v>192</v>
      </c>
      <c r="E370" s="28" t="s">
        <v>185</v>
      </c>
      <c r="F370" s="16">
        <v>3000</v>
      </c>
      <c r="G370" s="32">
        <f t="shared" si="10"/>
        <v>407</v>
      </c>
      <c r="H370" s="6">
        <f t="shared" si="11"/>
        <v>1221000</v>
      </c>
    </row>
    <row r="371" spans="2:8" s="1" customFormat="1" ht="16.8">
      <c r="B371" s="10">
        <v>368</v>
      </c>
      <c r="C371" s="11" t="s">
        <v>94</v>
      </c>
      <c r="D371" s="29" t="s">
        <v>198</v>
      </c>
      <c r="E371" s="29" t="s">
        <v>180</v>
      </c>
      <c r="F371" s="17">
        <v>3800</v>
      </c>
      <c r="G371" s="32">
        <f t="shared" si="10"/>
        <v>313</v>
      </c>
      <c r="H371" s="6">
        <f t="shared" si="11"/>
        <v>1189400</v>
      </c>
    </row>
    <row r="372" spans="2:8" s="1" customFormat="1" ht="16.8">
      <c r="B372" s="8">
        <v>369</v>
      </c>
      <c r="C372" s="9" t="s">
        <v>94</v>
      </c>
      <c r="D372" s="28" t="s">
        <v>188</v>
      </c>
      <c r="E372" s="28" t="s">
        <v>183</v>
      </c>
      <c r="F372" s="16">
        <v>5600</v>
      </c>
      <c r="G372" s="32">
        <f t="shared" si="10"/>
        <v>797</v>
      </c>
      <c r="H372" s="6">
        <f t="shared" si="11"/>
        <v>4463200</v>
      </c>
    </row>
    <row r="373" spans="2:8" s="1" customFormat="1" ht="16.8">
      <c r="B373" s="10">
        <v>370</v>
      </c>
      <c r="C373" s="11" t="s">
        <v>94</v>
      </c>
      <c r="D373" s="29" t="s">
        <v>194</v>
      </c>
      <c r="E373" s="29" t="s">
        <v>185</v>
      </c>
      <c r="F373" s="17">
        <v>2200</v>
      </c>
      <c r="G373" s="32">
        <f t="shared" si="10"/>
        <v>693</v>
      </c>
      <c r="H373" s="6">
        <f t="shared" si="11"/>
        <v>1524600</v>
      </c>
    </row>
    <row r="374" spans="2:8" s="1" customFormat="1" ht="16.8">
      <c r="B374" s="8">
        <v>371</v>
      </c>
      <c r="C374" s="9" t="s">
        <v>94</v>
      </c>
      <c r="D374" s="28" t="s">
        <v>188</v>
      </c>
      <c r="E374" s="28" t="s">
        <v>181</v>
      </c>
      <c r="F374" s="16">
        <v>2600</v>
      </c>
      <c r="G374" s="32">
        <f t="shared" si="10"/>
        <v>804</v>
      </c>
      <c r="H374" s="6">
        <f t="shared" si="11"/>
        <v>2090400</v>
      </c>
    </row>
    <row r="375" spans="2:8" s="1" customFormat="1" ht="16.8">
      <c r="B375" s="10">
        <v>372</v>
      </c>
      <c r="C375" s="11" t="s">
        <v>94</v>
      </c>
      <c r="D375" s="29" t="s">
        <v>197</v>
      </c>
      <c r="E375" s="29" t="s">
        <v>181</v>
      </c>
      <c r="F375" s="17">
        <v>2900</v>
      </c>
      <c r="G375" s="32">
        <f t="shared" si="10"/>
        <v>543</v>
      </c>
      <c r="H375" s="6">
        <f t="shared" si="11"/>
        <v>1574700</v>
      </c>
    </row>
    <row r="376" spans="2:8" s="1" customFormat="1" ht="16.8">
      <c r="B376" s="8">
        <v>373</v>
      </c>
      <c r="C376" s="9" t="s">
        <v>94</v>
      </c>
      <c r="D376" s="28" t="s">
        <v>202</v>
      </c>
      <c r="E376" s="28" t="s">
        <v>181</v>
      </c>
      <c r="F376" s="16">
        <v>3000</v>
      </c>
      <c r="G376" s="32">
        <f t="shared" si="10"/>
        <v>156</v>
      </c>
      <c r="H376" s="6">
        <f t="shared" si="11"/>
        <v>468000</v>
      </c>
    </row>
    <row r="377" spans="2:8" s="1" customFormat="1" ht="16.8">
      <c r="B377" s="10">
        <v>374</v>
      </c>
      <c r="C377" s="11" t="s">
        <v>94</v>
      </c>
      <c r="D377" s="29" t="s">
        <v>188</v>
      </c>
      <c r="E377" s="29" t="s">
        <v>187</v>
      </c>
      <c r="F377" s="17">
        <v>3800</v>
      </c>
      <c r="G377" s="32">
        <f t="shared" si="10"/>
        <v>822</v>
      </c>
      <c r="H377" s="6">
        <f t="shared" si="11"/>
        <v>3123600</v>
      </c>
    </row>
    <row r="378" spans="2:8" s="1" customFormat="1" ht="16.8">
      <c r="B378" s="8">
        <v>375</v>
      </c>
      <c r="C378" s="9" t="s">
        <v>94</v>
      </c>
      <c r="D378" s="28" t="s">
        <v>190</v>
      </c>
      <c r="E378" s="28" t="s">
        <v>184</v>
      </c>
      <c r="F378" s="16">
        <v>4500</v>
      </c>
      <c r="G378" s="32">
        <f t="shared" si="10"/>
        <v>437</v>
      </c>
      <c r="H378" s="6">
        <f t="shared" si="11"/>
        <v>1966500</v>
      </c>
    </row>
    <row r="379" spans="2:8" s="1" customFormat="1" ht="16.8">
      <c r="B379" s="10">
        <v>376</v>
      </c>
      <c r="C379" s="11" t="s">
        <v>94</v>
      </c>
      <c r="D379" s="29" t="s">
        <v>189</v>
      </c>
      <c r="E379" s="29" t="s">
        <v>182</v>
      </c>
      <c r="F379" s="17">
        <v>5100</v>
      </c>
      <c r="G379" s="32">
        <f t="shared" si="10"/>
        <v>120</v>
      </c>
      <c r="H379" s="6">
        <f t="shared" si="11"/>
        <v>612000</v>
      </c>
    </row>
    <row r="380" spans="2:8" s="1" customFormat="1" ht="16.8">
      <c r="B380" s="8">
        <v>377</v>
      </c>
      <c r="C380" s="9" t="s">
        <v>94</v>
      </c>
      <c r="D380" s="28" t="s">
        <v>201</v>
      </c>
      <c r="E380" s="28" t="s">
        <v>178</v>
      </c>
      <c r="F380" s="16">
        <v>3800</v>
      </c>
      <c r="G380" s="32">
        <f t="shared" si="10"/>
        <v>271</v>
      </c>
      <c r="H380" s="6">
        <f t="shared" si="11"/>
        <v>1029800</v>
      </c>
    </row>
    <row r="381" spans="2:8" s="1" customFormat="1" ht="16.8">
      <c r="B381" s="10">
        <v>378</v>
      </c>
      <c r="C381" s="11" t="s">
        <v>95</v>
      </c>
      <c r="D381" s="29" t="s">
        <v>192</v>
      </c>
      <c r="E381" s="29" t="s">
        <v>187</v>
      </c>
      <c r="F381" s="17">
        <v>4900</v>
      </c>
      <c r="G381" s="32">
        <f t="shared" si="10"/>
        <v>415</v>
      </c>
      <c r="H381" s="6">
        <f t="shared" si="11"/>
        <v>2033500</v>
      </c>
    </row>
    <row r="382" spans="2:8" s="1" customFormat="1" ht="16.8">
      <c r="B382" s="8">
        <v>379</v>
      </c>
      <c r="C382" s="9" t="s">
        <v>95</v>
      </c>
      <c r="D382" s="28" t="s">
        <v>200</v>
      </c>
      <c r="E382" s="28" t="s">
        <v>179</v>
      </c>
      <c r="F382" s="16">
        <v>2000</v>
      </c>
      <c r="G382" s="32">
        <f t="shared" si="10"/>
        <v>421</v>
      </c>
      <c r="H382" s="6">
        <f t="shared" si="11"/>
        <v>842000</v>
      </c>
    </row>
    <row r="383" spans="2:8" s="1" customFormat="1" ht="16.8">
      <c r="B383" s="10">
        <v>380</v>
      </c>
      <c r="C383" s="11" t="s">
        <v>95</v>
      </c>
      <c r="D383" s="29" t="s">
        <v>199</v>
      </c>
      <c r="E383" s="29" t="s">
        <v>179</v>
      </c>
      <c r="F383" s="17">
        <v>1600</v>
      </c>
      <c r="G383" s="32">
        <f t="shared" si="10"/>
        <v>156</v>
      </c>
      <c r="H383" s="6">
        <f t="shared" si="11"/>
        <v>249600</v>
      </c>
    </row>
    <row r="384" spans="2:8" s="1" customFormat="1" ht="16.8">
      <c r="B384" s="8">
        <v>381</v>
      </c>
      <c r="C384" s="9" t="s">
        <v>95</v>
      </c>
      <c r="D384" s="28" t="s">
        <v>188</v>
      </c>
      <c r="E384" s="28" t="s">
        <v>183</v>
      </c>
      <c r="F384" s="16">
        <v>3400</v>
      </c>
      <c r="G384" s="32">
        <f t="shared" si="10"/>
        <v>797</v>
      </c>
      <c r="H384" s="6">
        <f t="shared" si="11"/>
        <v>2709800</v>
      </c>
    </row>
    <row r="385" spans="2:8" s="1" customFormat="1" ht="16.8">
      <c r="B385" s="10">
        <v>382</v>
      </c>
      <c r="C385" s="11" t="s">
        <v>95</v>
      </c>
      <c r="D385" s="29" t="s">
        <v>194</v>
      </c>
      <c r="E385" s="29" t="s">
        <v>180</v>
      </c>
      <c r="F385" s="17">
        <v>3200</v>
      </c>
      <c r="G385" s="32">
        <f t="shared" si="10"/>
        <v>682</v>
      </c>
      <c r="H385" s="6">
        <f t="shared" si="11"/>
        <v>2182400</v>
      </c>
    </row>
    <row r="386" spans="2:8" s="1" customFormat="1" ht="16.8">
      <c r="B386" s="8">
        <v>383</v>
      </c>
      <c r="C386" s="9" t="s">
        <v>95</v>
      </c>
      <c r="D386" s="28" t="s">
        <v>193</v>
      </c>
      <c r="E386" s="28" t="s">
        <v>179</v>
      </c>
      <c r="F386" s="16">
        <v>4500</v>
      </c>
      <c r="G386" s="32">
        <f t="shared" si="10"/>
        <v>216</v>
      </c>
      <c r="H386" s="6">
        <f t="shared" si="11"/>
        <v>972000</v>
      </c>
    </row>
    <row r="387" spans="2:8" s="1" customFormat="1" ht="16.8">
      <c r="B387" s="10">
        <v>384</v>
      </c>
      <c r="C387" s="11" t="s">
        <v>95</v>
      </c>
      <c r="D387" s="29" t="s">
        <v>191</v>
      </c>
      <c r="E387" s="29" t="s">
        <v>178</v>
      </c>
      <c r="F387" s="17">
        <v>5800</v>
      </c>
      <c r="G387" s="32">
        <f t="shared" si="10"/>
        <v>503</v>
      </c>
      <c r="H387" s="6">
        <f t="shared" si="11"/>
        <v>2917400</v>
      </c>
    </row>
    <row r="388" spans="2:8" s="1" customFormat="1" ht="16.8">
      <c r="B388" s="8">
        <v>385</v>
      </c>
      <c r="C388" s="9" t="s">
        <v>95</v>
      </c>
      <c r="D388" s="28" t="s">
        <v>194</v>
      </c>
      <c r="E388" s="28" t="s">
        <v>180</v>
      </c>
      <c r="F388" s="16">
        <v>3800</v>
      </c>
      <c r="G388" s="32">
        <f t="shared" si="10"/>
        <v>682</v>
      </c>
      <c r="H388" s="6">
        <f t="shared" si="11"/>
        <v>2591600</v>
      </c>
    </row>
    <row r="389" spans="2:8" s="1" customFormat="1" ht="16.8">
      <c r="B389" s="10">
        <v>386</v>
      </c>
      <c r="C389" s="11" t="s">
        <v>96</v>
      </c>
      <c r="D389" s="29" t="s">
        <v>192</v>
      </c>
      <c r="E389" s="29" t="s">
        <v>180</v>
      </c>
      <c r="F389" s="17">
        <v>4400</v>
      </c>
      <c r="G389" s="32">
        <f t="shared" ref="G389:G452" si="12">INDEX($J$3:$Y$13,MATCH(E389,$J$3:$J$13,0),MATCH(D389,$J$3:$Y$3,0))</f>
        <v>410</v>
      </c>
      <c r="H389" s="6">
        <f t="shared" ref="H389:H452" si="13">G389*F389</f>
        <v>1804000</v>
      </c>
    </row>
    <row r="390" spans="2:8" s="1" customFormat="1" ht="16.8">
      <c r="B390" s="8">
        <v>387</v>
      </c>
      <c r="C390" s="9" t="s">
        <v>96</v>
      </c>
      <c r="D390" s="28" t="s">
        <v>198</v>
      </c>
      <c r="E390" s="28" t="s">
        <v>180</v>
      </c>
      <c r="F390" s="16">
        <v>6300</v>
      </c>
      <c r="G390" s="32">
        <f t="shared" si="12"/>
        <v>313</v>
      </c>
      <c r="H390" s="6">
        <f t="shared" si="13"/>
        <v>1971900</v>
      </c>
    </row>
    <row r="391" spans="2:8" s="1" customFormat="1" ht="16.8">
      <c r="B391" s="10">
        <v>388</v>
      </c>
      <c r="C391" s="11" t="s">
        <v>96</v>
      </c>
      <c r="D391" s="29" t="s">
        <v>189</v>
      </c>
      <c r="E391" s="29" t="s">
        <v>179</v>
      </c>
      <c r="F391" s="17">
        <v>6500</v>
      </c>
      <c r="G391" s="32">
        <f t="shared" si="12"/>
        <v>113</v>
      </c>
      <c r="H391" s="6">
        <f t="shared" si="13"/>
        <v>734500</v>
      </c>
    </row>
    <row r="392" spans="2:8" s="1" customFormat="1" ht="16.8">
      <c r="B392" s="8">
        <v>389</v>
      </c>
      <c r="C392" s="9" t="s">
        <v>96</v>
      </c>
      <c r="D392" s="28" t="s">
        <v>190</v>
      </c>
      <c r="E392" s="28" t="s">
        <v>181</v>
      </c>
      <c r="F392" s="16">
        <v>4300</v>
      </c>
      <c r="G392" s="32">
        <f t="shared" si="12"/>
        <v>451</v>
      </c>
      <c r="H392" s="6">
        <f t="shared" si="13"/>
        <v>1939300</v>
      </c>
    </row>
    <row r="393" spans="2:8" s="1" customFormat="1" ht="16.8">
      <c r="B393" s="10">
        <v>390</v>
      </c>
      <c r="C393" s="11" t="s">
        <v>97</v>
      </c>
      <c r="D393" s="29" t="s">
        <v>192</v>
      </c>
      <c r="E393" s="29" t="s">
        <v>183</v>
      </c>
      <c r="F393" s="17">
        <v>3200</v>
      </c>
      <c r="G393" s="32">
        <f t="shared" si="12"/>
        <v>397</v>
      </c>
      <c r="H393" s="6">
        <f t="shared" si="13"/>
        <v>1270400</v>
      </c>
    </row>
    <row r="394" spans="2:8" s="1" customFormat="1" ht="16.8">
      <c r="B394" s="8">
        <v>391</v>
      </c>
      <c r="C394" s="9" t="s">
        <v>97</v>
      </c>
      <c r="D394" s="28" t="s">
        <v>197</v>
      </c>
      <c r="E394" s="28" t="s">
        <v>181</v>
      </c>
      <c r="F394" s="16">
        <v>5100</v>
      </c>
      <c r="G394" s="32">
        <f t="shared" si="12"/>
        <v>543</v>
      </c>
      <c r="H394" s="6">
        <f t="shared" si="13"/>
        <v>2769300</v>
      </c>
    </row>
    <row r="395" spans="2:8" s="1" customFormat="1" ht="16.8">
      <c r="B395" s="10">
        <v>392</v>
      </c>
      <c r="C395" s="11" t="s">
        <v>97</v>
      </c>
      <c r="D395" s="29" t="s">
        <v>193</v>
      </c>
      <c r="E395" s="29" t="s">
        <v>183</v>
      </c>
      <c r="F395" s="17">
        <v>2400</v>
      </c>
      <c r="G395" s="32">
        <f t="shared" si="12"/>
        <v>206</v>
      </c>
      <c r="H395" s="6">
        <f t="shared" si="13"/>
        <v>494400</v>
      </c>
    </row>
    <row r="396" spans="2:8" s="1" customFormat="1" ht="16.8">
      <c r="B396" s="8">
        <v>393</v>
      </c>
      <c r="C396" s="9" t="s">
        <v>97</v>
      </c>
      <c r="D396" s="28" t="s">
        <v>199</v>
      </c>
      <c r="E396" s="28" t="s">
        <v>183</v>
      </c>
      <c r="F396" s="16">
        <v>6300</v>
      </c>
      <c r="G396" s="32">
        <f t="shared" si="12"/>
        <v>170</v>
      </c>
      <c r="H396" s="6">
        <f t="shared" si="13"/>
        <v>1071000</v>
      </c>
    </row>
    <row r="397" spans="2:8" s="1" customFormat="1" ht="16.8">
      <c r="B397" s="10">
        <v>394</v>
      </c>
      <c r="C397" s="11" t="s">
        <v>97</v>
      </c>
      <c r="D397" s="29" t="s">
        <v>189</v>
      </c>
      <c r="E397" s="29" t="s">
        <v>180</v>
      </c>
      <c r="F397" s="17">
        <v>5000</v>
      </c>
      <c r="G397" s="32">
        <f t="shared" si="12"/>
        <v>134</v>
      </c>
      <c r="H397" s="6">
        <f t="shared" si="13"/>
        <v>670000</v>
      </c>
    </row>
    <row r="398" spans="2:8" s="1" customFormat="1" ht="16.8">
      <c r="B398" s="8">
        <v>395</v>
      </c>
      <c r="C398" s="9" t="s">
        <v>97</v>
      </c>
      <c r="D398" s="28" t="s">
        <v>190</v>
      </c>
      <c r="E398" s="28" t="s">
        <v>186</v>
      </c>
      <c r="F398" s="16">
        <v>5000</v>
      </c>
      <c r="G398" s="32">
        <f t="shared" si="12"/>
        <v>451</v>
      </c>
      <c r="H398" s="6">
        <f t="shared" si="13"/>
        <v>2255000</v>
      </c>
    </row>
    <row r="399" spans="2:8" s="1" customFormat="1" ht="16.8">
      <c r="B399" s="10">
        <v>396</v>
      </c>
      <c r="C399" s="11" t="s">
        <v>97</v>
      </c>
      <c r="D399" s="29" t="s">
        <v>190</v>
      </c>
      <c r="E399" s="29" t="s">
        <v>182</v>
      </c>
      <c r="F399" s="17">
        <v>1500</v>
      </c>
      <c r="G399" s="32">
        <f t="shared" si="12"/>
        <v>442</v>
      </c>
      <c r="H399" s="6">
        <f t="shared" si="13"/>
        <v>663000</v>
      </c>
    </row>
    <row r="400" spans="2:8" s="1" customFormat="1" ht="16.8">
      <c r="B400" s="8">
        <v>397</v>
      </c>
      <c r="C400" s="9" t="s">
        <v>97</v>
      </c>
      <c r="D400" s="28" t="s">
        <v>190</v>
      </c>
      <c r="E400" s="28" t="s">
        <v>184</v>
      </c>
      <c r="F400" s="16">
        <v>5800</v>
      </c>
      <c r="G400" s="32">
        <f t="shared" si="12"/>
        <v>437</v>
      </c>
      <c r="H400" s="6">
        <f t="shared" si="13"/>
        <v>2534600</v>
      </c>
    </row>
    <row r="401" spans="2:8" s="1" customFormat="1" ht="16.8">
      <c r="B401" s="10">
        <v>398</v>
      </c>
      <c r="C401" s="11" t="s">
        <v>97</v>
      </c>
      <c r="D401" s="29" t="s">
        <v>192</v>
      </c>
      <c r="E401" s="29" t="s">
        <v>183</v>
      </c>
      <c r="F401" s="17">
        <v>6200</v>
      </c>
      <c r="G401" s="32">
        <f t="shared" si="12"/>
        <v>397</v>
      </c>
      <c r="H401" s="6">
        <f t="shared" si="13"/>
        <v>2461400</v>
      </c>
    </row>
    <row r="402" spans="2:8" s="1" customFormat="1" ht="16.8">
      <c r="B402" s="8">
        <v>399</v>
      </c>
      <c r="C402" s="9" t="s">
        <v>97</v>
      </c>
      <c r="D402" s="28" t="s">
        <v>193</v>
      </c>
      <c r="E402" s="28" t="s">
        <v>183</v>
      </c>
      <c r="F402" s="16">
        <v>2100</v>
      </c>
      <c r="G402" s="32">
        <f t="shared" si="12"/>
        <v>206</v>
      </c>
      <c r="H402" s="6">
        <f t="shared" si="13"/>
        <v>432600</v>
      </c>
    </row>
    <row r="403" spans="2:8" s="1" customFormat="1" ht="16.8">
      <c r="B403" s="10">
        <v>400</v>
      </c>
      <c r="C403" s="11" t="s">
        <v>97</v>
      </c>
      <c r="D403" s="29" t="s">
        <v>198</v>
      </c>
      <c r="E403" s="29" t="s">
        <v>187</v>
      </c>
      <c r="F403" s="17">
        <v>3600</v>
      </c>
      <c r="G403" s="32">
        <f t="shared" si="12"/>
        <v>305</v>
      </c>
      <c r="H403" s="6">
        <f t="shared" si="13"/>
        <v>1098000</v>
      </c>
    </row>
    <row r="404" spans="2:8" s="1" customFormat="1" ht="16.8">
      <c r="B404" s="8">
        <v>401</v>
      </c>
      <c r="C404" s="9" t="s">
        <v>97</v>
      </c>
      <c r="D404" s="28" t="s">
        <v>195</v>
      </c>
      <c r="E404" s="28" t="s">
        <v>187</v>
      </c>
      <c r="F404" s="16">
        <v>2200</v>
      </c>
      <c r="G404" s="32">
        <f t="shared" si="12"/>
        <v>305</v>
      </c>
      <c r="H404" s="6">
        <f t="shared" si="13"/>
        <v>671000</v>
      </c>
    </row>
    <row r="405" spans="2:8" s="1" customFormat="1" ht="16.8">
      <c r="B405" s="10">
        <v>402</v>
      </c>
      <c r="C405" s="11" t="s">
        <v>98</v>
      </c>
      <c r="D405" s="29" t="s">
        <v>202</v>
      </c>
      <c r="E405" s="29" t="s">
        <v>179</v>
      </c>
      <c r="F405" s="17">
        <v>5900</v>
      </c>
      <c r="G405" s="32">
        <f t="shared" si="12"/>
        <v>187</v>
      </c>
      <c r="H405" s="6">
        <f t="shared" si="13"/>
        <v>1103300</v>
      </c>
    </row>
    <row r="406" spans="2:8" s="1" customFormat="1" ht="16.8">
      <c r="B406" s="8">
        <v>403</v>
      </c>
      <c r="C406" s="9" t="s">
        <v>98</v>
      </c>
      <c r="D406" s="28" t="s">
        <v>188</v>
      </c>
      <c r="E406" s="28" t="s">
        <v>187</v>
      </c>
      <c r="F406" s="16">
        <v>3000</v>
      </c>
      <c r="G406" s="32">
        <f t="shared" si="12"/>
        <v>822</v>
      </c>
      <c r="H406" s="6">
        <f t="shared" si="13"/>
        <v>2466000</v>
      </c>
    </row>
    <row r="407" spans="2:8" s="1" customFormat="1" ht="16.8">
      <c r="B407" s="10">
        <v>404</v>
      </c>
      <c r="C407" s="11" t="s">
        <v>98</v>
      </c>
      <c r="D407" s="29" t="s">
        <v>193</v>
      </c>
      <c r="E407" s="29" t="s">
        <v>179</v>
      </c>
      <c r="F407" s="17">
        <v>1300</v>
      </c>
      <c r="G407" s="32">
        <f t="shared" si="12"/>
        <v>216</v>
      </c>
      <c r="H407" s="6">
        <f t="shared" si="13"/>
        <v>280800</v>
      </c>
    </row>
    <row r="408" spans="2:8" s="1" customFormat="1" ht="16.8">
      <c r="B408" s="8">
        <v>405</v>
      </c>
      <c r="C408" s="9" t="s">
        <v>98</v>
      </c>
      <c r="D408" s="28" t="s">
        <v>196</v>
      </c>
      <c r="E408" s="28" t="s">
        <v>186</v>
      </c>
      <c r="F408" s="16">
        <v>5000</v>
      </c>
      <c r="G408" s="32">
        <f t="shared" si="12"/>
        <v>322</v>
      </c>
      <c r="H408" s="6">
        <f t="shared" si="13"/>
        <v>1610000</v>
      </c>
    </row>
    <row r="409" spans="2:8" s="1" customFormat="1" ht="16.8">
      <c r="B409" s="10">
        <v>406</v>
      </c>
      <c r="C409" s="11" t="s">
        <v>98</v>
      </c>
      <c r="D409" s="29" t="s">
        <v>189</v>
      </c>
      <c r="E409" s="29" t="s">
        <v>186</v>
      </c>
      <c r="F409" s="17">
        <v>5000</v>
      </c>
      <c r="G409" s="32">
        <f t="shared" si="12"/>
        <v>119</v>
      </c>
      <c r="H409" s="6">
        <f t="shared" si="13"/>
        <v>595000</v>
      </c>
    </row>
    <row r="410" spans="2:8" s="1" customFormat="1" ht="16.8">
      <c r="B410" s="8">
        <v>407</v>
      </c>
      <c r="C410" s="9" t="s">
        <v>98</v>
      </c>
      <c r="D410" s="28" t="s">
        <v>188</v>
      </c>
      <c r="E410" s="28" t="s">
        <v>186</v>
      </c>
      <c r="F410" s="16">
        <v>6100</v>
      </c>
      <c r="G410" s="32">
        <f t="shared" si="12"/>
        <v>812</v>
      </c>
      <c r="H410" s="6">
        <f t="shared" si="13"/>
        <v>4953200</v>
      </c>
    </row>
    <row r="411" spans="2:8" s="1" customFormat="1" ht="16.8">
      <c r="B411" s="10">
        <v>408</v>
      </c>
      <c r="C411" s="11" t="s">
        <v>98</v>
      </c>
      <c r="D411" s="29" t="s">
        <v>189</v>
      </c>
      <c r="E411" s="29" t="s">
        <v>184</v>
      </c>
      <c r="F411" s="17">
        <v>2700</v>
      </c>
      <c r="G411" s="32">
        <f t="shared" si="12"/>
        <v>127</v>
      </c>
      <c r="H411" s="6">
        <f t="shared" si="13"/>
        <v>342900</v>
      </c>
    </row>
    <row r="412" spans="2:8" s="1" customFormat="1" ht="16.8">
      <c r="B412" s="8">
        <v>409</v>
      </c>
      <c r="C412" s="9" t="s">
        <v>98</v>
      </c>
      <c r="D412" s="28" t="s">
        <v>194</v>
      </c>
      <c r="E412" s="28" t="s">
        <v>185</v>
      </c>
      <c r="F412" s="16">
        <v>4000</v>
      </c>
      <c r="G412" s="32">
        <f t="shared" si="12"/>
        <v>693</v>
      </c>
      <c r="H412" s="6">
        <f t="shared" si="13"/>
        <v>2772000</v>
      </c>
    </row>
    <row r="413" spans="2:8" s="1" customFormat="1" ht="16.8">
      <c r="B413" s="10">
        <v>410</v>
      </c>
      <c r="C413" s="11" t="s">
        <v>98</v>
      </c>
      <c r="D413" s="29" t="s">
        <v>190</v>
      </c>
      <c r="E413" s="29" t="s">
        <v>181</v>
      </c>
      <c r="F413" s="17">
        <v>4900</v>
      </c>
      <c r="G413" s="32">
        <f t="shared" si="12"/>
        <v>451</v>
      </c>
      <c r="H413" s="6">
        <f t="shared" si="13"/>
        <v>2209900</v>
      </c>
    </row>
    <row r="414" spans="2:8" s="1" customFormat="1" ht="16.8">
      <c r="B414" s="8">
        <v>411</v>
      </c>
      <c r="C414" s="9" t="s">
        <v>98</v>
      </c>
      <c r="D414" s="28" t="s">
        <v>201</v>
      </c>
      <c r="E414" s="28" t="s">
        <v>182</v>
      </c>
      <c r="F414" s="16">
        <v>6100</v>
      </c>
      <c r="G414" s="32">
        <f t="shared" si="12"/>
        <v>249</v>
      </c>
      <c r="H414" s="6">
        <f t="shared" si="13"/>
        <v>1518900</v>
      </c>
    </row>
    <row r="415" spans="2:8" s="1" customFormat="1" ht="16.8">
      <c r="B415" s="10">
        <v>412</v>
      </c>
      <c r="C415" s="11" t="s">
        <v>98</v>
      </c>
      <c r="D415" s="29" t="s">
        <v>192</v>
      </c>
      <c r="E415" s="29" t="s">
        <v>187</v>
      </c>
      <c r="F415" s="17">
        <v>5600</v>
      </c>
      <c r="G415" s="32">
        <f t="shared" si="12"/>
        <v>415</v>
      </c>
      <c r="H415" s="6">
        <f t="shared" si="13"/>
        <v>2324000</v>
      </c>
    </row>
    <row r="416" spans="2:8" s="1" customFormat="1" ht="16.8">
      <c r="B416" s="8">
        <v>413</v>
      </c>
      <c r="C416" s="9" t="s">
        <v>98</v>
      </c>
      <c r="D416" s="28" t="s">
        <v>194</v>
      </c>
      <c r="E416" s="28" t="s">
        <v>180</v>
      </c>
      <c r="F416" s="16">
        <v>5800</v>
      </c>
      <c r="G416" s="32">
        <f t="shared" si="12"/>
        <v>682</v>
      </c>
      <c r="H416" s="6">
        <f t="shared" si="13"/>
        <v>3955600</v>
      </c>
    </row>
    <row r="417" spans="2:8" s="1" customFormat="1" ht="16.8">
      <c r="B417" s="10">
        <v>414</v>
      </c>
      <c r="C417" s="11" t="s">
        <v>99</v>
      </c>
      <c r="D417" s="29" t="s">
        <v>202</v>
      </c>
      <c r="E417" s="29" t="s">
        <v>179</v>
      </c>
      <c r="F417" s="17">
        <v>1900</v>
      </c>
      <c r="G417" s="32">
        <f t="shared" si="12"/>
        <v>187</v>
      </c>
      <c r="H417" s="6">
        <f t="shared" si="13"/>
        <v>355300</v>
      </c>
    </row>
    <row r="418" spans="2:8" s="1" customFormat="1" ht="16.8">
      <c r="B418" s="8">
        <v>415</v>
      </c>
      <c r="C418" s="9" t="s">
        <v>99</v>
      </c>
      <c r="D418" s="28" t="s">
        <v>194</v>
      </c>
      <c r="E418" s="28" t="s">
        <v>183</v>
      </c>
      <c r="F418" s="16">
        <v>2400</v>
      </c>
      <c r="G418" s="32">
        <f t="shared" si="12"/>
        <v>688</v>
      </c>
      <c r="H418" s="6">
        <f t="shared" si="13"/>
        <v>1651200</v>
      </c>
    </row>
    <row r="419" spans="2:8" s="1" customFormat="1" ht="16.8">
      <c r="B419" s="10">
        <v>416</v>
      </c>
      <c r="C419" s="11" t="s">
        <v>99</v>
      </c>
      <c r="D419" s="29" t="s">
        <v>200</v>
      </c>
      <c r="E419" s="29" t="s">
        <v>183</v>
      </c>
      <c r="F419" s="17">
        <v>5000</v>
      </c>
      <c r="G419" s="32">
        <f t="shared" si="12"/>
        <v>414</v>
      </c>
      <c r="H419" s="6">
        <f t="shared" si="13"/>
        <v>2070000</v>
      </c>
    </row>
    <row r="420" spans="2:8" s="1" customFormat="1" ht="16.8">
      <c r="B420" s="8">
        <v>417</v>
      </c>
      <c r="C420" s="9" t="s">
        <v>99</v>
      </c>
      <c r="D420" s="28" t="s">
        <v>190</v>
      </c>
      <c r="E420" s="28" t="s">
        <v>184</v>
      </c>
      <c r="F420" s="16">
        <v>6300</v>
      </c>
      <c r="G420" s="32">
        <f t="shared" si="12"/>
        <v>437</v>
      </c>
      <c r="H420" s="6">
        <f t="shared" si="13"/>
        <v>2753100</v>
      </c>
    </row>
    <row r="421" spans="2:8" s="1" customFormat="1" ht="16.8">
      <c r="B421" s="10">
        <v>418</v>
      </c>
      <c r="C421" s="11" t="s">
        <v>100</v>
      </c>
      <c r="D421" s="29" t="s">
        <v>197</v>
      </c>
      <c r="E421" s="29" t="s">
        <v>179</v>
      </c>
      <c r="F421" s="17">
        <v>3600</v>
      </c>
      <c r="G421" s="32">
        <f t="shared" si="12"/>
        <v>530</v>
      </c>
      <c r="H421" s="6">
        <f t="shared" si="13"/>
        <v>1908000</v>
      </c>
    </row>
    <row r="422" spans="2:8" s="1" customFormat="1" ht="16.8">
      <c r="B422" s="8">
        <v>419</v>
      </c>
      <c r="C422" s="9" t="s">
        <v>100</v>
      </c>
      <c r="D422" s="28" t="s">
        <v>195</v>
      </c>
      <c r="E422" s="28" t="s">
        <v>187</v>
      </c>
      <c r="F422" s="16">
        <v>2500</v>
      </c>
      <c r="G422" s="32">
        <f t="shared" si="12"/>
        <v>305</v>
      </c>
      <c r="H422" s="6">
        <f t="shared" si="13"/>
        <v>762500</v>
      </c>
    </row>
    <row r="423" spans="2:8" s="1" customFormat="1" ht="16.8">
      <c r="B423" s="10">
        <v>420</v>
      </c>
      <c r="C423" s="11" t="s">
        <v>100</v>
      </c>
      <c r="D423" s="29" t="s">
        <v>195</v>
      </c>
      <c r="E423" s="29" t="s">
        <v>178</v>
      </c>
      <c r="F423" s="17">
        <v>2200</v>
      </c>
      <c r="G423" s="32">
        <f t="shared" si="12"/>
        <v>313</v>
      </c>
      <c r="H423" s="6">
        <f t="shared" si="13"/>
        <v>688600</v>
      </c>
    </row>
    <row r="424" spans="2:8" s="1" customFormat="1" ht="16.8">
      <c r="B424" s="8">
        <v>421</v>
      </c>
      <c r="C424" s="9" t="s">
        <v>100</v>
      </c>
      <c r="D424" s="28" t="s">
        <v>200</v>
      </c>
      <c r="E424" s="28" t="s">
        <v>179</v>
      </c>
      <c r="F424" s="16">
        <v>4400</v>
      </c>
      <c r="G424" s="32">
        <f t="shared" si="12"/>
        <v>421</v>
      </c>
      <c r="H424" s="6">
        <f t="shared" si="13"/>
        <v>1852400</v>
      </c>
    </row>
    <row r="425" spans="2:8" s="1" customFormat="1" ht="16.8">
      <c r="B425" s="10">
        <v>422</v>
      </c>
      <c r="C425" s="11" t="s">
        <v>100</v>
      </c>
      <c r="D425" s="29" t="s">
        <v>190</v>
      </c>
      <c r="E425" s="29" t="s">
        <v>182</v>
      </c>
      <c r="F425" s="17">
        <v>4900</v>
      </c>
      <c r="G425" s="32">
        <f t="shared" si="12"/>
        <v>442</v>
      </c>
      <c r="H425" s="6">
        <f t="shared" si="13"/>
        <v>2165800</v>
      </c>
    </row>
    <row r="426" spans="2:8" s="1" customFormat="1" ht="16.8">
      <c r="B426" s="8">
        <v>423</v>
      </c>
      <c r="C426" s="9" t="s">
        <v>101</v>
      </c>
      <c r="D426" s="28" t="s">
        <v>191</v>
      </c>
      <c r="E426" s="28" t="s">
        <v>180</v>
      </c>
      <c r="F426" s="16">
        <v>1200</v>
      </c>
      <c r="G426" s="32">
        <f t="shared" si="12"/>
        <v>526</v>
      </c>
      <c r="H426" s="6">
        <f t="shared" si="13"/>
        <v>631200</v>
      </c>
    </row>
    <row r="427" spans="2:8" s="1" customFormat="1" ht="16.8">
      <c r="B427" s="10">
        <v>424</v>
      </c>
      <c r="C427" s="11" t="s">
        <v>101</v>
      </c>
      <c r="D427" s="29" t="s">
        <v>190</v>
      </c>
      <c r="E427" s="29" t="s">
        <v>184</v>
      </c>
      <c r="F427" s="17">
        <v>4800</v>
      </c>
      <c r="G427" s="32">
        <f t="shared" si="12"/>
        <v>437</v>
      </c>
      <c r="H427" s="6">
        <f t="shared" si="13"/>
        <v>2097600</v>
      </c>
    </row>
    <row r="428" spans="2:8" s="1" customFormat="1" ht="16.8">
      <c r="B428" s="8">
        <v>425</v>
      </c>
      <c r="C428" s="9" t="s">
        <v>101</v>
      </c>
      <c r="D428" s="28" t="s">
        <v>193</v>
      </c>
      <c r="E428" s="28" t="s">
        <v>178</v>
      </c>
      <c r="F428" s="16">
        <v>2100</v>
      </c>
      <c r="G428" s="32">
        <f t="shared" si="12"/>
        <v>214</v>
      </c>
      <c r="H428" s="6">
        <f t="shared" si="13"/>
        <v>449400</v>
      </c>
    </row>
    <row r="429" spans="2:8" s="1" customFormat="1" ht="16.8">
      <c r="B429" s="10">
        <v>426</v>
      </c>
      <c r="C429" s="11" t="s">
        <v>101</v>
      </c>
      <c r="D429" s="29" t="s">
        <v>189</v>
      </c>
      <c r="E429" s="29" t="s">
        <v>181</v>
      </c>
      <c r="F429" s="17">
        <v>1600</v>
      </c>
      <c r="G429" s="32">
        <f t="shared" si="12"/>
        <v>124</v>
      </c>
      <c r="H429" s="6">
        <f t="shared" si="13"/>
        <v>198400</v>
      </c>
    </row>
    <row r="430" spans="2:8" s="1" customFormat="1" ht="16.8">
      <c r="B430" s="8">
        <v>427</v>
      </c>
      <c r="C430" s="9" t="s">
        <v>101</v>
      </c>
      <c r="D430" s="28" t="s">
        <v>193</v>
      </c>
      <c r="E430" s="28" t="s">
        <v>179</v>
      </c>
      <c r="F430" s="16">
        <v>4500</v>
      </c>
      <c r="G430" s="32">
        <f t="shared" si="12"/>
        <v>216</v>
      </c>
      <c r="H430" s="6">
        <f t="shared" si="13"/>
        <v>972000</v>
      </c>
    </row>
    <row r="431" spans="2:8" s="1" customFormat="1" ht="16.8">
      <c r="B431" s="10">
        <v>428</v>
      </c>
      <c r="C431" s="11" t="s">
        <v>101</v>
      </c>
      <c r="D431" s="29" t="s">
        <v>192</v>
      </c>
      <c r="E431" s="29" t="s">
        <v>187</v>
      </c>
      <c r="F431" s="17">
        <v>6200</v>
      </c>
      <c r="G431" s="32">
        <f t="shared" si="12"/>
        <v>415</v>
      </c>
      <c r="H431" s="6">
        <f t="shared" si="13"/>
        <v>2573000</v>
      </c>
    </row>
    <row r="432" spans="2:8" s="1" customFormat="1" ht="16.8">
      <c r="B432" s="8">
        <v>429</v>
      </c>
      <c r="C432" s="9" t="s">
        <v>102</v>
      </c>
      <c r="D432" s="28" t="s">
        <v>193</v>
      </c>
      <c r="E432" s="28" t="s">
        <v>183</v>
      </c>
      <c r="F432" s="16">
        <v>6300</v>
      </c>
      <c r="G432" s="32">
        <f t="shared" si="12"/>
        <v>206</v>
      </c>
      <c r="H432" s="6">
        <f t="shared" si="13"/>
        <v>1297800</v>
      </c>
    </row>
    <row r="433" spans="2:8" s="1" customFormat="1" ht="16.8">
      <c r="B433" s="10">
        <v>430</v>
      </c>
      <c r="C433" s="11" t="s">
        <v>102</v>
      </c>
      <c r="D433" s="29" t="s">
        <v>193</v>
      </c>
      <c r="E433" s="29" t="s">
        <v>183</v>
      </c>
      <c r="F433" s="17">
        <v>6100</v>
      </c>
      <c r="G433" s="32">
        <f t="shared" si="12"/>
        <v>206</v>
      </c>
      <c r="H433" s="6">
        <f t="shared" si="13"/>
        <v>1256600</v>
      </c>
    </row>
    <row r="434" spans="2:8" s="1" customFormat="1" ht="16.8">
      <c r="B434" s="8">
        <v>431</v>
      </c>
      <c r="C434" s="9" t="s">
        <v>103</v>
      </c>
      <c r="D434" s="28" t="s">
        <v>194</v>
      </c>
      <c r="E434" s="28" t="s">
        <v>178</v>
      </c>
      <c r="F434" s="16">
        <v>2800</v>
      </c>
      <c r="G434" s="32">
        <f t="shared" si="12"/>
        <v>666</v>
      </c>
      <c r="H434" s="6">
        <f t="shared" si="13"/>
        <v>1864800</v>
      </c>
    </row>
    <row r="435" spans="2:8" s="1" customFormat="1" ht="16.8">
      <c r="B435" s="10">
        <v>432</v>
      </c>
      <c r="C435" s="11" t="s">
        <v>103</v>
      </c>
      <c r="D435" s="29" t="s">
        <v>194</v>
      </c>
      <c r="E435" s="29" t="s">
        <v>179</v>
      </c>
      <c r="F435" s="17">
        <v>3100</v>
      </c>
      <c r="G435" s="32">
        <f t="shared" si="12"/>
        <v>678</v>
      </c>
      <c r="H435" s="6">
        <f t="shared" si="13"/>
        <v>2101800</v>
      </c>
    </row>
    <row r="436" spans="2:8" s="1" customFormat="1" ht="16.8">
      <c r="B436" s="8">
        <v>433</v>
      </c>
      <c r="C436" s="9" t="s">
        <v>103</v>
      </c>
      <c r="D436" s="28" t="s">
        <v>188</v>
      </c>
      <c r="E436" s="28" t="s">
        <v>186</v>
      </c>
      <c r="F436" s="16">
        <v>5300</v>
      </c>
      <c r="G436" s="32">
        <f t="shared" si="12"/>
        <v>812</v>
      </c>
      <c r="H436" s="6">
        <f t="shared" si="13"/>
        <v>4303600</v>
      </c>
    </row>
    <row r="437" spans="2:8" s="1" customFormat="1" ht="16.8">
      <c r="B437" s="10">
        <v>434</v>
      </c>
      <c r="C437" s="11" t="s">
        <v>103</v>
      </c>
      <c r="D437" s="29" t="s">
        <v>190</v>
      </c>
      <c r="E437" s="29" t="s">
        <v>187</v>
      </c>
      <c r="F437" s="17">
        <v>6300</v>
      </c>
      <c r="G437" s="32">
        <f t="shared" si="12"/>
        <v>446</v>
      </c>
      <c r="H437" s="6">
        <f t="shared" si="13"/>
        <v>2809800</v>
      </c>
    </row>
    <row r="438" spans="2:8" s="1" customFormat="1" ht="16.8">
      <c r="B438" s="8">
        <v>435</v>
      </c>
      <c r="C438" s="9" t="s">
        <v>104</v>
      </c>
      <c r="D438" s="28" t="s">
        <v>192</v>
      </c>
      <c r="E438" s="28" t="s">
        <v>183</v>
      </c>
      <c r="F438" s="16">
        <v>1700</v>
      </c>
      <c r="G438" s="32">
        <f t="shared" si="12"/>
        <v>397</v>
      </c>
      <c r="H438" s="6">
        <f t="shared" si="13"/>
        <v>674900</v>
      </c>
    </row>
    <row r="439" spans="2:8" s="1" customFormat="1" ht="16.8">
      <c r="B439" s="10">
        <v>436</v>
      </c>
      <c r="C439" s="11" t="s">
        <v>104</v>
      </c>
      <c r="D439" s="29" t="s">
        <v>197</v>
      </c>
      <c r="E439" s="29" t="s">
        <v>179</v>
      </c>
      <c r="F439" s="17">
        <v>4300</v>
      </c>
      <c r="G439" s="32">
        <f t="shared" si="12"/>
        <v>530</v>
      </c>
      <c r="H439" s="6">
        <f t="shared" si="13"/>
        <v>2279000</v>
      </c>
    </row>
    <row r="440" spans="2:8" s="1" customFormat="1" ht="16.8">
      <c r="B440" s="8">
        <v>437</v>
      </c>
      <c r="C440" s="9" t="s">
        <v>104</v>
      </c>
      <c r="D440" s="28" t="s">
        <v>199</v>
      </c>
      <c r="E440" s="28" t="s">
        <v>183</v>
      </c>
      <c r="F440" s="16">
        <v>6400</v>
      </c>
      <c r="G440" s="32">
        <f t="shared" si="12"/>
        <v>170</v>
      </c>
      <c r="H440" s="6">
        <f t="shared" si="13"/>
        <v>1088000</v>
      </c>
    </row>
    <row r="441" spans="2:8" s="1" customFormat="1" ht="16.8">
      <c r="B441" s="10">
        <v>438</v>
      </c>
      <c r="C441" s="11" t="s">
        <v>104</v>
      </c>
      <c r="D441" s="29" t="s">
        <v>202</v>
      </c>
      <c r="E441" s="29" t="s">
        <v>187</v>
      </c>
      <c r="F441" s="17">
        <v>3900</v>
      </c>
      <c r="G441" s="32">
        <f t="shared" si="12"/>
        <v>154</v>
      </c>
      <c r="H441" s="6">
        <f t="shared" si="13"/>
        <v>600600</v>
      </c>
    </row>
    <row r="442" spans="2:8" s="1" customFormat="1" ht="16.8">
      <c r="B442" s="8">
        <v>439</v>
      </c>
      <c r="C442" s="9" t="s">
        <v>104</v>
      </c>
      <c r="D442" s="28" t="s">
        <v>201</v>
      </c>
      <c r="E442" s="28" t="s">
        <v>182</v>
      </c>
      <c r="F442" s="16">
        <v>3000</v>
      </c>
      <c r="G442" s="32">
        <f t="shared" si="12"/>
        <v>249</v>
      </c>
      <c r="H442" s="6">
        <f t="shared" si="13"/>
        <v>747000</v>
      </c>
    </row>
    <row r="443" spans="2:8" s="1" customFormat="1" ht="16.8">
      <c r="B443" s="10">
        <v>440</v>
      </c>
      <c r="C443" s="11" t="s">
        <v>104</v>
      </c>
      <c r="D443" s="29" t="s">
        <v>200</v>
      </c>
      <c r="E443" s="29" t="s">
        <v>183</v>
      </c>
      <c r="F443" s="17">
        <v>1700</v>
      </c>
      <c r="G443" s="32">
        <f t="shared" si="12"/>
        <v>414</v>
      </c>
      <c r="H443" s="6">
        <f t="shared" si="13"/>
        <v>703800</v>
      </c>
    </row>
    <row r="444" spans="2:8" s="1" customFormat="1" ht="16.8">
      <c r="B444" s="8">
        <v>441</v>
      </c>
      <c r="C444" s="9" t="s">
        <v>104</v>
      </c>
      <c r="D444" s="28" t="s">
        <v>190</v>
      </c>
      <c r="E444" s="28" t="s">
        <v>184</v>
      </c>
      <c r="F444" s="16">
        <v>4600</v>
      </c>
      <c r="G444" s="32">
        <f t="shared" si="12"/>
        <v>437</v>
      </c>
      <c r="H444" s="6">
        <f t="shared" si="13"/>
        <v>2010200</v>
      </c>
    </row>
    <row r="445" spans="2:8" s="1" customFormat="1" ht="16.8">
      <c r="B445" s="10">
        <v>442</v>
      </c>
      <c r="C445" s="11" t="s">
        <v>104</v>
      </c>
      <c r="D445" s="29" t="s">
        <v>201</v>
      </c>
      <c r="E445" s="29" t="s">
        <v>178</v>
      </c>
      <c r="F445" s="17">
        <v>6100</v>
      </c>
      <c r="G445" s="32">
        <f t="shared" si="12"/>
        <v>271</v>
      </c>
      <c r="H445" s="6">
        <f t="shared" si="13"/>
        <v>1653100</v>
      </c>
    </row>
    <row r="446" spans="2:8" s="1" customFormat="1" ht="16.8">
      <c r="B446" s="8">
        <v>443</v>
      </c>
      <c r="C446" s="9" t="s">
        <v>104</v>
      </c>
      <c r="D446" s="28" t="s">
        <v>190</v>
      </c>
      <c r="E446" s="28" t="s">
        <v>184</v>
      </c>
      <c r="F446" s="16">
        <v>6100</v>
      </c>
      <c r="G446" s="32">
        <f t="shared" si="12"/>
        <v>437</v>
      </c>
      <c r="H446" s="6">
        <f t="shared" si="13"/>
        <v>2665700</v>
      </c>
    </row>
    <row r="447" spans="2:8" s="1" customFormat="1" ht="16.8">
      <c r="B447" s="10">
        <v>444</v>
      </c>
      <c r="C447" s="11" t="s">
        <v>104</v>
      </c>
      <c r="D447" s="29" t="s">
        <v>194</v>
      </c>
      <c r="E447" s="29" t="s">
        <v>179</v>
      </c>
      <c r="F447" s="17">
        <v>5000</v>
      </c>
      <c r="G447" s="32">
        <f t="shared" si="12"/>
        <v>678</v>
      </c>
      <c r="H447" s="6">
        <f t="shared" si="13"/>
        <v>3390000</v>
      </c>
    </row>
    <row r="448" spans="2:8" s="1" customFormat="1" ht="16.8">
      <c r="B448" s="8">
        <v>445</v>
      </c>
      <c r="C448" s="9" t="s">
        <v>104</v>
      </c>
      <c r="D448" s="28" t="s">
        <v>197</v>
      </c>
      <c r="E448" s="28" t="s">
        <v>181</v>
      </c>
      <c r="F448" s="16">
        <v>5700</v>
      </c>
      <c r="G448" s="32">
        <f t="shared" si="12"/>
        <v>543</v>
      </c>
      <c r="H448" s="6">
        <f t="shared" si="13"/>
        <v>3095100</v>
      </c>
    </row>
    <row r="449" spans="2:8" s="1" customFormat="1" ht="16.8">
      <c r="B449" s="10">
        <v>446</v>
      </c>
      <c r="C449" s="11" t="s">
        <v>104</v>
      </c>
      <c r="D449" s="29" t="s">
        <v>191</v>
      </c>
      <c r="E449" s="29" t="s">
        <v>180</v>
      </c>
      <c r="F449" s="17">
        <v>4800</v>
      </c>
      <c r="G449" s="32">
        <f t="shared" si="12"/>
        <v>526</v>
      </c>
      <c r="H449" s="6">
        <f t="shared" si="13"/>
        <v>2524800</v>
      </c>
    </row>
    <row r="450" spans="2:8" s="1" customFormat="1" ht="16.8">
      <c r="B450" s="8">
        <v>447</v>
      </c>
      <c r="C450" s="9" t="s">
        <v>104</v>
      </c>
      <c r="D450" s="28" t="s">
        <v>193</v>
      </c>
      <c r="E450" s="28" t="s">
        <v>180</v>
      </c>
      <c r="F450" s="16">
        <v>1500</v>
      </c>
      <c r="G450" s="32">
        <f t="shared" si="12"/>
        <v>207</v>
      </c>
      <c r="H450" s="6">
        <f t="shared" si="13"/>
        <v>310500</v>
      </c>
    </row>
    <row r="451" spans="2:8" s="1" customFormat="1" ht="16.8">
      <c r="B451" s="10">
        <v>448</v>
      </c>
      <c r="C451" s="11" t="s">
        <v>104</v>
      </c>
      <c r="D451" s="29" t="s">
        <v>202</v>
      </c>
      <c r="E451" s="29" t="s">
        <v>181</v>
      </c>
      <c r="F451" s="17">
        <v>5000</v>
      </c>
      <c r="G451" s="32">
        <f t="shared" si="12"/>
        <v>156</v>
      </c>
      <c r="H451" s="6">
        <f t="shared" si="13"/>
        <v>780000</v>
      </c>
    </row>
    <row r="452" spans="2:8" s="1" customFormat="1" ht="16.8">
      <c r="B452" s="8">
        <v>449</v>
      </c>
      <c r="C452" s="9" t="s">
        <v>104</v>
      </c>
      <c r="D452" s="28" t="s">
        <v>197</v>
      </c>
      <c r="E452" s="28" t="s">
        <v>184</v>
      </c>
      <c r="F452" s="16">
        <v>5500</v>
      </c>
      <c r="G452" s="32">
        <f t="shared" si="12"/>
        <v>540</v>
      </c>
      <c r="H452" s="6">
        <f t="shared" si="13"/>
        <v>2970000</v>
      </c>
    </row>
    <row r="453" spans="2:8" s="1" customFormat="1" ht="16.8">
      <c r="B453" s="10">
        <v>450</v>
      </c>
      <c r="C453" s="11" t="s">
        <v>104</v>
      </c>
      <c r="D453" s="29" t="s">
        <v>192</v>
      </c>
      <c r="E453" s="29" t="s">
        <v>184</v>
      </c>
      <c r="F453" s="17">
        <v>1800</v>
      </c>
      <c r="G453" s="32">
        <f t="shared" ref="G453:G516" si="14">INDEX($J$3:$Y$13,MATCH(E453,$J$3:$J$13,0),MATCH(D453,$J$3:$Y$3,0))</f>
        <v>391</v>
      </c>
      <c r="H453" s="6">
        <f t="shared" ref="H453:H516" si="15">G453*F453</f>
        <v>703800</v>
      </c>
    </row>
    <row r="454" spans="2:8" s="1" customFormat="1" ht="16.8">
      <c r="B454" s="8">
        <v>451</v>
      </c>
      <c r="C454" s="9" t="s">
        <v>104</v>
      </c>
      <c r="D454" s="28" t="s">
        <v>191</v>
      </c>
      <c r="E454" s="28" t="s">
        <v>184</v>
      </c>
      <c r="F454" s="16">
        <v>3000</v>
      </c>
      <c r="G454" s="32">
        <f t="shared" si="14"/>
        <v>512</v>
      </c>
      <c r="H454" s="6">
        <f t="shared" si="15"/>
        <v>1536000</v>
      </c>
    </row>
    <row r="455" spans="2:8" s="1" customFormat="1" ht="16.8">
      <c r="B455" s="10">
        <v>452</v>
      </c>
      <c r="C455" s="11" t="s">
        <v>104</v>
      </c>
      <c r="D455" s="29" t="s">
        <v>196</v>
      </c>
      <c r="E455" s="29" t="s">
        <v>179</v>
      </c>
      <c r="F455" s="17">
        <v>1900</v>
      </c>
      <c r="G455" s="32">
        <f t="shared" si="14"/>
        <v>329</v>
      </c>
      <c r="H455" s="6">
        <f t="shared" si="15"/>
        <v>625100</v>
      </c>
    </row>
    <row r="456" spans="2:8" s="1" customFormat="1" ht="16.8">
      <c r="B456" s="8">
        <v>453</v>
      </c>
      <c r="C456" s="9" t="s">
        <v>104</v>
      </c>
      <c r="D456" s="28" t="s">
        <v>190</v>
      </c>
      <c r="E456" s="28" t="s">
        <v>180</v>
      </c>
      <c r="F456" s="16">
        <v>6000</v>
      </c>
      <c r="G456" s="32">
        <f t="shared" si="14"/>
        <v>454</v>
      </c>
      <c r="H456" s="6">
        <f t="shared" si="15"/>
        <v>2724000</v>
      </c>
    </row>
    <row r="457" spans="2:8" s="1" customFormat="1" ht="16.8">
      <c r="B457" s="10">
        <v>454</v>
      </c>
      <c r="C457" s="11" t="s">
        <v>105</v>
      </c>
      <c r="D457" s="29" t="s">
        <v>200</v>
      </c>
      <c r="E457" s="29" t="s">
        <v>183</v>
      </c>
      <c r="F457" s="17">
        <v>2500</v>
      </c>
      <c r="G457" s="32">
        <f t="shared" si="14"/>
        <v>414</v>
      </c>
      <c r="H457" s="6">
        <f t="shared" si="15"/>
        <v>1035000</v>
      </c>
    </row>
    <row r="458" spans="2:8" s="1" customFormat="1" ht="16.8">
      <c r="B458" s="8">
        <v>455</v>
      </c>
      <c r="C458" s="9" t="s">
        <v>105</v>
      </c>
      <c r="D458" s="28" t="s">
        <v>194</v>
      </c>
      <c r="E458" s="28" t="s">
        <v>180</v>
      </c>
      <c r="F458" s="16">
        <v>4100</v>
      </c>
      <c r="G458" s="32">
        <f t="shared" si="14"/>
        <v>682</v>
      </c>
      <c r="H458" s="6">
        <f t="shared" si="15"/>
        <v>2796200</v>
      </c>
    </row>
    <row r="459" spans="2:8" s="1" customFormat="1" ht="16.8">
      <c r="B459" s="10">
        <v>456</v>
      </c>
      <c r="C459" s="11" t="s">
        <v>105</v>
      </c>
      <c r="D459" s="29" t="s">
        <v>198</v>
      </c>
      <c r="E459" s="29" t="s">
        <v>181</v>
      </c>
      <c r="F459" s="17">
        <v>5100</v>
      </c>
      <c r="G459" s="32">
        <f t="shared" si="14"/>
        <v>280</v>
      </c>
      <c r="H459" s="6">
        <f t="shared" si="15"/>
        <v>1428000</v>
      </c>
    </row>
    <row r="460" spans="2:8" s="1" customFormat="1" ht="16.8">
      <c r="B460" s="8">
        <v>457</v>
      </c>
      <c r="C460" s="9" t="s">
        <v>105</v>
      </c>
      <c r="D460" s="28" t="s">
        <v>192</v>
      </c>
      <c r="E460" s="28" t="s">
        <v>181</v>
      </c>
      <c r="F460" s="16">
        <v>1500</v>
      </c>
      <c r="G460" s="32">
        <f t="shared" si="14"/>
        <v>406</v>
      </c>
      <c r="H460" s="6">
        <f t="shared" si="15"/>
        <v>609000</v>
      </c>
    </row>
    <row r="461" spans="2:8" s="1" customFormat="1" ht="16.8">
      <c r="B461" s="10">
        <v>458</v>
      </c>
      <c r="C461" s="11" t="s">
        <v>106</v>
      </c>
      <c r="D461" s="29" t="s">
        <v>198</v>
      </c>
      <c r="E461" s="29" t="s">
        <v>187</v>
      </c>
      <c r="F461" s="17">
        <v>4700</v>
      </c>
      <c r="G461" s="32">
        <f t="shared" si="14"/>
        <v>305</v>
      </c>
      <c r="H461" s="6">
        <f t="shared" si="15"/>
        <v>1433500</v>
      </c>
    </row>
    <row r="462" spans="2:8" s="1" customFormat="1" ht="16.8">
      <c r="B462" s="8">
        <v>459</v>
      </c>
      <c r="C462" s="9" t="s">
        <v>107</v>
      </c>
      <c r="D462" s="28" t="s">
        <v>192</v>
      </c>
      <c r="E462" s="28" t="s">
        <v>185</v>
      </c>
      <c r="F462" s="16">
        <v>5200</v>
      </c>
      <c r="G462" s="32">
        <f t="shared" si="14"/>
        <v>407</v>
      </c>
      <c r="H462" s="6">
        <f t="shared" si="15"/>
        <v>2116400</v>
      </c>
    </row>
    <row r="463" spans="2:8" s="1" customFormat="1" ht="16.8">
      <c r="B463" s="10">
        <v>460</v>
      </c>
      <c r="C463" s="11" t="s">
        <v>108</v>
      </c>
      <c r="D463" s="29" t="s">
        <v>197</v>
      </c>
      <c r="E463" s="29" t="s">
        <v>184</v>
      </c>
      <c r="F463" s="17">
        <v>3500</v>
      </c>
      <c r="G463" s="32">
        <f t="shared" si="14"/>
        <v>540</v>
      </c>
      <c r="H463" s="6">
        <f t="shared" si="15"/>
        <v>1890000</v>
      </c>
    </row>
    <row r="464" spans="2:8" s="1" customFormat="1" ht="16.8">
      <c r="B464" s="8">
        <v>461</v>
      </c>
      <c r="C464" s="9" t="s">
        <v>108</v>
      </c>
      <c r="D464" s="28" t="s">
        <v>190</v>
      </c>
      <c r="E464" s="28" t="s">
        <v>180</v>
      </c>
      <c r="F464" s="16">
        <v>3400</v>
      </c>
      <c r="G464" s="32">
        <f t="shared" si="14"/>
        <v>454</v>
      </c>
      <c r="H464" s="6">
        <f t="shared" si="15"/>
        <v>1543600</v>
      </c>
    </row>
    <row r="465" spans="2:8" s="1" customFormat="1" ht="16.8">
      <c r="B465" s="10">
        <v>462</v>
      </c>
      <c r="C465" s="11" t="s">
        <v>108</v>
      </c>
      <c r="D465" s="29" t="s">
        <v>194</v>
      </c>
      <c r="E465" s="29" t="s">
        <v>183</v>
      </c>
      <c r="F465" s="17">
        <v>5700</v>
      </c>
      <c r="G465" s="32">
        <f t="shared" si="14"/>
        <v>688</v>
      </c>
      <c r="H465" s="6">
        <f t="shared" si="15"/>
        <v>3921600</v>
      </c>
    </row>
    <row r="466" spans="2:8" s="1" customFormat="1" ht="16.8">
      <c r="B466" s="8">
        <v>463</v>
      </c>
      <c r="C466" s="9" t="s">
        <v>109</v>
      </c>
      <c r="D466" s="28" t="s">
        <v>188</v>
      </c>
      <c r="E466" s="28" t="s">
        <v>183</v>
      </c>
      <c r="F466" s="16">
        <v>4200</v>
      </c>
      <c r="G466" s="32">
        <f t="shared" si="14"/>
        <v>797</v>
      </c>
      <c r="H466" s="6">
        <f t="shared" si="15"/>
        <v>3347400</v>
      </c>
    </row>
    <row r="467" spans="2:8" s="1" customFormat="1" ht="16.8">
      <c r="B467" s="10">
        <v>464</v>
      </c>
      <c r="C467" s="11" t="s">
        <v>109</v>
      </c>
      <c r="D467" s="29" t="s">
        <v>192</v>
      </c>
      <c r="E467" s="29" t="s">
        <v>184</v>
      </c>
      <c r="F467" s="17">
        <v>4000</v>
      </c>
      <c r="G467" s="32">
        <f t="shared" si="14"/>
        <v>391</v>
      </c>
      <c r="H467" s="6">
        <f t="shared" si="15"/>
        <v>1564000</v>
      </c>
    </row>
    <row r="468" spans="2:8" s="1" customFormat="1" ht="16.8">
      <c r="B468" s="8">
        <v>465</v>
      </c>
      <c r="C468" s="9" t="s">
        <v>109</v>
      </c>
      <c r="D468" s="28" t="s">
        <v>189</v>
      </c>
      <c r="E468" s="28" t="s">
        <v>184</v>
      </c>
      <c r="F468" s="16">
        <v>6200</v>
      </c>
      <c r="G468" s="32">
        <f t="shared" si="14"/>
        <v>127</v>
      </c>
      <c r="H468" s="6">
        <f t="shared" si="15"/>
        <v>787400</v>
      </c>
    </row>
    <row r="469" spans="2:8" s="1" customFormat="1" ht="16.8">
      <c r="B469" s="10">
        <v>466</v>
      </c>
      <c r="C469" s="11" t="s">
        <v>109</v>
      </c>
      <c r="D469" s="29" t="s">
        <v>191</v>
      </c>
      <c r="E469" s="29" t="s">
        <v>184</v>
      </c>
      <c r="F469" s="17">
        <v>3500</v>
      </c>
      <c r="G469" s="32">
        <f t="shared" si="14"/>
        <v>512</v>
      </c>
      <c r="H469" s="6">
        <f t="shared" si="15"/>
        <v>1792000</v>
      </c>
    </row>
    <row r="470" spans="2:8" s="1" customFormat="1" ht="16.8">
      <c r="B470" s="8">
        <v>467</v>
      </c>
      <c r="C470" s="9" t="s">
        <v>110</v>
      </c>
      <c r="D470" s="28" t="s">
        <v>196</v>
      </c>
      <c r="E470" s="28" t="s">
        <v>179</v>
      </c>
      <c r="F470" s="16">
        <v>1200</v>
      </c>
      <c r="G470" s="32">
        <f t="shared" si="14"/>
        <v>329</v>
      </c>
      <c r="H470" s="6">
        <f t="shared" si="15"/>
        <v>394800</v>
      </c>
    </row>
    <row r="471" spans="2:8" s="1" customFormat="1" ht="16.8">
      <c r="B471" s="10">
        <v>468</v>
      </c>
      <c r="C471" s="11" t="s">
        <v>110</v>
      </c>
      <c r="D471" s="29" t="s">
        <v>201</v>
      </c>
      <c r="E471" s="29" t="s">
        <v>186</v>
      </c>
      <c r="F471" s="17">
        <v>5400</v>
      </c>
      <c r="G471" s="32">
        <f t="shared" si="14"/>
        <v>278</v>
      </c>
      <c r="H471" s="6">
        <f t="shared" si="15"/>
        <v>1501200</v>
      </c>
    </row>
    <row r="472" spans="2:8" s="1" customFormat="1" ht="16.8">
      <c r="B472" s="8">
        <v>469</v>
      </c>
      <c r="C472" s="9" t="s">
        <v>110</v>
      </c>
      <c r="D472" s="28" t="s">
        <v>200</v>
      </c>
      <c r="E472" s="28" t="s">
        <v>181</v>
      </c>
      <c r="F472" s="16">
        <v>4000</v>
      </c>
      <c r="G472" s="32">
        <f t="shared" si="14"/>
        <v>420</v>
      </c>
      <c r="H472" s="6">
        <f t="shared" si="15"/>
        <v>1680000</v>
      </c>
    </row>
    <row r="473" spans="2:8" s="1" customFormat="1" ht="16.8">
      <c r="B473" s="10">
        <v>470</v>
      </c>
      <c r="C473" s="11" t="s">
        <v>110</v>
      </c>
      <c r="D473" s="29" t="s">
        <v>201</v>
      </c>
      <c r="E473" s="29" t="s">
        <v>185</v>
      </c>
      <c r="F473" s="17">
        <v>2200</v>
      </c>
      <c r="G473" s="32">
        <f t="shared" si="14"/>
        <v>282</v>
      </c>
      <c r="H473" s="6">
        <f t="shared" si="15"/>
        <v>620400</v>
      </c>
    </row>
    <row r="474" spans="2:8" s="1" customFormat="1" ht="16.8">
      <c r="B474" s="8">
        <v>471</v>
      </c>
      <c r="C474" s="9" t="s">
        <v>110</v>
      </c>
      <c r="D474" s="28" t="s">
        <v>192</v>
      </c>
      <c r="E474" s="28" t="s">
        <v>187</v>
      </c>
      <c r="F474" s="16">
        <v>3600</v>
      </c>
      <c r="G474" s="32">
        <f t="shared" si="14"/>
        <v>415</v>
      </c>
      <c r="H474" s="6">
        <f t="shared" si="15"/>
        <v>1494000</v>
      </c>
    </row>
    <row r="475" spans="2:8" s="1" customFormat="1" ht="16.8">
      <c r="B475" s="10">
        <v>472</v>
      </c>
      <c r="C475" s="11" t="s">
        <v>110</v>
      </c>
      <c r="D475" s="29" t="s">
        <v>191</v>
      </c>
      <c r="E475" s="29" t="s">
        <v>180</v>
      </c>
      <c r="F475" s="17">
        <v>4500</v>
      </c>
      <c r="G475" s="32">
        <f t="shared" si="14"/>
        <v>526</v>
      </c>
      <c r="H475" s="6">
        <f t="shared" si="15"/>
        <v>2367000</v>
      </c>
    </row>
    <row r="476" spans="2:8" s="1" customFormat="1" ht="16.8">
      <c r="B476" s="8">
        <v>473</v>
      </c>
      <c r="C476" s="9" t="s">
        <v>111</v>
      </c>
      <c r="D476" s="28" t="s">
        <v>192</v>
      </c>
      <c r="E476" s="28" t="s">
        <v>187</v>
      </c>
      <c r="F476" s="16">
        <v>3400</v>
      </c>
      <c r="G476" s="32">
        <f t="shared" si="14"/>
        <v>415</v>
      </c>
      <c r="H476" s="6">
        <f t="shared" si="15"/>
        <v>1411000</v>
      </c>
    </row>
    <row r="477" spans="2:8" s="1" customFormat="1" ht="16.8">
      <c r="B477" s="10">
        <v>474</v>
      </c>
      <c r="C477" s="11" t="s">
        <v>111</v>
      </c>
      <c r="D477" s="29" t="s">
        <v>194</v>
      </c>
      <c r="E477" s="29" t="s">
        <v>179</v>
      </c>
      <c r="F477" s="17">
        <v>2800</v>
      </c>
      <c r="G477" s="32">
        <f t="shared" si="14"/>
        <v>678</v>
      </c>
      <c r="H477" s="6">
        <f t="shared" si="15"/>
        <v>1898400</v>
      </c>
    </row>
    <row r="478" spans="2:8" s="1" customFormat="1" ht="16.8">
      <c r="B478" s="8">
        <v>475</v>
      </c>
      <c r="C478" s="9" t="s">
        <v>111</v>
      </c>
      <c r="D478" s="28" t="s">
        <v>200</v>
      </c>
      <c r="E478" s="28" t="s">
        <v>179</v>
      </c>
      <c r="F478" s="16">
        <v>1300</v>
      </c>
      <c r="G478" s="32">
        <f t="shared" si="14"/>
        <v>421</v>
      </c>
      <c r="H478" s="6">
        <f t="shared" si="15"/>
        <v>547300</v>
      </c>
    </row>
    <row r="479" spans="2:8" s="1" customFormat="1" ht="16.8">
      <c r="B479" s="10">
        <v>476</v>
      </c>
      <c r="C479" s="11" t="s">
        <v>111</v>
      </c>
      <c r="D479" s="29" t="s">
        <v>194</v>
      </c>
      <c r="E479" s="29" t="s">
        <v>178</v>
      </c>
      <c r="F479" s="17">
        <v>5700</v>
      </c>
      <c r="G479" s="32">
        <f t="shared" si="14"/>
        <v>666</v>
      </c>
      <c r="H479" s="6">
        <f t="shared" si="15"/>
        <v>3796200</v>
      </c>
    </row>
    <row r="480" spans="2:8" s="1" customFormat="1" ht="16.8">
      <c r="B480" s="8">
        <v>477</v>
      </c>
      <c r="C480" s="9" t="s">
        <v>111</v>
      </c>
      <c r="D480" s="28" t="s">
        <v>189</v>
      </c>
      <c r="E480" s="28" t="s">
        <v>180</v>
      </c>
      <c r="F480" s="16">
        <v>2600</v>
      </c>
      <c r="G480" s="32">
        <f t="shared" si="14"/>
        <v>134</v>
      </c>
      <c r="H480" s="6">
        <f t="shared" si="15"/>
        <v>348400</v>
      </c>
    </row>
    <row r="481" spans="2:8" s="1" customFormat="1" ht="16.8">
      <c r="B481" s="10">
        <v>478</v>
      </c>
      <c r="C481" s="11" t="s">
        <v>112</v>
      </c>
      <c r="D481" s="29" t="s">
        <v>191</v>
      </c>
      <c r="E481" s="29" t="s">
        <v>178</v>
      </c>
      <c r="F481" s="17">
        <v>2100</v>
      </c>
      <c r="G481" s="32">
        <f t="shared" si="14"/>
        <v>503</v>
      </c>
      <c r="H481" s="6">
        <f t="shared" si="15"/>
        <v>1056300</v>
      </c>
    </row>
    <row r="482" spans="2:8" s="1" customFormat="1" ht="16.8">
      <c r="B482" s="8">
        <v>479</v>
      </c>
      <c r="C482" s="9" t="s">
        <v>112</v>
      </c>
      <c r="D482" s="28" t="s">
        <v>201</v>
      </c>
      <c r="E482" s="28" t="s">
        <v>181</v>
      </c>
      <c r="F482" s="16">
        <v>5200</v>
      </c>
      <c r="G482" s="32">
        <f t="shared" si="14"/>
        <v>251</v>
      </c>
      <c r="H482" s="6">
        <f t="shared" si="15"/>
        <v>1305200</v>
      </c>
    </row>
    <row r="483" spans="2:8" s="1" customFormat="1" ht="16.8">
      <c r="B483" s="10">
        <v>480</v>
      </c>
      <c r="C483" s="11" t="s">
        <v>112</v>
      </c>
      <c r="D483" s="29" t="s">
        <v>195</v>
      </c>
      <c r="E483" s="29" t="s">
        <v>185</v>
      </c>
      <c r="F483" s="17">
        <v>2100</v>
      </c>
      <c r="G483" s="32">
        <f t="shared" si="14"/>
        <v>309</v>
      </c>
      <c r="H483" s="6">
        <f t="shared" si="15"/>
        <v>648900</v>
      </c>
    </row>
    <row r="484" spans="2:8" s="1" customFormat="1" ht="16.8">
      <c r="B484" s="8">
        <v>481</v>
      </c>
      <c r="C484" s="9" t="s">
        <v>112</v>
      </c>
      <c r="D484" s="28" t="s">
        <v>190</v>
      </c>
      <c r="E484" s="28" t="s">
        <v>187</v>
      </c>
      <c r="F484" s="16">
        <v>3200</v>
      </c>
      <c r="G484" s="32">
        <f t="shared" si="14"/>
        <v>446</v>
      </c>
      <c r="H484" s="6">
        <f t="shared" si="15"/>
        <v>1427200</v>
      </c>
    </row>
    <row r="485" spans="2:8" s="1" customFormat="1" ht="16.8">
      <c r="B485" s="10">
        <v>482</v>
      </c>
      <c r="C485" s="11" t="s">
        <v>112</v>
      </c>
      <c r="D485" s="29" t="s">
        <v>200</v>
      </c>
      <c r="E485" s="29" t="s">
        <v>185</v>
      </c>
      <c r="F485" s="17">
        <v>6400</v>
      </c>
      <c r="G485" s="32">
        <f t="shared" si="14"/>
        <v>428</v>
      </c>
      <c r="H485" s="6">
        <f t="shared" si="15"/>
        <v>2739200</v>
      </c>
    </row>
    <row r="486" spans="2:8" s="1" customFormat="1" ht="16.8">
      <c r="B486" s="8">
        <v>483</v>
      </c>
      <c r="C486" s="9" t="s">
        <v>112</v>
      </c>
      <c r="D486" s="28" t="s">
        <v>194</v>
      </c>
      <c r="E486" s="28" t="s">
        <v>186</v>
      </c>
      <c r="F486" s="16">
        <v>2000</v>
      </c>
      <c r="G486" s="32">
        <f t="shared" si="14"/>
        <v>691</v>
      </c>
      <c r="H486" s="6">
        <f t="shared" si="15"/>
        <v>1382000</v>
      </c>
    </row>
    <row r="487" spans="2:8" s="1" customFormat="1" ht="16.8">
      <c r="B487" s="10">
        <v>484</v>
      </c>
      <c r="C487" s="11" t="s">
        <v>112</v>
      </c>
      <c r="D487" s="29" t="s">
        <v>195</v>
      </c>
      <c r="E487" s="29" t="s">
        <v>185</v>
      </c>
      <c r="F487" s="17">
        <v>5800</v>
      </c>
      <c r="G487" s="32">
        <f t="shared" si="14"/>
        <v>309</v>
      </c>
      <c r="H487" s="6">
        <f t="shared" si="15"/>
        <v>1792200</v>
      </c>
    </row>
    <row r="488" spans="2:8" s="1" customFormat="1" ht="16.8">
      <c r="B488" s="8">
        <v>485</v>
      </c>
      <c r="C488" s="9" t="s">
        <v>113</v>
      </c>
      <c r="D488" s="28" t="s">
        <v>198</v>
      </c>
      <c r="E488" s="28" t="s">
        <v>184</v>
      </c>
      <c r="F488" s="16">
        <v>4000</v>
      </c>
      <c r="G488" s="32">
        <f t="shared" si="14"/>
        <v>283</v>
      </c>
      <c r="H488" s="6">
        <f t="shared" si="15"/>
        <v>1132000</v>
      </c>
    </row>
    <row r="489" spans="2:8" s="1" customFormat="1" ht="16.8">
      <c r="B489" s="10">
        <v>486</v>
      </c>
      <c r="C489" s="11" t="s">
        <v>114</v>
      </c>
      <c r="D489" s="29" t="s">
        <v>200</v>
      </c>
      <c r="E489" s="29" t="s">
        <v>179</v>
      </c>
      <c r="F489" s="17">
        <v>5200</v>
      </c>
      <c r="G489" s="32">
        <f t="shared" si="14"/>
        <v>421</v>
      </c>
      <c r="H489" s="6">
        <f t="shared" si="15"/>
        <v>2189200</v>
      </c>
    </row>
    <row r="490" spans="2:8" s="1" customFormat="1" ht="16.8">
      <c r="B490" s="8">
        <v>487</v>
      </c>
      <c r="C490" s="9" t="s">
        <v>114</v>
      </c>
      <c r="D490" s="28" t="s">
        <v>190</v>
      </c>
      <c r="E490" s="28" t="s">
        <v>180</v>
      </c>
      <c r="F490" s="16">
        <v>1300</v>
      </c>
      <c r="G490" s="32">
        <f t="shared" si="14"/>
        <v>454</v>
      </c>
      <c r="H490" s="6">
        <f t="shared" si="15"/>
        <v>590200</v>
      </c>
    </row>
    <row r="491" spans="2:8" s="1" customFormat="1" ht="16.8">
      <c r="B491" s="10">
        <v>488</v>
      </c>
      <c r="C491" s="11" t="s">
        <v>114</v>
      </c>
      <c r="D491" s="29" t="s">
        <v>191</v>
      </c>
      <c r="E491" s="29" t="s">
        <v>185</v>
      </c>
      <c r="F491" s="17">
        <v>3000</v>
      </c>
      <c r="G491" s="32">
        <f t="shared" si="14"/>
        <v>510</v>
      </c>
      <c r="H491" s="6">
        <f t="shared" si="15"/>
        <v>1530000</v>
      </c>
    </row>
    <row r="492" spans="2:8" s="1" customFormat="1" ht="16.8">
      <c r="B492" s="8">
        <v>489</v>
      </c>
      <c r="C492" s="9" t="s">
        <v>114</v>
      </c>
      <c r="D492" s="28" t="s">
        <v>191</v>
      </c>
      <c r="E492" s="28" t="s">
        <v>178</v>
      </c>
      <c r="F492" s="16">
        <v>3000</v>
      </c>
      <c r="G492" s="32">
        <f t="shared" si="14"/>
        <v>503</v>
      </c>
      <c r="H492" s="6">
        <f t="shared" si="15"/>
        <v>1509000</v>
      </c>
    </row>
    <row r="493" spans="2:8" s="1" customFormat="1" ht="16.8">
      <c r="B493" s="10">
        <v>490</v>
      </c>
      <c r="C493" s="11" t="s">
        <v>115</v>
      </c>
      <c r="D493" s="29" t="s">
        <v>192</v>
      </c>
      <c r="E493" s="29" t="s">
        <v>184</v>
      </c>
      <c r="F493" s="17">
        <v>3800</v>
      </c>
      <c r="G493" s="32">
        <f t="shared" si="14"/>
        <v>391</v>
      </c>
      <c r="H493" s="6">
        <f t="shared" si="15"/>
        <v>1485800</v>
      </c>
    </row>
    <row r="494" spans="2:8" s="1" customFormat="1" ht="16.8">
      <c r="B494" s="8">
        <v>491</v>
      </c>
      <c r="C494" s="9" t="s">
        <v>115</v>
      </c>
      <c r="D494" s="28" t="s">
        <v>201</v>
      </c>
      <c r="E494" s="28" t="s">
        <v>183</v>
      </c>
      <c r="F494" s="16">
        <v>3200</v>
      </c>
      <c r="G494" s="32">
        <f t="shared" si="14"/>
        <v>258</v>
      </c>
      <c r="H494" s="6">
        <f t="shared" si="15"/>
        <v>825600</v>
      </c>
    </row>
    <row r="495" spans="2:8" s="1" customFormat="1" ht="16.8">
      <c r="B495" s="10">
        <v>492</v>
      </c>
      <c r="C495" s="11" t="s">
        <v>115</v>
      </c>
      <c r="D495" s="29" t="s">
        <v>189</v>
      </c>
      <c r="E495" s="29" t="s">
        <v>184</v>
      </c>
      <c r="F495" s="17">
        <v>1700</v>
      </c>
      <c r="G495" s="32">
        <f t="shared" si="14"/>
        <v>127</v>
      </c>
      <c r="H495" s="6">
        <f t="shared" si="15"/>
        <v>215900</v>
      </c>
    </row>
    <row r="496" spans="2:8" s="1" customFormat="1" ht="16.8">
      <c r="B496" s="8">
        <v>493</v>
      </c>
      <c r="C496" s="9" t="s">
        <v>115</v>
      </c>
      <c r="D496" s="28" t="s">
        <v>191</v>
      </c>
      <c r="E496" s="28" t="s">
        <v>185</v>
      </c>
      <c r="F496" s="16">
        <v>6000</v>
      </c>
      <c r="G496" s="32">
        <f t="shared" si="14"/>
        <v>510</v>
      </c>
      <c r="H496" s="6">
        <f t="shared" si="15"/>
        <v>3060000</v>
      </c>
    </row>
    <row r="497" spans="2:8" s="1" customFormat="1" ht="16.8">
      <c r="B497" s="10">
        <v>494</v>
      </c>
      <c r="C497" s="11" t="s">
        <v>115</v>
      </c>
      <c r="D497" s="29" t="s">
        <v>192</v>
      </c>
      <c r="E497" s="29" t="s">
        <v>180</v>
      </c>
      <c r="F497" s="17">
        <v>5000</v>
      </c>
      <c r="G497" s="32">
        <f t="shared" si="14"/>
        <v>410</v>
      </c>
      <c r="H497" s="6">
        <f t="shared" si="15"/>
        <v>2050000</v>
      </c>
    </row>
    <row r="498" spans="2:8" s="1" customFormat="1" ht="16.8">
      <c r="B498" s="8">
        <v>495</v>
      </c>
      <c r="C498" s="9" t="s">
        <v>116</v>
      </c>
      <c r="D498" s="28" t="s">
        <v>193</v>
      </c>
      <c r="E498" s="28" t="s">
        <v>178</v>
      </c>
      <c r="F498" s="16">
        <v>4100</v>
      </c>
      <c r="G498" s="32">
        <f t="shared" si="14"/>
        <v>214</v>
      </c>
      <c r="H498" s="6">
        <f t="shared" si="15"/>
        <v>877400</v>
      </c>
    </row>
    <row r="499" spans="2:8" s="1" customFormat="1" ht="16.8">
      <c r="B499" s="10">
        <v>496</v>
      </c>
      <c r="C499" s="11" t="s">
        <v>116</v>
      </c>
      <c r="D499" s="29" t="s">
        <v>200</v>
      </c>
      <c r="E499" s="29" t="s">
        <v>183</v>
      </c>
      <c r="F499" s="17">
        <v>3400</v>
      </c>
      <c r="G499" s="32">
        <f t="shared" si="14"/>
        <v>414</v>
      </c>
      <c r="H499" s="6">
        <f t="shared" si="15"/>
        <v>1407600</v>
      </c>
    </row>
    <row r="500" spans="2:8" s="1" customFormat="1" ht="16.8">
      <c r="B500" s="8">
        <v>497</v>
      </c>
      <c r="C500" s="9" t="s">
        <v>116</v>
      </c>
      <c r="D500" s="28" t="s">
        <v>201</v>
      </c>
      <c r="E500" s="28" t="s">
        <v>182</v>
      </c>
      <c r="F500" s="16">
        <v>3800</v>
      </c>
      <c r="G500" s="32">
        <f t="shared" si="14"/>
        <v>249</v>
      </c>
      <c r="H500" s="6">
        <f t="shared" si="15"/>
        <v>946200</v>
      </c>
    </row>
    <row r="501" spans="2:8" s="1" customFormat="1" ht="16.8">
      <c r="B501" s="10">
        <v>498</v>
      </c>
      <c r="C501" s="11" t="s">
        <v>116</v>
      </c>
      <c r="D501" s="29" t="s">
        <v>194</v>
      </c>
      <c r="E501" s="29" t="s">
        <v>183</v>
      </c>
      <c r="F501" s="17">
        <v>4200</v>
      </c>
      <c r="G501" s="32">
        <f t="shared" si="14"/>
        <v>688</v>
      </c>
      <c r="H501" s="6">
        <f t="shared" si="15"/>
        <v>2889600</v>
      </c>
    </row>
    <row r="502" spans="2:8" s="1" customFormat="1" ht="16.8">
      <c r="B502" s="8">
        <v>499</v>
      </c>
      <c r="C502" s="9" t="s">
        <v>116</v>
      </c>
      <c r="D502" s="28" t="s">
        <v>194</v>
      </c>
      <c r="E502" s="28" t="s">
        <v>185</v>
      </c>
      <c r="F502" s="16">
        <v>3300</v>
      </c>
      <c r="G502" s="32">
        <f t="shared" si="14"/>
        <v>693</v>
      </c>
      <c r="H502" s="6">
        <f t="shared" si="15"/>
        <v>2286900</v>
      </c>
    </row>
    <row r="503" spans="2:8" s="1" customFormat="1" ht="16.8">
      <c r="B503" s="10">
        <v>500</v>
      </c>
      <c r="C503" s="11" t="s">
        <v>117</v>
      </c>
      <c r="D503" s="29" t="s">
        <v>190</v>
      </c>
      <c r="E503" s="29" t="s">
        <v>187</v>
      </c>
      <c r="F503" s="17">
        <v>4300</v>
      </c>
      <c r="G503" s="32">
        <f t="shared" si="14"/>
        <v>446</v>
      </c>
      <c r="H503" s="6">
        <f t="shared" si="15"/>
        <v>1917800</v>
      </c>
    </row>
    <row r="504" spans="2:8" s="1" customFormat="1" ht="16.8">
      <c r="B504" s="8">
        <v>501</v>
      </c>
      <c r="C504" s="9" t="s">
        <v>117</v>
      </c>
      <c r="D504" s="28" t="s">
        <v>193</v>
      </c>
      <c r="E504" s="28" t="s">
        <v>178</v>
      </c>
      <c r="F504" s="16">
        <v>4900</v>
      </c>
      <c r="G504" s="32">
        <f t="shared" si="14"/>
        <v>214</v>
      </c>
      <c r="H504" s="6">
        <f t="shared" si="15"/>
        <v>1048600</v>
      </c>
    </row>
    <row r="505" spans="2:8" s="1" customFormat="1" ht="16.8">
      <c r="B505" s="10">
        <v>502</v>
      </c>
      <c r="C505" s="11" t="s">
        <v>117</v>
      </c>
      <c r="D505" s="29" t="s">
        <v>190</v>
      </c>
      <c r="E505" s="29" t="s">
        <v>180</v>
      </c>
      <c r="F505" s="17">
        <v>4800</v>
      </c>
      <c r="G505" s="32">
        <f t="shared" si="14"/>
        <v>454</v>
      </c>
      <c r="H505" s="6">
        <f t="shared" si="15"/>
        <v>2179200</v>
      </c>
    </row>
    <row r="506" spans="2:8" s="1" customFormat="1" ht="16.8">
      <c r="B506" s="8">
        <v>503</v>
      </c>
      <c r="C506" s="9" t="s">
        <v>117</v>
      </c>
      <c r="D506" s="28" t="s">
        <v>199</v>
      </c>
      <c r="E506" s="28" t="s">
        <v>179</v>
      </c>
      <c r="F506" s="16">
        <v>6000</v>
      </c>
      <c r="G506" s="32">
        <f t="shared" si="14"/>
        <v>156</v>
      </c>
      <c r="H506" s="6">
        <f t="shared" si="15"/>
        <v>936000</v>
      </c>
    </row>
    <row r="507" spans="2:8" s="1" customFormat="1" ht="16.8">
      <c r="B507" s="10">
        <v>504</v>
      </c>
      <c r="C507" s="11" t="s">
        <v>117</v>
      </c>
      <c r="D507" s="29" t="s">
        <v>200</v>
      </c>
      <c r="E507" s="29" t="s">
        <v>181</v>
      </c>
      <c r="F507" s="17">
        <v>4100</v>
      </c>
      <c r="G507" s="32">
        <f t="shared" si="14"/>
        <v>420</v>
      </c>
      <c r="H507" s="6">
        <f t="shared" si="15"/>
        <v>1722000</v>
      </c>
    </row>
    <row r="508" spans="2:8" s="1" customFormat="1" ht="16.8">
      <c r="B508" s="8">
        <v>505</v>
      </c>
      <c r="C508" s="9" t="s">
        <v>118</v>
      </c>
      <c r="D508" s="28" t="s">
        <v>201</v>
      </c>
      <c r="E508" s="28" t="s">
        <v>186</v>
      </c>
      <c r="F508" s="16">
        <v>4300</v>
      </c>
      <c r="G508" s="32">
        <f t="shared" si="14"/>
        <v>278</v>
      </c>
      <c r="H508" s="6">
        <f t="shared" si="15"/>
        <v>1195400</v>
      </c>
    </row>
    <row r="509" spans="2:8" s="1" customFormat="1" ht="16.8">
      <c r="B509" s="10">
        <v>506</v>
      </c>
      <c r="C509" s="11" t="s">
        <v>118</v>
      </c>
      <c r="D509" s="29" t="s">
        <v>194</v>
      </c>
      <c r="E509" s="29" t="s">
        <v>179</v>
      </c>
      <c r="F509" s="17">
        <v>6100</v>
      </c>
      <c r="G509" s="32">
        <f t="shared" si="14"/>
        <v>678</v>
      </c>
      <c r="H509" s="6">
        <f t="shared" si="15"/>
        <v>4135800</v>
      </c>
    </row>
    <row r="510" spans="2:8" s="1" customFormat="1" ht="16.8">
      <c r="B510" s="8">
        <v>507</v>
      </c>
      <c r="C510" s="9" t="s">
        <v>118</v>
      </c>
      <c r="D510" s="28" t="s">
        <v>190</v>
      </c>
      <c r="E510" s="28" t="s">
        <v>186</v>
      </c>
      <c r="F510" s="16">
        <v>1700</v>
      </c>
      <c r="G510" s="32">
        <f t="shared" si="14"/>
        <v>451</v>
      </c>
      <c r="H510" s="6">
        <f t="shared" si="15"/>
        <v>766700</v>
      </c>
    </row>
    <row r="511" spans="2:8" s="1" customFormat="1" ht="16.8">
      <c r="B511" s="10">
        <v>508</v>
      </c>
      <c r="C511" s="11" t="s">
        <v>119</v>
      </c>
      <c r="D511" s="29" t="s">
        <v>192</v>
      </c>
      <c r="E511" s="29" t="s">
        <v>180</v>
      </c>
      <c r="F511" s="17">
        <v>2000</v>
      </c>
      <c r="G511" s="32">
        <f t="shared" si="14"/>
        <v>410</v>
      </c>
      <c r="H511" s="6">
        <f t="shared" si="15"/>
        <v>820000</v>
      </c>
    </row>
    <row r="512" spans="2:8" s="1" customFormat="1" ht="16.8">
      <c r="B512" s="8">
        <v>509</v>
      </c>
      <c r="C512" s="9" t="s">
        <v>119</v>
      </c>
      <c r="D512" s="28" t="s">
        <v>197</v>
      </c>
      <c r="E512" s="28" t="s">
        <v>181</v>
      </c>
      <c r="F512" s="16">
        <v>3700</v>
      </c>
      <c r="G512" s="32">
        <f t="shared" si="14"/>
        <v>543</v>
      </c>
      <c r="H512" s="6">
        <f t="shared" si="15"/>
        <v>2009100</v>
      </c>
    </row>
    <row r="513" spans="2:8" s="1" customFormat="1" ht="16.8">
      <c r="B513" s="10">
        <v>510</v>
      </c>
      <c r="C513" s="11" t="s">
        <v>119</v>
      </c>
      <c r="D513" s="29" t="s">
        <v>188</v>
      </c>
      <c r="E513" s="29" t="s">
        <v>187</v>
      </c>
      <c r="F513" s="17">
        <v>2800</v>
      </c>
      <c r="G513" s="32">
        <f t="shared" si="14"/>
        <v>822</v>
      </c>
      <c r="H513" s="6">
        <f t="shared" si="15"/>
        <v>2301600</v>
      </c>
    </row>
    <row r="514" spans="2:8" s="1" customFormat="1" ht="16.8">
      <c r="B514" s="8">
        <v>511</v>
      </c>
      <c r="C514" s="9" t="s">
        <v>119</v>
      </c>
      <c r="D514" s="28" t="s">
        <v>189</v>
      </c>
      <c r="E514" s="28" t="s">
        <v>179</v>
      </c>
      <c r="F514" s="16">
        <v>6300</v>
      </c>
      <c r="G514" s="32">
        <f t="shared" si="14"/>
        <v>113</v>
      </c>
      <c r="H514" s="6">
        <f t="shared" si="15"/>
        <v>711900</v>
      </c>
    </row>
    <row r="515" spans="2:8" s="1" customFormat="1" ht="16.8">
      <c r="B515" s="10">
        <v>512</v>
      </c>
      <c r="C515" s="11" t="s">
        <v>119</v>
      </c>
      <c r="D515" s="29" t="s">
        <v>190</v>
      </c>
      <c r="E515" s="29" t="s">
        <v>187</v>
      </c>
      <c r="F515" s="17">
        <v>5400</v>
      </c>
      <c r="G515" s="32">
        <f t="shared" si="14"/>
        <v>446</v>
      </c>
      <c r="H515" s="6">
        <f t="shared" si="15"/>
        <v>2408400</v>
      </c>
    </row>
    <row r="516" spans="2:8" s="1" customFormat="1" ht="16.8">
      <c r="B516" s="8">
        <v>513</v>
      </c>
      <c r="C516" s="9" t="s">
        <v>119</v>
      </c>
      <c r="D516" s="28" t="s">
        <v>189</v>
      </c>
      <c r="E516" s="28" t="s">
        <v>179</v>
      </c>
      <c r="F516" s="16">
        <v>6000</v>
      </c>
      <c r="G516" s="32">
        <f t="shared" si="14"/>
        <v>113</v>
      </c>
      <c r="H516" s="6">
        <f t="shared" si="15"/>
        <v>678000</v>
      </c>
    </row>
    <row r="517" spans="2:8" s="1" customFormat="1" ht="16.8">
      <c r="B517" s="10">
        <v>514</v>
      </c>
      <c r="C517" s="11" t="s">
        <v>119</v>
      </c>
      <c r="D517" s="29" t="s">
        <v>196</v>
      </c>
      <c r="E517" s="29" t="s">
        <v>181</v>
      </c>
      <c r="F517" s="17">
        <v>2700</v>
      </c>
      <c r="G517" s="32">
        <f t="shared" ref="G517:G580" si="16">INDEX($J$3:$Y$13,MATCH(E517,$J$3:$J$13,0),MATCH(D517,$J$3:$Y$3,0))</f>
        <v>298</v>
      </c>
      <c r="H517" s="6">
        <f t="shared" ref="H517:H580" si="17">G517*F517</f>
        <v>804600</v>
      </c>
    </row>
    <row r="518" spans="2:8" s="1" customFormat="1" ht="16.8">
      <c r="B518" s="8">
        <v>515</v>
      </c>
      <c r="C518" s="9" t="s">
        <v>119</v>
      </c>
      <c r="D518" s="28" t="s">
        <v>195</v>
      </c>
      <c r="E518" s="28" t="s">
        <v>187</v>
      </c>
      <c r="F518" s="16">
        <v>6400</v>
      </c>
      <c r="G518" s="32">
        <f t="shared" si="16"/>
        <v>305</v>
      </c>
      <c r="H518" s="6">
        <f t="shared" si="17"/>
        <v>1952000</v>
      </c>
    </row>
    <row r="519" spans="2:8" s="1" customFormat="1" ht="16.8">
      <c r="B519" s="10">
        <v>516</v>
      </c>
      <c r="C519" s="11" t="s">
        <v>119</v>
      </c>
      <c r="D519" s="29" t="s">
        <v>198</v>
      </c>
      <c r="E519" s="29" t="s">
        <v>180</v>
      </c>
      <c r="F519" s="17">
        <v>2700</v>
      </c>
      <c r="G519" s="32">
        <f t="shared" si="16"/>
        <v>313</v>
      </c>
      <c r="H519" s="6">
        <f t="shared" si="17"/>
        <v>845100</v>
      </c>
    </row>
    <row r="520" spans="2:8" s="1" customFormat="1" ht="16.8">
      <c r="B520" s="8">
        <v>517</v>
      </c>
      <c r="C520" s="9" t="s">
        <v>120</v>
      </c>
      <c r="D520" s="28" t="s">
        <v>193</v>
      </c>
      <c r="E520" s="28" t="s">
        <v>179</v>
      </c>
      <c r="F520" s="16">
        <v>1200</v>
      </c>
      <c r="G520" s="32">
        <f t="shared" si="16"/>
        <v>216</v>
      </c>
      <c r="H520" s="6">
        <f t="shared" si="17"/>
        <v>259200</v>
      </c>
    </row>
    <row r="521" spans="2:8" s="1" customFormat="1" ht="16.8">
      <c r="B521" s="10">
        <v>518</v>
      </c>
      <c r="C521" s="11" t="s">
        <v>120</v>
      </c>
      <c r="D521" s="29" t="s">
        <v>197</v>
      </c>
      <c r="E521" s="29" t="s">
        <v>184</v>
      </c>
      <c r="F521" s="17">
        <v>1400</v>
      </c>
      <c r="G521" s="32">
        <f t="shared" si="16"/>
        <v>540</v>
      </c>
      <c r="H521" s="6">
        <f t="shared" si="17"/>
        <v>756000</v>
      </c>
    </row>
    <row r="522" spans="2:8" s="1" customFormat="1" ht="16.8">
      <c r="B522" s="8">
        <v>519</v>
      </c>
      <c r="C522" s="9" t="s">
        <v>120</v>
      </c>
      <c r="D522" s="28" t="s">
        <v>192</v>
      </c>
      <c r="E522" s="28" t="s">
        <v>185</v>
      </c>
      <c r="F522" s="16">
        <v>5800</v>
      </c>
      <c r="G522" s="32">
        <f t="shared" si="16"/>
        <v>407</v>
      </c>
      <c r="H522" s="6">
        <f t="shared" si="17"/>
        <v>2360600</v>
      </c>
    </row>
    <row r="523" spans="2:8" s="1" customFormat="1" ht="16.8">
      <c r="B523" s="10">
        <v>520</v>
      </c>
      <c r="C523" s="11" t="s">
        <v>120</v>
      </c>
      <c r="D523" s="29" t="s">
        <v>194</v>
      </c>
      <c r="E523" s="29" t="s">
        <v>184</v>
      </c>
      <c r="F523" s="17">
        <v>5300</v>
      </c>
      <c r="G523" s="32">
        <f t="shared" si="16"/>
        <v>685</v>
      </c>
      <c r="H523" s="6">
        <f t="shared" si="17"/>
        <v>3630500</v>
      </c>
    </row>
    <row r="524" spans="2:8" s="1" customFormat="1" ht="16.8">
      <c r="B524" s="8">
        <v>521</v>
      </c>
      <c r="C524" s="9" t="s">
        <v>120</v>
      </c>
      <c r="D524" s="28" t="s">
        <v>196</v>
      </c>
      <c r="E524" s="28" t="s">
        <v>179</v>
      </c>
      <c r="F524" s="16">
        <v>5900</v>
      </c>
      <c r="G524" s="32">
        <f t="shared" si="16"/>
        <v>329</v>
      </c>
      <c r="H524" s="6">
        <f t="shared" si="17"/>
        <v>1941100</v>
      </c>
    </row>
    <row r="525" spans="2:8" s="1" customFormat="1" ht="16.8">
      <c r="B525" s="10">
        <v>522</v>
      </c>
      <c r="C525" s="11" t="s">
        <v>120</v>
      </c>
      <c r="D525" s="29" t="s">
        <v>196</v>
      </c>
      <c r="E525" s="29" t="s">
        <v>181</v>
      </c>
      <c r="F525" s="17">
        <v>4300</v>
      </c>
      <c r="G525" s="32">
        <f t="shared" si="16"/>
        <v>298</v>
      </c>
      <c r="H525" s="6">
        <f t="shared" si="17"/>
        <v>1281400</v>
      </c>
    </row>
    <row r="526" spans="2:8" s="1" customFormat="1" ht="16.8">
      <c r="B526" s="8">
        <v>523</v>
      </c>
      <c r="C526" s="9" t="s">
        <v>120</v>
      </c>
      <c r="D526" s="28" t="s">
        <v>194</v>
      </c>
      <c r="E526" s="28" t="s">
        <v>183</v>
      </c>
      <c r="F526" s="16">
        <v>5000</v>
      </c>
      <c r="G526" s="32">
        <f t="shared" si="16"/>
        <v>688</v>
      </c>
      <c r="H526" s="6">
        <f t="shared" si="17"/>
        <v>3440000</v>
      </c>
    </row>
    <row r="527" spans="2:8" s="1" customFormat="1" ht="16.8">
      <c r="B527" s="10">
        <v>524</v>
      </c>
      <c r="C527" s="11" t="s">
        <v>121</v>
      </c>
      <c r="D527" s="29" t="s">
        <v>191</v>
      </c>
      <c r="E527" s="29" t="s">
        <v>178</v>
      </c>
      <c r="F527" s="17">
        <v>3400</v>
      </c>
      <c r="G527" s="32">
        <f t="shared" si="16"/>
        <v>503</v>
      </c>
      <c r="H527" s="6">
        <f t="shared" si="17"/>
        <v>1710200</v>
      </c>
    </row>
    <row r="528" spans="2:8" s="1" customFormat="1" ht="16.8">
      <c r="B528" s="8">
        <v>525</v>
      </c>
      <c r="C528" s="9" t="s">
        <v>121</v>
      </c>
      <c r="D528" s="28" t="s">
        <v>200</v>
      </c>
      <c r="E528" s="28" t="s">
        <v>183</v>
      </c>
      <c r="F528" s="16">
        <v>1500</v>
      </c>
      <c r="G528" s="32">
        <f t="shared" si="16"/>
        <v>414</v>
      </c>
      <c r="H528" s="6">
        <f t="shared" si="17"/>
        <v>621000</v>
      </c>
    </row>
    <row r="529" spans="2:8" s="1" customFormat="1" ht="16.8">
      <c r="B529" s="10">
        <v>526</v>
      </c>
      <c r="C529" s="11" t="s">
        <v>121</v>
      </c>
      <c r="D529" s="29" t="s">
        <v>189</v>
      </c>
      <c r="E529" s="29" t="s">
        <v>179</v>
      </c>
      <c r="F529" s="17">
        <v>5300</v>
      </c>
      <c r="G529" s="32">
        <f t="shared" si="16"/>
        <v>113</v>
      </c>
      <c r="H529" s="6">
        <f t="shared" si="17"/>
        <v>598900</v>
      </c>
    </row>
    <row r="530" spans="2:8" s="1" customFormat="1" ht="16.8">
      <c r="B530" s="8">
        <v>527</v>
      </c>
      <c r="C530" s="9" t="s">
        <v>121</v>
      </c>
      <c r="D530" s="28" t="s">
        <v>201</v>
      </c>
      <c r="E530" s="28" t="s">
        <v>178</v>
      </c>
      <c r="F530" s="16">
        <v>4200</v>
      </c>
      <c r="G530" s="32">
        <f t="shared" si="16"/>
        <v>271</v>
      </c>
      <c r="H530" s="6">
        <f t="shared" si="17"/>
        <v>1138200</v>
      </c>
    </row>
    <row r="531" spans="2:8" s="1" customFormat="1" ht="16.8">
      <c r="B531" s="10">
        <v>528</v>
      </c>
      <c r="C531" s="11" t="s">
        <v>121</v>
      </c>
      <c r="D531" s="29" t="s">
        <v>190</v>
      </c>
      <c r="E531" s="29" t="s">
        <v>186</v>
      </c>
      <c r="F531" s="17">
        <v>6200</v>
      </c>
      <c r="G531" s="32">
        <f t="shared" si="16"/>
        <v>451</v>
      </c>
      <c r="H531" s="6">
        <f t="shared" si="17"/>
        <v>2796200</v>
      </c>
    </row>
    <row r="532" spans="2:8" s="1" customFormat="1" ht="16.8">
      <c r="B532" s="8">
        <v>529</v>
      </c>
      <c r="C532" s="9" t="s">
        <v>122</v>
      </c>
      <c r="D532" s="28" t="s">
        <v>197</v>
      </c>
      <c r="E532" s="28" t="s">
        <v>179</v>
      </c>
      <c r="F532" s="16">
        <v>6500</v>
      </c>
      <c r="G532" s="32">
        <f t="shared" si="16"/>
        <v>530</v>
      </c>
      <c r="H532" s="6">
        <f t="shared" si="17"/>
        <v>3445000</v>
      </c>
    </row>
    <row r="533" spans="2:8" s="1" customFormat="1" ht="16.8">
      <c r="B533" s="10">
        <v>530</v>
      </c>
      <c r="C533" s="11" t="s">
        <v>123</v>
      </c>
      <c r="D533" s="29" t="s">
        <v>197</v>
      </c>
      <c r="E533" s="29" t="s">
        <v>179</v>
      </c>
      <c r="F533" s="17">
        <v>3100</v>
      </c>
      <c r="G533" s="32">
        <f t="shared" si="16"/>
        <v>530</v>
      </c>
      <c r="H533" s="6">
        <f t="shared" si="17"/>
        <v>1643000</v>
      </c>
    </row>
    <row r="534" spans="2:8" s="1" customFormat="1" ht="16.8">
      <c r="B534" s="8">
        <v>531</v>
      </c>
      <c r="C534" s="9" t="s">
        <v>123</v>
      </c>
      <c r="D534" s="28" t="s">
        <v>200</v>
      </c>
      <c r="E534" s="28" t="s">
        <v>183</v>
      </c>
      <c r="F534" s="16">
        <v>5400</v>
      </c>
      <c r="G534" s="32">
        <f t="shared" si="16"/>
        <v>414</v>
      </c>
      <c r="H534" s="6">
        <f t="shared" si="17"/>
        <v>2235600</v>
      </c>
    </row>
    <row r="535" spans="2:8" s="1" customFormat="1" ht="16.8">
      <c r="B535" s="10">
        <v>532</v>
      </c>
      <c r="C535" s="11" t="s">
        <v>123</v>
      </c>
      <c r="D535" s="29" t="s">
        <v>192</v>
      </c>
      <c r="E535" s="29" t="s">
        <v>185</v>
      </c>
      <c r="F535" s="17">
        <v>3400</v>
      </c>
      <c r="G535" s="32">
        <f t="shared" si="16"/>
        <v>407</v>
      </c>
      <c r="H535" s="6">
        <f t="shared" si="17"/>
        <v>1383800</v>
      </c>
    </row>
    <row r="536" spans="2:8" s="1" customFormat="1" ht="16.8">
      <c r="B536" s="8">
        <v>533</v>
      </c>
      <c r="C536" s="9" t="s">
        <v>123</v>
      </c>
      <c r="D536" s="28" t="s">
        <v>194</v>
      </c>
      <c r="E536" s="28" t="s">
        <v>183</v>
      </c>
      <c r="F536" s="16">
        <v>5900</v>
      </c>
      <c r="G536" s="32">
        <f t="shared" si="16"/>
        <v>688</v>
      </c>
      <c r="H536" s="6">
        <f t="shared" si="17"/>
        <v>4059200</v>
      </c>
    </row>
    <row r="537" spans="2:8" s="1" customFormat="1" ht="16.8">
      <c r="B537" s="10">
        <v>534</v>
      </c>
      <c r="C537" s="11" t="s">
        <v>123</v>
      </c>
      <c r="D537" s="29" t="s">
        <v>192</v>
      </c>
      <c r="E537" s="29" t="s">
        <v>185</v>
      </c>
      <c r="F537" s="17">
        <v>4500</v>
      </c>
      <c r="G537" s="32">
        <f t="shared" si="16"/>
        <v>407</v>
      </c>
      <c r="H537" s="6">
        <f t="shared" si="17"/>
        <v>1831500</v>
      </c>
    </row>
    <row r="538" spans="2:8" s="1" customFormat="1" ht="16.8">
      <c r="B538" s="8">
        <v>535</v>
      </c>
      <c r="C538" s="9" t="s">
        <v>123</v>
      </c>
      <c r="D538" s="28" t="s">
        <v>189</v>
      </c>
      <c r="E538" s="28" t="s">
        <v>182</v>
      </c>
      <c r="F538" s="16">
        <v>4500</v>
      </c>
      <c r="G538" s="32">
        <f t="shared" si="16"/>
        <v>120</v>
      </c>
      <c r="H538" s="6">
        <f t="shared" si="17"/>
        <v>540000</v>
      </c>
    </row>
    <row r="539" spans="2:8" s="1" customFormat="1" ht="16.8">
      <c r="B539" s="10">
        <v>536</v>
      </c>
      <c r="C539" s="11" t="s">
        <v>124</v>
      </c>
      <c r="D539" s="29" t="s">
        <v>201</v>
      </c>
      <c r="E539" s="29" t="s">
        <v>183</v>
      </c>
      <c r="F539" s="17">
        <v>1700</v>
      </c>
      <c r="G539" s="32">
        <f t="shared" si="16"/>
        <v>258</v>
      </c>
      <c r="H539" s="6">
        <f t="shared" si="17"/>
        <v>438600</v>
      </c>
    </row>
    <row r="540" spans="2:8" s="1" customFormat="1" ht="16.8">
      <c r="B540" s="8">
        <v>537</v>
      </c>
      <c r="C540" s="9" t="s">
        <v>125</v>
      </c>
      <c r="D540" s="28" t="s">
        <v>188</v>
      </c>
      <c r="E540" s="28" t="s">
        <v>180</v>
      </c>
      <c r="F540" s="16">
        <v>5100</v>
      </c>
      <c r="G540" s="32">
        <f t="shared" si="16"/>
        <v>807</v>
      </c>
      <c r="H540" s="6">
        <f t="shared" si="17"/>
        <v>4115700</v>
      </c>
    </row>
    <row r="541" spans="2:8" s="1" customFormat="1" ht="16.8">
      <c r="B541" s="10">
        <v>538</v>
      </c>
      <c r="C541" s="11" t="s">
        <v>125</v>
      </c>
      <c r="D541" s="29" t="s">
        <v>191</v>
      </c>
      <c r="E541" s="29" t="s">
        <v>184</v>
      </c>
      <c r="F541" s="17">
        <v>6300</v>
      </c>
      <c r="G541" s="32">
        <f t="shared" si="16"/>
        <v>512</v>
      </c>
      <c r="H541" s="6">
        <f t="shared" si="17"/>
        <v>3225600</v>
      </c>
    </row>
    <row r="542" spans="2:8" s="1" customFormat="1" ht="16.8">
      <c r="B542" s="8">
        <v>539</v>
      </c>
      <c r="C542" s="9" t="s">
        <v>126</v>
      </c>
      <c r="D542" s="28" t="s">
        <v>194</v>
      </c>
      <c r="E542" s="28" t="s">
        <v>178</v>
      </c>
      <c r="F542" s="16">
        <v>4600</v>
      </c>
      <c r="G542" s="32">
        <f t="shared" si="16"/>
        <v>666</v>
      </c>
      <c r="H542" s="6">
        <f t="shared" si="17"/>
        <v>3063600</v>
      </c>
    </row>
    <row r="543" spans="2:8" s="1" customFormat="1" ht="16.8">
      <c r="B543" s="10">
        <v>540</v>
      </c>
      <c r="C543" s="11" t="s">
        <v>126</v>
      </c>
      <c r="D543" s="29" t="s">
        <v>190</v>
      </c>
      <c r="E543" s="29" t="s">
        <v>186</v>
      </c>
      <c r="F543" s="17">
        <v>3400</v>
      </c>
      <c r="G543" s="32">
        <f t="shared" si="16"/>
        <v>451</v>
      </c>
      <c r="H543" s="6">
        <f t="shared" si="17"/>
        <v>1533400</v>
      </c>
    </row>
    <row r="544" spans="2:8" s="1" customFormat="1" ht="16.8">
      <c r="B544" s="8">
        <v>541</v>
      </c>
      <c r="C544" s="9" t="s">
        <v>126</v>
      </c>
      <c r="D544" s="28" t="s">
        <v>195</v>
      </c>
      <c r="E544" s="28" t="s">
        <v>179</v>
      </c>
      <c r="F544" s="16">
        <v>4400</v>
      </c>
      <c r="G544" s="32">
        <f t="shared" si="16"/>
        <v>321</v>
      </c>
      <c r="H544" s="6">
        <f t="shared" si="17"/>
        <v>1412400</v>
      </c>
    </row>
    <row r="545" spans="2:8" s="1" customFormat="1" ht="16.8">
      <c r="B545" s="10">
        <v>542</v>
      </c>
      <c r="C545" s="11" t="s">
        <v>126</v>
      </c>
      <c r="D545" s="29" t="s">
        <v>199</v>
      </c>
      <c r="E545" s="29" t="s">
        <v>182</v>
      </c>
      <c r="F545" s="17">
        <v>2600</v>
      </c>
      <c r="G545" s="32">
        <f t="shared" si="16"/>
        <v>163</v>
      </c>
      <c r="H545" s="6">
        <f t="shared" si="17"/>
        <v>423800</v>
      </c>
    </row>
    <row r="546" spans="2:8" s="1" customFormat="1" ht="16.8">
      <c r="B546" s="8">
        <v>543</v>
      </c>
      <c r="C546" s="9" t="s">
        <v>126</v>
      </c>
      <c r="D546" s="28" t="s">
        <v>189</v>
      </c>
      <c r="E546" s="28" t="s">
        <v>182</v>
      </c>
      <c r="F546" s="16">
        <v>2300</v>
      </c>
      <c r="G546" s="32">
        <f t="shared" si="16"/>
        <v>120</v>
      </c>
      <c r="H546" s="6">
        <f t="shared" si="17"/>
        <v>276000</v>
      </c>
    </row>
    <row r="547" spans="2:8" s="1" customFormat="1" ht="16.8">
      <c r="B547" s="10">
        <v>544</v>
      </c>
      <c r="C547" s="11" t="s">
        <v>126</v>
      </c>
      <c r="D547" s="29" t="s">
        <v>195</v>
      </c>
      <c r="E547" s="29" t="s">
        <v>187</v>
      </c>
      <c r="F547" s="17">
        <v>6000</v>
      </c>
      <c r="G547" s="32">
        <f t="shared" si="16"/>
        <v>305</v>
      </c>
      <c r="H547" s="6">
        <f t="shared" si="17"/>
        <v>1830000</v>
      </c>
    </row>
    <row r="548" spans="2:8" s="1" customFormat="1" ht="16.8">
      <c r="B548" s="8">
        <v>545</v>
      </c>
      <c r="C548" s="9" t="s">
        <v>127</v>
      </c>
      <c r="D548" s="28" t="s">
        <v>192</v>
      </c>
      <c r="E548" s="28" t="s">
        <v>181</v>
      </c>
      <c r="F548" s="16">
        <v>2000</v>
      </c>
      <c r="G548" s="32">
        <f t="shared" si="16"/>
        <v>406</v>
      </c>
      <c r="H548" s="6">
        <f t="shared" si="17"/>
        <v>812000</v>
      </c>
    </row>
    <row r="549" spans="2:8" s="1" customFormat="1" ht="16.8">
      <c r="B549" s="10">
        <v>546</v>
      </c>
      <c r="C549" s="11" t="s">
        <v>128</v>
      </c>
      <c r="D549" s="29" t="s">
        <v>192</v>
      </c>
      <c r="E549" s="29" t="s">
        <v>181</v>
      </c>
      <c r="F549" s="17">
        <v>2600</v>
      </c>
      <c r="G549" s="32">
        <f t="shared" si="16"/>
        <v>406</v>
      </c>
      <c r="H549" s="6">
        <f t="shared" si="17"/>
        <v>1055600</v>
      </c>
    </row>
    <row r="550" spans="2:8" s="1" customFormat="1" ht="16.8">
      <c r="B550" s="8">
        <v>547</v>
      </c>
      <c r="C550" s="9" t="s">
        <v>128</v>
      </c>
      <c r="D550" s="28" t="s">
        <v>201</v>
      </c>
      <c r="E550" s="28" t="s">
        <v>178</v>
      </c>
      <c r="F550" s="16">
        <v>2100</v>
      </c>
      <c r="G550" s="32">
        <f t="shared" si="16"/>
        <v>271</v>
      </c>
      <c r="H550" s="6">
        <f t="shared" si="17"/>
        <v>569100</v>
      </c>
    </row>
    <row r="551" spans="2:8" s="1" customFormat="1" ht="16.8">
      <c r="B551" s="10">
        <v>548</v>
      </c>
      <c r="C551" s="11" t="s">
        <v>128</v>
      </c>
      <c r="D551" s="29" t="s">
        <v>189</v>
      </c>
      <c r="E551" s="29" t="s">
        <v>181</v>
      </c>
      <c r="F551" s="17">
        <v>4800</v>
      </c>
      <c r="G551" s="32">
        <f t="shared" si="16"/>
        <v>124</v>
      </c>
      <c r="H551" s="6">
        <f t="shared" si="17"/>
        <v>595200</v>
      </c>
    </row>
    <row r="552" spans="2:8" s="1" customFormat="1" ht="16.8">
      <c r="B552" s="8">
        <v>549</v>
      </c>
      <c r="C552" s="9" t="s">
        <v>128</v>
      </c>
      <c r="D552" s="28" t="s">
        <v>195</v>
      </c>
      <c r="E552" s="28" t="s">
        <v>179</v>
      </c>
      <c r="F552" s="16">
        <v>5600</v>
      </c>
      <c r="G552" s="32">
        <f t="shared" si="16"/>
        <v>321</v>
      </c>
      <c r="H552" s="6">
        <f t="shared" si="17"/>
        <v>1797600</v>
      </c>
    </row>
    <row r="553" spans="2:8" s="1" customFormat="1" ht="16.8">
      <c r="B553" s="10">
        <v>550</v>
      </c>
      <c r="C553" s="11" t="s">
        <v>128</v>
      </c>
      <c r="D553" s="29" t="s">
        <v>190</v>
      </c>
      <c r="E553" s="29" t="s">
        <v>181</v>
      </c>
      <c r="F553" s="17">
        <v>1500</v>
      </c>
      <c r="G553" s="32">
        <f t="shared" si="16"/>
        <v>451</v>
      </c>
      <c r="H553" s="6">
        <f t="shared" si="17"/>
        <v>676500</v>
      </c>
    </row>
    <row r="554" spans="2:8" s="1" customFormat="1" ht="16.8">
      <c r="B554" s="8">
        <v>551</v>
      </c>
      <c r="C554" s="9" t="s">
        <v>128</v>
      </c>
      <c r="D554" s="28" t="s">
        <v>190</v>
      </c>
      <c r="E554" s="28" t="s">
        <v>184</v>
      </c>
      <c r="F554" s="16">
        <v>3800</v>
      </c>
      <c r="G554" s="32">
        <f t="shared" si="16"/>
        <v>437</v>
      </c>
      <c r="H554" s="6">
        <f t="shared" si="17"/>
        <v>1660600</v>
      </c>
    </row>
    <row r="555" spans="2:8" s="1" customFormat="1" ht="16.8">
      <c r="B555" s="10">
        <v>552</v>
      </c>
      <c r="C555" s="11" t="s">
        <v>128</v>
      </c>
      <c r="D555" s="29" t="s">
        <v>199</v>
      </c>
      <c r="E555" s="29" t="s">
        <v>182</v>
      </c>
      <c r="F555" s="17">
        <v>5300</v>
      </c>
      <c r="G555" s="32">
        <f t="shared" si="16"/>
        <v>163</v>
      </c>
      <c r="H555" s="6">
        <f t="shared" si="17"/>
        <v>863900</v>
      </c>
    </row>
    <row r="556" spans="2:8" s="1" customFormat="1" ht="16.8">
      <c r="B556" s="8">
        <v>553</v>
      </c>
      <c r="C556" s="9" t="s">
        <v>128</v>
      </c>
      <c r="D556" s="28" t="s">
        <v>202</v>
      </c>
      <c r="E556" s="28" t="s">
        <v>180</v>
      </c>
      <c r="F556" s="16">
        <v>6200</v>
      </c>
      <c r="G556" s="32">
        <f t="shared" si="16"/>
        <v>172</v>
      </c>
      <c r="H556" s="6">
        <f t="shared" si="17"/>
        <v>1066400</v>
      </c>
    </row>
    <row r="557" spans="2:8" s="1" customFormat="1" ht="16.8">
      <c r="B557" s="10">
        <v>554</v>
      </c>
      <c r="C557" s="11" t="s">
        <v>128</v>
      </c>
      <c r="D557" s="29" t="s">
        <v>194</v>
      </c>
      <c r="E557" s="29" t="s">
        <v>178</v>
      </c>
      <c r="F557" s="17">
        <v>3700</v>
      </c>
      <c r="G557" s="32">
        <f t="shared" si="16"/>
        <v>666</v>
      </c>
      <c r="H557" s="6">
        <f t="shared" si="17"/>
        <v>2464200</v>
      </c>
    </row>
    <row r="558" spans="2:8" s="1" customFormat="1" ht="16.8">
      <c r="B558" s="8">
        <v>555</v>
      </c>
      <c r="C558" s="9" t="s">
        <v>129</v>
      </c>
      <c r="D558" s="28" t="s">
        <v>201</v>
      </c>
      <c r="E558" s="28" t="s">
        <v>185</v>
      </c>
      <c r="F558" s="16">
        <v>3600</v>
      </c>
      <c r="G558" s="32">
        <f t="shared" si="16"/>
        <v>282</v>
      </c>
      <c r="H558" s="6">
        <f t="shared" si="17"/>
        <v>1015200</v>
      </c>
    </row>
    <row r="559" spans="2:8" s="1" customFormat="1" ht="16.8">
      <c r="B559" s="10">
        <v>556</v>
      </c>
      <c r="C559" s="11" t="s">
        <v>129</v>
      </c>
      <c r="D559" s="29" t="s">
        <v>194</v>
      </c>
      <c r="E559" s="29" t="s">
        <v>178</v>
      </c>
      <c r="F559" s="17">
        <v>1900</v>
      </c>
      <c r="G559" s="32">
        <f t="shared" si="16"/>
        <v>666</v>
      </c>
      <c r="H559" s="6">
        <f t="shared" si="17"/>
        <v>1265400</v>
      </c>
    </row>
    <row r="560" spans="2:8" s="1" customFormat="1" ht="16.8">
      <c r="B560" s="8">
        <v>557</v>
      </c>
      <c r="C560" s="9" t="s">
        <v>129</v>
      </c>
      <c r="D560" s="28" t="s">
        <v>189</v>
      </c>
      <c r="E560" s="28" t="s">
        <v>181</v>
      </c>
      <c r="F560" s="16">
        <v>6100</v>
      </c>
      <c r="G560" s="32">
        <f t="shared" si="16"/>
        <v>124</v>
      </c>
      <c r="H560" s="6">
        <f t="shared" si="17"/>
        <v>756400</v>
      </c>
    </row>
    <row r="561" spans="2:8" s="1" customFormat="1" ht="16.8">
      <c r="B561" s="10">
        <v>558</v>
      </c>
      <c r="C561" s="11" t="s">
        <v>129</v>
      </c>
      <c r="D561" s="29" t="s">
        <v>191</v>
      </c>
      <c r="E561" s="29" t="s">
        <v>184</v>
      </c>
      <c r="F561" s="17">
        <v>5500</v>
      </c>
      <c r="G561" s="32">
        <f t="shared" si="16"/>
        <v>512</v>
      </c>
      <c r="H561" s="6">
        <f t="shared" si="17"/>
        <v>2816000</v>
      </c>
    </row>
    <row r="562" spans="2:8" s="1" customFormat="1" ht="16.8">
      <c r="B562" s="8">
        <v>559</v>
      </c>
      <c r="C562" s="9" t="s">
        <v>130</v>
      </c>
      <c r="D562" s="28" t="s">
        <v>193</v>
      </c>
      <c r="E562" s="28" t="s">
        <v>178</v>
      </c>
      <c r="F562" s="16">
        <v>4900</v>
      </c>
      <c r="G562" s="32">
        <f t="shared" si="16"/>
        <v>214</v>
      </c>
      <c r="H562" s="6">
        <f t="shared" si="17"/>
        <v>1048600</v>
      </c>
    </row>
    <row r="563" spans="2:8" s="1" customFormat="1" ht="16.8">
      <c r="B563" s="10">
        <v>560</v>
      </c>
      <c r="C563" s="11" t="s">
        <v>130</v>
      </c>
      <c r="D563" s="29" t="s">
        <v>201</v>
      </c>
      <c r="E563" s="29" t="s">
        <v>185</v>
      </c>
      <c r="F563" s="17">
        <v>3400</v>
      </c>
      <c r="G563" s="32">
        <f t="shared" si="16"/>
        <v>282</v>
      </c>
      <c r="H563" s="6">
        <f t="shared" si="17"/>
        <v>958800</v>
      </c>
    </row>
    <row r="564" spans="2:8" s="1" customFormat="1" ht="16.8">
      <c r="B564" s="8">
        <v>561</v>
      </c>
      <c r="C564" s="9" t="s">
        <v>130</v>
      </c>
      <c r="D564" s="28" t="s">
        <v>190</v>
      </c>
      <c r="E564" s="28" t="s">
        <v>184</v>
      </c>
      <c r="F564" s="16">
        <v>5600</v>
      </c>
      <c r="G564" s="32">
        <f t="shared" si="16"/>
        <v>437</v>
      </c>
      <c r="H564" s="6">
        <f t="shared" si="17"/>
        <v>2447200</v>
      </c>
    </row>
    <row r="565" spans="2:8" s="1" customFormat="1" ht="16.8">
      <c r="B565" s="10">
        <v>562</v>
      </c>
      <c r="C565" s="11" t="s">
        <v>130</v>
      </c>
      <c r="D565" s="29" t="s">
        <v>190</v>
      </c>
      <c r="E565" s="29" t="s">
        <v>184</v>
      </c>
      <c r="F565" s="17">
        <v>5600</v>
      </c>
      <c r="G565" s="32">
        <f t="shared" si="16"/>
        <v>437</v>
      </c>
      <c r="H565" s="6">
        <f t="shared" si="17"/>
        <v>2447200</v>
      </c>
    </row>
    <row r="566" spans="2:8" s="1" customFormat="1" ht="16.8">
      <c r="B566" s="8">
        <v>563</v>
      </c>
      <c r="C566" s="9" t="s">
        <v>130</v>
      </c>
      <c r="D566" s="28" t="s">
        <v>194</v>
      </c>
      <c r="E566" s="28" t="s">
        <v>179</v>
      </c>
      <c r="F566" s="16">
        <v>1500</v>
      </c>
      <c r="G566" s="32">
        <f t="shared" si="16"/>
        <v>678</v>
      </c>
      <c r="H566" s="6">
        <f t="shared" si="17"/>
        <v>1017000</v>
      </c>
    </row>
    <row r="567" spans="2:8" s="1" customFormat="1" ht="16.8">
      <c r="B567" s="10">
        <v>564</v>
      </c>
      <c r="C567" s="11" t="s">
        <v>130</v>
      </c>
      <c r="D567" s="29" t="s">
        <v>195</v>
      </c>
      <c r="E567" s="29" t="s">
        <v>185</v>
      </c>
      <c r="F567" s="17">
        <v>3200</v>
      </c>
      <c r="G567" s="32">
        <f t="shared" si="16"/>
        <v>309</v>
      </c>
      <c r="H567" s="6">
        <f t="shared" si="17"/>
        <v>988800</v>
      </c>
    </row>
    <row r="568" spans="2:8" s="1" customFormat="1" ht="16.8">
      <c r="B568" s="8">
        <v>565</v>
      </c>
      <c r="C568" s="9" t="s">
        <v>130</v>
      </c>
      <c r="D568" s="28" t="s">
        <v>189</v>
      </c>
      <c r="E568" s="28" t="s">
        <v>180</v>
      </c>
      <c r="F568" s="16">
        <v>4500</v>
      </c>
      <c r="G568" s="32">
        <f t="shared" si="16"/>
        <v>134</v>
      </c>
      <c r="H568" s="6">
        <f t="shared" si="17"/>
        <v>603000</v>
      </c>
    </row>
    <row r="569" spans="2:8" s="1" customFormat="1" ht="16.8">
      <c r="B569" s="10">
        <v>566</v>
      </c>
      <c r="C569" s="11" t="s">
        <v>130</v>
      </c>
      <c r="D569" s="29" t="s">
        <v>193</v>
      </c>
      <c r="E569" s="29" t="s">
        <v>179</v>
      </c>
      <c r="F569" s="17">
        <v>4300</v>
      </c>
      <c r="G569" s="32">
        <f t="shared" si="16"/>
        <v>216</v>
      </c>
      <c r="H569" s="6">
        <f t="shared" si="17"/>
        <v>928800</v>
      </c>
    </row>
    <row r="570" spans="2:8" s="1" customFormat="1" ht="16.8">
      <c r="B570" s="8">
        <v>567</v>
      </c>
      <c r="C570" s="9" t="s">
        <v>131</v>
      </c>
      <c r="D570" s="28" t="s">
        <v>189</v>
      </c>
      <c r="E570" s="28" t="s">
        <v>181</v>
      </c>
      <c r="F570" s="16">
        <v>1500</v>
      </c>
      <c r="G570" s="32">
        <f t="shared" si="16"/>
        <v>124</v>
      </c>
      <c r="H570" s="6">
        <f t="shared" si="17"/>
        <v>186000</v>
      </c>
    </row>
    <row r="571" spans="2:8" s="1" customFormat="1" ht="16.8">
      <c r="B571" s="10">
        <v>568</v>
      </c>
      <c r="C571" s="11" t="s">
        <v>131</v>
      </c>
      <c r="D571" s="29" t="s">
        <v>190</v>
      </c>
      <c r="E571" s="29" t="s">
        <v>187</v>
      </c>
      <c r="F571" s="17">
        <v>4700</v>
      </c>
      <c r="G571" s="32">
        <f t="shared" si="16"/>
        <v>446</v>
      </c>
      <c r="H571" s="6">
        <f t="shared" si="17"/>
        <v>2096200</v>
      </c>
    </row>
    <row r="572" spans="2:8" s="1" customFormat="1" ht="16.8">
      <c r="B572" s="8">
        <v>569</v>
      </c>
      <c r="C572" s="9" t="s">
        <v>131</v>
      </c>
      <c r="D572" s="28" t="s">
        <v>192</v>
      </c>
      <c r="E572" s="28" t="s">
        <v>179</v>
      </c>
      <c r="F572" s="16">
        <v>3000</v>
      </c>
      <c r="G572" s="32">
        <f t="shared" si="16"/>
        <v>420</v>
      </c>
      <c r="H572" s="6">
        <f t="shared" si="17"/>
        <v>1260000</v>
      </c>
    </row>
    <row r="573" spans="2:8" s="1" customFormat="1" ht="16.8">
      <c r="B573" s="10">
        <v>570</v>
      </c>
      <c r="C573" s="11" t="s">
        <v>131</v>
      </c>
      <c r="D573" s="29" t="s">
        <v>194</v>
      </c>
      <c r="E573" s="29" t="s">
        <v>185</v>
      </c>
      <c r="F573" s="17">
        <v>3300</v>
      </c>
      <c r="G573" s="32">
        <f t="shared" si="16"/>
        <v>693</v>
      </c>
      <c r="H573" s="6">
        <f t="shared" si="17"/>
        <v>2286900</v>
      </c>
    </row>
    <row r="574" spans="2:8" s="1" customFormat="1" ht="16.8">
      <c r="B574" s="8">
        <v>571</v>
      </c>
      <c r="C574" s="9" t="s">
        <v>131</v>
      </c>
      <c r="D574" s="28" t="s">
        <v>198</v>
      </c>
      <c r="E574" s="28" t="s">
        <v>180</v>
      </c>
      <c r="F574" s="16">
        <v>3800</v>
      </c>
      <c r="G574" s="32">
        <f t="shared" si="16"/>
        <v>313</v>
      </c>
      <c r="H574" s="6">
        <f t="shared" si="17"/>
        <v>1189400</v>
      </c>
    </row>
    <row r="575" spans="2:8" s="1" customFormat="1" ht="16.8">
      <c r="B575" s="10">
        <v>572</v>
      </c>
      <c r="C575" s="11" t="s">
        <v>131</v>
      </c>
      <c r="D575" s="29" t="s">
        <v>202</v>
      </c>
      <c r="E575" s="29" t="s">
        <v>187</v>
      </c>
      <c r="F575" s="17">
        <v>4000</v>
      </c>
      <c r="G575" s="32">
        <f t="shared" si="16"/>
        <v>154</v>
      </c>
      <c r="H575" s="6">
        <f t="shared" si="17"/>
        <v>616000</v>
      </c>
    </row>
    <row r="576" spans="2:8" s="1" customFormat="1" ht="16.8">
      <c r="B576" s="8">
        <v>573</v>
      </c>
      <c r="C576" s="9" t="s">
        <v>132</v>
      </c>
      <c r="D576" s="28" t="s">
        <v>192</v>
      </c>
      <c r="E576" s="28" t="s">
        <v>187</v>
      </c>
      <c r="F576" s="16">
        <v>2300</v>
      </c>
      <c r="G576" s="32">
        <f t="shared" si="16"/>
        <v>415</v>
      </c>
      <c r="H576" s="6">
        <f t="shared" si="17"/>
        <v>954500</v>
      </c>
    </row>
    <row r="577" spans="2:8" s="1" customFormat="1" ht="16.8">
      <c r="B577" s="10">
        <v>574</v>
      </c>
      <c r="C577" s="11" t="s">
        <v>132</v>
      </c>
      <c r="D577" s="29" t="s">
        <v>195</v>
      </c>
      <c r="E577" s="29" t="s">
        <v>179</v>
      </c>
      <c r="F577" s="17">
        <v>1900</v>
      </c>
      <c r="G577" s="32">
        <f t="shared" si="16"/>
        <v>321</v>
      </c>
      <c r="H577" s="6">
        <f t="shared" si="17"/>
        <v>609900</v>
      </c>
    </row>
    <row r="578" spans="2:8" s="1" customFormat="1" ht="16.8">
      <c r="B578" s="8">
        <v>575</v>
      </c>
      <c r="C578" s="9" t="s">
        <v>132</v>
      </c>
      <c r="D578" s="28" t="s">
        <v>189</v>
      </c>
      <c r="E578" s="28" t="s">
        <v>179</v>
      </c>
      <c r="F578" s="16">
        <v>2800</v>
      </c>
      <c r="G578" s="32">
        <f t="shared" si="16"/>
        <v>113</v>
      </c>
      <c r="H578" s="6">
        <f t="shared" si="17"/>
        <v>316400</v>
      </c>
    </row>
    <row r="579" spans="2:8" s="1" customFormat="1" ht="16.8">
      <c r="B579" s="10">
        <v>576</v>
      </c>
      <c r="C579" s="11" t="s">
        <v>132</v>
      </c>
      <c r="D579" s="29" t="s">
        <v>188</v>
      </c>
      <c r="E579" s="29" t="s">
        <v>180</v>
      </c>
      <c r="F579" s="17">
        <v>5200</v>
      </c>
      <c r="G579" s="32">
        <f t="shared" si="16"/>
        <v>807</v>
      </c>
      <c r="H579" s="6">
        <f t="shared" si="17"/>
        <v>4196400</v>
      </c>
    </row>
    <row r="580" spans="2:8" s="1" customFormat="1" ht="16.8">
      <c r="B580" s="8">
        <v>577</v>
      </c>
      <c r="C580" s="9" t="s">
        <v>132</v>
      </c>
      <c r="D580" s="28" t="s">
        <v>195</v>
      </c>
      <c r="E580" s="28" t="s">
        <v>185</v>
      </c>
      <c r="F580" s="16">
        <v>1900</v>
      </c>
      <c r="G580" s="32">
        <f t="shared" si="16"/>
        <v>309</v>
      </c>
      <c r="H580" s="6">
        <f t="shared" si="17"/>
        <v>587100</v>
      </c>
    </row>
    <row r="581" spans="2:8" s="1" customFormat="1" ht="16.8">
      <c r="B581" s="10">
        <v>578</v>
      </c>
      <c r="C581" s="11" t="s">
        <v>132</v>
      </c>
      <c r="D581" s="29" t="s">
        <v>189</v>
      </c>
      <c r="E581" s="29" t="s">
        <v>184</v>
      </c>
      <c r="F581" s="17">
        <v>1900</v>
      </c>
      <c r="G581" s="32">
        <f t="shared" ref="G581:G644" si="18">INDEX($J$3:$Y$13,MATCH(E581,$J$3:$J$13,0),MATCH(D581,$J$3:$Y$3,0))</f>
        <v>127</v>
      </c>
      <c r="H581" s="6">
        <f t="shared" ref="H581:H644" si="19">G581*F581</f>
        <v>241300</v>
      </c>
    </row>
    <row r="582" spans="2:8" s="1" customFormat="1" ht="16.8">
      <c r="B582" s="8">
        <v>579</v>
      </c>
      <c r="C582" s="9" t="s">
        <v>132</v>
      </c>
      <c r="D582" s="28" t="s">
        <v>188</v>
      </c>
      <c r="E582" s="28" t="s">
        <v>186</v>
      </c>
      <c r="F582" s="16">
        <v>2400</v>
      </c>
      <c r="G582" s="32">
        <f t="shared" si="18"/>
        <v>812</v>
      </c>
      <c r="H582" s="6">
        <f t="shared" si="19"/>
        <v>1948800</v>
      </c>
    </row>
    <row r="583" spans="2:8" s="1" customFormat="1" ht="16.8">
      <c r="B583" s="10">
        <v>580</v>
      </c>
      <c r="C583" s="11" t="s">
        <v>132</v>
      </c>
      <c r="D583" s="29" t="s">
        <v>201</v>
      </c>
      <c r="E583" s="29" t="s">
        <v>181</v>
      </c>
      <c r="F583" s="17">
        <v>4400</v>
      </c>
      <c r="G583" s="32">
        <f t="shared" si="18"/>
        <v>251</v>
      </c>
      <c r="H583" s="6">
        <f t="shared" si="19"/>
        <v>1104400</v>
      </c>
    </row>
    <row r="584" spans="2:8" s="1" customFormat="1" ht="16.8">
      <c r="B584" s="8">
        <v>581</v>
      </c>
      <c r="C584" s="9" t="s">
        <v>132</v>
      </c>
      <c r="D584" s="28" t="s">
        <v>198</v>
      </c>
      <c r="E584" s="28" t="s">
        <v>181</v>
      </c>
      <c r="F584" s="16">
        <v>4700</v>
      </c>
      <c r="G584" s="32">
        <f t="shared" si="18"/>
        <v>280</v>
      </c>
      <c r="H584" s="6">
        <f t="shared" si="19"/>
        <v>1316000</v>
      </c>
    </row>
    <row r="585" spans="2:8" s="1" customFormat="1" ht="16.8">
      <c r="B585" s="10">
        <v>582</v>
      </c>
      <c r="C585" s="11" t="s">
        <v>132</v>
      </c>
      <c r="D585" s="29" t="s">
        <v>194</v>
      </c>
      <c r="E585" s="29" t="s">
        <v>186</v>
      </c>
      <c r="F585" s="17">
        <v>2800</v>
      </c>
      <c r="G585" s="32">
        <f t="shared" si="18"/>
        <v>691</v>
      </c>
      <c r="H585" s="6">
        <f t="shared" si="19"/>
        <v>1934800</v>
      </c>
    </row>
    <row r="586" spans="2:8" s="1" customFormat="1" ht="16.8">
      <c r="B586" s="8">
        <v>583</v>
      </c>
      <c r="C586" s="9" t="s">
        <v>132</v>
      </c>
      <c r="D586" s="28" t="s">
        <v>199</v>
      </c>
      <c r="E586" s="28" t="s">
        <v>179</v>
      </c>
      <c r="F586" s="16">
        <v>4700</v>
      </c>
      <c r="G586" s="32">
        <f t="shared" si="18"/>
        <v>156</v>
      </c>
      <c r="H586" s="6">
        <f t="shared" si="19"/>
        <v>733200</v>
      </c>
    </row>
    <row r="587" spans="2:8" s="1" customFormat="1" ht="16.8">
      <c r="B587" s="10">
        <v>584</v>
      </c>
      <c r="C587" s="11" t="s">
        <v>132</v>
      </c>
      <c r="D587" s="29" t="s">
        <v>190</v>
      </c>
      <c r="E587" s="29" t="s">
        <v>187</v>
      </c>
      <c r="F587" s="17">
        <v>2200</v>
      </c>
      <c r="G587" s="32">
        <f t="shared" si="18"/>
        <v>446</v>
      </c>
      <c r="H587" s="6">
        <f t="shared" si="19"/>
        <v>981200</v>
      </c>
    </row>
    <row r="588" spans="2:8" s="1" customFormat="1" ht="16.8">
      <c r="B588" s="8">
        <v>585</v>
      </c>
      <c r="C588" s="9" t="s">
        <v>132</v>
      </c>
      <c r="D588" s="28" t="s">
        <v>190</v>
      </c>
      <c r="E588" s="28" t="s">
        <v>180</v>
      </c>
      <c r="F588" s="16">
        <v>2100</v>
      </c>
      <c r="G588" s="32">
        <f t="shared" si="18"/>
        <v>454</v>
      </c>
      <c r="H588" s="6">
        <f t="shared" si="19"/>
        <v>953400</v>
      </c>
    </row>
    <row r="589" spans="2:8" s="1" customFormat="1" ht="16.8">
      <c r="B589" s="10">
        <v>586</v>
      </c>
      <c r="C589" s="11" t="s">
        <v>132</v>
      </c>
      <c r="D589" s="29" t="s">
        <v>188</v>
      </c>
      <c r="E589" s="29" t="s">
        <v>180</v>
      </c>
      <c r="F589" s="17">
        <v>5100</v>
      </c>
      <c r="G589" s="32">
        <f t="shared" si="18"/>
        <v>807</v>
      </c>
      <c r="H589" s="6">
        <f t="shared" si="19"/>
        <v>4115700</v>
      </c>
    </row>
    <row r="590" spans="2:8" s="1" customFormat="1" ht="16.8">
      <c r="B590" s="8">
        <v>587</v>
      </c>
      <c r="C590" s="9" t="s">
        <v>132</v>
      </c>
      <c r="D590" s="28" t="s">
        <v>198</v>
      </c>
      <c r="E590" s="28" t="s">
        <v>187</v>
      </c>
      <c r="F590" s="16">
        <v>5900</v>
      </c>
      <c r="G590" s="32">
        <f t="shared" si="18"/>
        <v>305</v>
      </c>
      <c r="H590" s="6">
        <f t="shared" si="19"/>
        <v>1799500</v>
      </c>
    </row>
    <row r="591" spans="2:8" s="1" customFormat="1" ht="16.8">
      <c r="B591" s="10">
        <v>588</v>
      </c>
      <c r="C591" s="11" t="s">
        <v>132</v>
      </c>
      <c r="D591" s="29" t="s">
        <v>200</v>
      </c>
      <c r="E591" s="29" t="s">
        <v>179</v>
      </c>
      <c r="F591" s="17">
        <v>2300</v>
      </c>
      <c r="G591" s="32">
        <f t="shared" si="18"/>
        <v>421</v>
      </c>
      <c r="H591" s="6">
        <f t="shared" si="19"/>
        <v>968300</v>
      </c>
    </row>
    <row r="592" spans="2:8" s="1" customFormat="1" ht="16.8">
      <c r="B592" s="8">
        <v>589</v>
      </c>
      <c r="C592" s="9" t="s">
        <v>132</v>
      </c>
      <c r="D592" s="28" t="s">
        <v>199</v>
      </c>
      <c r="E592" s="28" t="s">
        <v>180</v>
      </c>
      <c r="F592" s="16">
        <v>5900</v>
      </c>
      <c r="G592" s="32">
        <f t="shared" si="18"/>
        <v>170</v>
      </c>
      <c r="H592" s="6">
        <f t="shared" si="19"/>
        <v>1003000</v>
      </c>
    </row>
    <row r="593" spans="2:8" s="1" customFormat="1" ht="16.8">
      <c r="B593" s="10">
        <v>590</v>
      </c>
      <c r="C593" s="11" t="s">
        <v>133</v>
      </c>
      <c r="D593" s="29" t="s">
        <v>192</v>
      </c>
      <c r="E593" s="29" t="s">
        <v>179</v>
      </c>
      <c r="F593" s="17">
        <v>4700</v>
      </c>
      <c r="G593" s="32">
        <f t="shared" si="18"/>
        <v>420</v>
      </c>
      <c r="H593" s="6">
        <f t="shared" si="19"/>
        <v>1974000</v>
      </c>
    </row>
    <row r="594" spans="2:8" s="1" customFormat="1" ht="16.8">
      <c r="B594" s="8">
        <v>591</v>
      </c>
      <c r="C594" s="9" t="s">
        <v>133</v>
      </c>
      <c r="D594" s="28" t="s">
        <v>193</v>
      </c>
      <c r="E594" s="28" t="s">
        <v>178</v>
      </c>
      <c r="F594" s="16">
        <v>5500</v>
      </c>
      <c r="G594" s="32">
        <f t="shared" si="18"/>
        <v>214</v>
      </c>
      <c r="H594" s="6">
        <f t="shared" si="19"/>
        <v>1177000</v>
      </c>
    </row>
    <row r="595" spans="2:8" s="1" customFormat="1" ht="16.8">
      <c r="B595" s="10">
        <v>592</v>
      </c>
      <c r="C595" s="11" t="s">
        <v>133</v>
      </c>
      <c r="D595" s="29" t="s">
        <v>189</v>
      </c>
      <c r="E595" s="29" t="s">
        <v>186</v>
      </c>
      <c r="F595" s="17">
        <v>1500</v>
      </c>
      <c r="G595" s="32">
        <f t="shared" si="18"/>
        <v>119</v>
      </c>
      <c r="H595" s="6">
        <f t="shared" si="19"/>
        <v>178500</v>
      </c>
    </row>
    <row r="596" spans="2:8" s="1" customFormat="1" ht="16.8">
      <c r="B596" s="8">
        <v>593</v>
      </c>
      <c r="C596" s="9" t="s">
        <v>134</v>
      </c>
      <c r="D596" s="28" t="s">
        <v>190</v>
      </c>
      <c r="E596" s="28" t="s">
        <v>181</v>
      </c>
      <c r="F596" s="16">
        <v>1700</v>
      </c>
      <c r="G596" s="32">
        <f t="shared" si="18"/>
        <v>451</v>
      </c>
      <c r="H596" s="6">
        <f t="shared" si="19"/>
        <v>766700</v>
      </c>
    </row>
    <row r="597" spans="2:8" s="1" customFormat="1" ht="16.8">
      <c r="B597" s="10">
        <v>594</v>
      </c>
      <c r="C597" s="11" t="s">
        <v>135</v>
      </c>
      <c r="D597" s="29" t="s">
        <v>188</v>
      </c>
      <c r="E597" s="29" t="s">
        <v>183</v>
      </c>
      <c r="F597" s="17">
        <v>5700</v>
      </c>
      <c r="G597" s="32">
        <f t="shared" si="18"/>
        <v>797</v>
      </c>
      <c r="H597" s="6">
        <f t="shared" si="19"/>
        <v>4542900</v>
      </c>
    </row>
    <row r="598" spans="2:8" s="1" customFormat="1" ht="16.8">
      <c r="B598" s="8">
        <v>595</v>
      </c>
      <c r="C598" s="9" t="s">
        <v>135</v>
      </c>
      <c r="D598" s="28" t="s">
        <v>188</v>
      </c>
      <c r="E598" s="28" t="s">
        <v>178</v>
      </c>
      <c r="F598" s="16">
        <v>2300</v>
      </c>
      <c r="G598" s="32">
        <f t="shared" si="18"/>
        <v>824</v>
      </c>
      <c r="H598" s="6">
        <f t="shared" si="19"/>
        <v>1895200</v>
      </c>
    </row>
    <row r="599" spans="2:8" s="1" customFormat="1" ht="16.8">
      <c r="B599" s="10">
        <v>596</v>
      </c>
      <c r="C599" s="11" t="s">
        <v>135</v>
      </c>
      <c r="D599" s="29" t="s">
        <v>199</v>
      </c>
      <c r="E599" s="29" t="s">
        <v>180</v>
      </c>
      <c r="F599" s="17">
        <v>3500</v>
      </c>
      <c r="G599" s="32">
        <f t="shared" si="18"/>
        <v>170</v>
      </c>
      <c r="H599" s="6">
        <f t="shared" si="19"/>
        <v>595000</v>
      </c>
    </row>
    <row r="600" spans="2:8" s="1" customFormat="1" ht="16.8">
      <c r="B600" s="8">
        <v>597</v>
      </c>
      <c r="C600" s="9" t="s">
        <v>135</v>
      </c>
      <c r="D600" s="28" t="s">
        <v>193</v>
      </c>
      <c r="E600" s="28" t="s">
        <v>179</v>
      </c>
      <c r="F600" s="16">
        <v>4300</v>
      </c>
      <c r="G600" s="32">
        <f t="shared" si="18"/>
        <v>216</v>
      </c>
      <c r="H600" s="6">
        <f t="shared" si="19"/>
        <v>928800</v>
      </c>
    </row>
    <row r="601" spans="2:8" s="1" customFormat="1" ht="16.8">
      <c r="B601" s="10">
        <v>598</v>
      </c>
      <c r="C601" s="11" t="s">
        <v>135</v>
      </c>
      <c r="D601" s="29" t="s">
        <v>193</v>
      </c>
      <c r="E601" s="29" t="s">
        <v>183</v>
      </c>
      <c r="F601" s="17">
        <v>1600</v>
      </c>
      <c r="G601" s="32">
        <f t="shared" si="18"/>
        <v>206</v>
      </c>
      <c r="H601" s="6">
        <f t="shared" si="19"/>
        <v>329600</v>
      </c>
    </row>
    <row r="602" spans="2:8" s="1" customFormat="1" ht="16.8">
      <c r="B602" s="8">
        <v>599</v>
      </c>
      <c r="C602" s="9" t="s">
        <v>136</v>
      </c>
      <c r="D602" s="28" t="s">
        <v>190</v>
      </c>
      <c r="E602" s="28" t="s">
        <v>187</v>
      </c>
      <c r="F602" s="16">
        <v>5600</v>
      </c>
      <c r="G602" s="32">
        <f t="shared" si="18"/>
        <v>446</v>
      </c>
      <c r="H602" s="6">
        <f t="shared" si="19"/>
        <v>2497600</v>
      </c>
    </row>
    <row r="603" spans="2:8" s="1" customFormat="1" ht="16.8">
      <c r="B603" s="10">
        <v>600</v>
      </c>
      <c r="C603" s="11" t="s">
        <v>137</v>
      </c>
      <c r="D603" s="29" t="s">
        <v>194</v>
      </c>
      <c r="E603" s="29" t="s">
        <v>184</v>
      </c>
      <c r="F603" s="17">
        <v>1500</v>
      </c>
      <c r="G603" s="32">
        <f t="shared" si="18"/>
        <v>685</v>
      </c>
      <c r="H603" s="6">
        <f t="shared" si="19"/>
        <v>1027500</v>
      </c>
    </row>
    <row r="604" spans="2:8" s="1" customFormat="1" ht="16.8">
      <c r="B604" s="8">
        <v>601</v>
      </c>
      <c r="C604" s="9" t="s">
        <v>137</v>
      </c>
      <c r="D604" s="28" t="s">
        <v>194</v>
      </c>
      <c r="E604" s="28" t="s">
        <v>178</v>
      </c>
      <c r="F604" s="16">
        <v>2800</v>
      </c>
      <c r="G604" s="32">
        <f t="shared" si="18"/>
        <v>666</v>
      </c>
      <c r="H604" s="6">
        <f t="shared" si="19"/>
        <v>1864800</v>
      </c>
    </row>
    <row r="605" spans="2:8" s="1" customFormat="1" ht="16.8">
      <c r="B605" s="10">
        <v>602</v>
      </c>
      <c r="C605" s="11" t="s">
        <v>137</v>
      </c>
      <c r="D605" s="29" t="s">
        <v>189</v>
      </c>
      <c r="E605" s="29" t="s">
        <v>179</v>
      </c>
      <c r="F605" s="17">
        <v>3200</v>
      </c>
      <c r="G605" s="32">
        <f t="shared" si="18"/>
        <v>113</v>
      </c>
      <c r="H605" s="6">
        <f t="shared" si="19"/>
        <v>361600</v>
      </c>
    </row>
    <row r="606" spans="2:8" s="1" customFormat="1" ht="16.8">
      <c r="B606" s="8">
        <v>603</v>
      </c>
      <c r="C606" s="9" t="s">
        <v>137</v>
      </c>
      <c r="D606" s="28" t="s">
        <v>198</v>
      </c>
      <c r="E606" s="28" t="s">
        <v>180</v>
      </c>
      <c r="F606" s="16">
        <v>3900</v>
      </c>
      <c r="G606" s="32">
        <f t="shared" si="18"/>
        <v>313</v>
      </c>
      <c r="H606" s="6">
        <f t="shared" si="19"/>
        <v>1220700</v>
      </c>
    </row>
    <row r="607" spans="2:8" s="1" customFormat="1" ht="16.8">
      <c r="B607" s="10">
        <v>604</v>
      </c>
      <c r="C607" s="11" t="s">
        <v>138</v>
      </c>
      <c r="D607" s="29" t="s">
        <v>197</v>
      </c>
      <c r="E607" s="29" t="s">
        <v>179</v>
      </c>
      <c r="F607" s="17">
        <v>4200</v>
      </c>
      <c r="G607" s="32">
        <f t="shared" si="18"/>
        <v>530</v>
      </c>
      <c r="H607" s="6">
        <f t="shared" si="19"/>
        <v>2226000</v>
      </c>
    </row>
    <row r="608" spans="2:8" s="1" customFormat="1" ht="16.8">
      <c r="B608" s="8">
        <v>605</v>
      </c>
      <c r="C608" s="9" t="s">
        <v>138</v>
      </c>
      <c r="D608" s="28" t="s">
        <v>189</v>
      </c>
      <c r="E608" s="28" t="s">
        <v>184</v>
      </c>
      <c r="F608" s="16">
        <v>2400</v>
      </c>
      <c r="G608" s="32">
        <f t="shared" si="18"/>
        <v>127</v>
      </c>
      <c r="H608" s="6">
        <f t="shared" si="19"/>
        <v>304800</v>
      </c>
    </row>
    <row r="609" spans="2:8" s="1" customFormat="1" ht="16.8">
      <c r="B609" s="10">
        <v>606</v>
      </c>
      <c r="C609" s="11" t="s">
        <v>138</v>
      </c>
      <c r="D609" s="29" t="s">
        <v>195</v>
      </c>
      <c r="E609" s="29" t="s">
        <v>185</v>
      </c>
      <c r="F609" s="17">
        <v>6400</v>
      </c>
      <c r="G609" s="32">
        <f t="shared" si="18"/>
        <v>309</v>
      </c>
      <c r="H609" s="6">
        <f t="shared" si="19"/>
        <v>1977600</v>
      </c>
    </row>
    <row r="610" spans="2:8" s="1" customFormat="1" ht="16.8">
      <c r="B610" s="8">
        <v>607</v>
      </c>
      <c r="C610" s="9" t="s">
        <v>138</v>
      </c>
      <c r="D610" s="28" t="s">
        <v>198</v>
      </c>
      <c r="E610" s="28" t="s">
        <v>182</v>
      </c>
      <c r="F610" s="16">
        <v>2900</v>
      </c>
      <c r="G610" s="32">
        <f t="shared" si="18"/>
        <v>312</v>
      </c>
      <c r="H610" s="6">
        <f t="shared" si="19"/>
        <v>904800</v>
      </c>
    </row>
    <row r="611" spans="2:8" s="1" customFormat="1" ht="16.8">
      <c r="B611" s="10">
        <v>608</v>
      </c>
      <c r="C611" s="11" t="s">
        <v>138</v>
      </c>
      <c r="D611" s="29" t="s">
        <v>192</v>
      </c>
      <c r="E611" s="29" t="s">
        <v>185</v>
      </c>
      <c r="F611" s="17">
        <v>6200</v>
      </c>
      <c r="G611" s="32">
        <f t="shared" si="18"/>
        <v>407</v>
      </c>
      <c r="H611" s="6">
        <f t="shared" si="19"/>
        <v>2523400</v>
      </c>
    </row>
    <row r="612" spans="2:8" s="1" customFormat="1" ht="16.8">
      <c r="B612" s="8">
        <v>609</v>
      </c>
      <c r="C612" s="9" t="s">
        <v>138</v>
      </c>
      <c r="D612" s="28" t="s">
        <v>199</v>
      </c>
      <c r="E612" s="28" t="s">
        <v>183</v>
      </c>
      <c r="F612" s="16">
        <v>4300</v>
      </c>
      <c r="G612" s="32">
        <f t="shared" si="18"/>
        <v>170</v>
      </c>
      <c r="H612" s="6">
        <f t="shared" si="19"/>
        <v>731000</v>
      </c>
    </row>
    <row r="613" spans="2:8" s="1" customFormat="1" ht="16.8">
      <c r="B613" s="10">
        <v>610</v>
      </c>
      <c r="C613" s="11" t="s">
        <v>139</v>
      </c>
      <c r="D613" s="29" t="s">
        <v>202</v>
      </c>
      <c r="E613" s="29" t="s">
        <v>180</v>
      </c>
      <c r="F613" s="17">
        <v>6300</v>
      </c>
      <c r="G613" s="32">
        <f t="shared" si="18"/>
        <v>172</v>
      </c>
      <c r="H613" s="6">
        <f t="shared" si="19"/>
        <v>1083600</v>
      </c>
    </row>
    <row r="614" spans="2:8" s="1" customFormat="1" ht="16.8">
      <c r="B614" s="8">
        <v>611</v>
      </c>
      <c r="C614" s="9" t="s">
        <v>139</v>
      </c>
      <c r="D614" s="28" t="s">
        <v>201</v>
      </c>
      <c r="E614" s="28" t="s">
        <v>178</v>
      </c>
      <c r="F614" s="16">
        <v>6100</v>
      </c>
      <c r="G614" s="32">
        <f t="shared" si="18"/>
        <v>271</v>
      </c>
      <c r="H614" s="6">
        <f t="shared" si="19"/>
        <v>1653100</v>
      </c>
    </row>
    <row r="615" spans="2:8" s="1" customFormat="1" ht="16.8">
      <c r="B615" s="10">
        <v>612</v>
      </c>
      <c r="C615" s="11" t="s">
        <v>139</v>
      </c>
      <c r="D615" s="29" t="s">
        <v>199</v>
      </c>
      <c r="E615" s="29" t="s">
        <v>183</v>
      </c>
      <c r="F615" s="17">
        <v>1200</v>
      </c>
      <c r="G615" s="32">
        <f t="shared" si="18"/>
        <v>170</v>
      </c>
      <c r="H615" s="6">
        <f t="shared" si="19"/>
        <v>204000</v>
      </c>
    </row>
    <row r="616" spans="2:8" s="1" customFormat="1" ht="16.8">
      <c r="B616" s="8">
        <v>613</v>
      </c>
      <c r="C616" s="9" t="s">
        <v>139</v>
      </c>
      <c r="D616" s="28" t="s">
        <v>189</v>
      </c>
      <c r="E616" s="28" t="s">
        <v>181</v>
      </c>
      <c r="F616" s="16">
        <v>5800</v>
      </c>
      <c r="G616" s="32">
        <f t="shared" si="18"/>
        <v>124</v>
      </c>
      <c r="H616" s="6">
        <f t="shared" si="19"/>
        <v>719200</v>
      </c>
    </row>
    <row r="617" spans="2:8" s="1" customFormat="1" ht="16.8">
      <c r="B617" s="10">
        <v>614</v>
      </c>
      <c r="C617" s="11" t="s">
        <v>140</v>
      </c>
      <c r="D617" s="29" t="s">
        <v>194</v>
      </c>
      <c r="E617" s="29" t="s">
        <v>185</v>
      </c>
      <c r="F617" s="17">
        <v>2400</v>
      </c>
      <c r="G617" s="32">
        <f t="shared" si="18"/>
        <v>693</v>
      </c>
      <c r="H617" s="6">
        <f t="shared" si="19"/>
        <v>1663200</v>
      </c>
    </row>
    <row r="618" spans="2:8" s="1" customFormat="1" ht="16.8">
      <c r="B618" s="8">
        <v>615</v>
      </c>
      <c r="C618" s="9" t="s">
        <v>141</v>
      </c>
      <c r="D618" s="28" t="s">
        <v>191</v>
      </c>
      <c r="E618" s="28" t="s">
        <v>178</v>
      </c>
      <c r="F618" s="16">
        <v>6200</v>
      </c>
      <c r="G618" s="32">
        <f t="shared" si="18"/>
        <v>503</v>
      </c>
      <c r="H618" s="6">
        <f t="shared" si="19"/>
        <v>3118600</v>
      </c>
    </row>
    <row r="619" spans="2:8" s="1" customFormat="1" ht="16.8">
      <c r="B619" s="10">
        <v>616</v>
      </c>
      <c r="C619" s="11" t="s">
        <v>141</v>
      </c>
      <c r="D619" s="29" t="s">
        <v>198</v>
      </c>
      <c r="E619" s="29" t="s">
        <v>182</v>
      </c>
      <c r="F619" s="17">
        <v>4300</v>
      </c>
      <c r="G619" s="32">
        <f t="shared" si="18"/>
        <v>312</v>
      </c>
      <c r="H619" s="6">
        <f t="shared" si="19"/>
        <v>1341600</v>
      </c>
    </row>
    <row r="620" spans="2:8" s="1" customFormat="1" ht="16.8">
      <c r="B620" s="8">
        <v>617</v>
      </c>
      <c r="C620" s="9" t="s">
        <v>141</v>
      </c>
      <c r="D620" s="28" t="s">
        <v>199</v>
      </c>
      <c r="E620" s="28" t="s">
        <v>182</v>
      </c>
      <c r="F620" s="16">
        <v>2700</v>
      </c>
      <c r="G620" s="32">
        <f t="shared" si="18"/>
        <v>163</v>
      </c>
      <c r="H620" s="6">
        <f t="shared" si="19"/>
        <v>440100</v>
      </c>
    </row>
    <row r="621" spans="2:8" s="1" customFormat="1" ht="16.8">
      <c r="B621" s="10">
        <v>618</v>
      </c>
      <c r="C621" s="11" t="s">
        <v>141</v>
      </c>
      <c r="D621" s="29" t="s">
        <v>192</v>
      </c>
      <c r="E621" s="29" t="s">
        <v>185</v>
      </c>
      <c r="F621" s="17">
        <v>3500</v>
      </c>
      <c r="G621" s="32">
        <f t="shared" si="18"/>
        <v>407</v>
      </c>
      <c r="H621" s="6">
        <f t="shared" si="19"/>
        <v>1424500</v>
      </c>
    </row>
    <row r="622" spans="2:8" s="1" customFormat="1" ht="16.8">
      <c r="B622" s="8">
        <v>619</v>
      </c>
      <c r="C622" s="9" t="s">
        <v>141</v>
      </c>
      <c r="D622" s="28" t="s">
        <v>194</v>
      </c>
      <c r="E622" s="28" t="s">
        <v>179</v>
      </c>
      <c r="F622" s="16">
        <v>1600</v>
      </c>
      <c r="G622" s="32">
        <f t="shared" si="18"/>
        <v>678</v>
      </c>
      <c r="H622" s="6">
        <f t="shared" si="19"/>
        <v>1084800</v>
      </c>
    </row>
    <row r="623" spans="2:8" s="1" customFormat="1" ht="16.8">
      <c r="B623" s="10">
        <v>620</v>
      </c>
      <c r="C623" s="11" t="s">
        <v>141</v>
      </c>
      <c r="D623" s="29" t="s">
        <v>197</v>
      </c>
      <c r="E623" s="29" t="s">
        <v>182</v>
      </c>
      <c r="F623" s="17">
        <v>1900</v>
      </c>
      <c r="G623" s="32">
        <f t="shared" si="18"/>
        <v>559</v>
      </c>
      <c r="H623" s="6">
        <f t="shared" si="19"/>
        <v>1062100</v>
      </c>
    </row>
    <row r="624" spans="2:8" s="1" customFormat="1" ht="16.8">
      <c r="B624" s="8">
        <v>621</v>
      </c>
      <c r="C624" s="9" t="s">
        <v>141</v>
      </c>
      <c r="D624" s="28" t="s">
        <v>200</v>
      </c>
      <c r="E624" s="28" t="s">
        <v>185</v>
      </c>
      <c r="F624" s="16">
        <v>6300</v>
      </c>
      <c r="G624" s="32">
        <f t="shared" si="18"/>
        <v>428</v>
      </c>
      <c r="H624" s="6">
        <f t="shared" si="19"/>
        <v>2696400</v>
      </c>
    </row>
    <row r="625" spans="2:8" s="1" customFormat="1" ht="16.8">
      <c r="B625" s="10">
        <v>622</v>
      </c>
      <c r="C625" s="11" t="s">
        <v>142</v>
      </c>
      <c r="D625" s="29" t="s">
        <v>193</v>
      </c>
      <c r="E625" s="29" t="s">
        <v>179</v>
      </c>
      <c r="F625" s="17">
        <v>1300</v>
      </c>
      <c r="G625" s="32">
        <f t="shared" si="18"/>
        <v>216</v>
      </c>
      <c r="H625" s="6">
        <f t="shared" si="19"/>
        <v>280800</v>
      </c>
    </row>
    <row r="626" spans="2:8" s="1" customFormat="1" ht="16.8">
      <c r="B626" s="8">
        <v>623</v>
      </c>
      <c r="C626" s="9" t="s">
        <v>142</v>
      </c>
      <c r="D626" s="28" t="s">
        <v>200</v>
      </c>
      <c r="E626" s="28" t="s">
        <v>182</v>
      </c>
      <c r="F626" s="16">
        <v>4700</v>
      </c>
      <c r="G626" s="32">
        <f t="shared" si="18"/>
        <v>412</v>
      </c>
      <c r="H626" s="6">
        <f t="shared" si="19"/>
        <v>1936400</v>
      </c>
    </row>
    <row r="627" spans="2:8" s="1" customFormat="1" ht="16.8">
      <c r="B627" s="10">
        <v>624</v>
      </c>
      <c r="C627" s="11" t="s">
        <v>143</v>
      </c>
      <c r="D627" s="29" t="s">
        <v>188</v>
      </c>
      <c r="E627" s="29" t="s">
        <v>186</v>
      </c>
      <c r="F627" s="17">
        <v>3500</v>
      </c>
      <c r="G627" s="32">
        <f t="shared" si="18"/>
        <v>812</v>
      </c>
      <c r="H627" s="6">
        <f t="shared" si="19"/>
        <v>2842000</v>
      </c>
    </row>
    <row r="628" spans="2:8" s="1" customFormat="1" ht="16.8">
      <c r="B628" s="8">
        <v>625</v>
      </c>
      <c r="C628" s="9" t="s">
        <v>143</v>
      </c>
      <c r="D628" s="28" t="s">
        <v>197</v>
      </c>
      <c r="E628" s="28" t="s">
        <v>183</v>
      </c>
      <c r="F628" s="16">
        <v>3300</v>
      </c>
      <c r="G628" s="32">
        <f t="shared" si="18"/>
        <v>527</v>
      </c>
      <c r="H628" s="6">
        <f t="shared" si="19"/>
        <v>1739100</v>
      </c>
    </row>
    <row r="629" spans="2:8" s="1" customFormat="1" ht="16.8">
      <c r="B629" s="10">
        <v>626</v>
      </c>
      <c r="C629" s="11" t="s">
        <v>143</v>
      </c>
      <c r="D629" s="29" t="s">
        <v>189</v>
      </c>
      <c r="E629" s="29" t="s">
        <v>186</v>
      </c>
      <c r="F629" s="17">
        <v>2200</v>
      </c>
      <c r="G629" s="32">
        <f t="shared" si="18"/>
        <v>119</v>
      </c>
      <c r="H629" s="6">
        <f t="shared" si="19"/>
        <v>261800</v>
      </c>
    </row>
    <row r="630" spans="2:8" s="1" customFormat="1" ht="16.8">
      <c r="B630" s="8">
        <v>627</v>
      </c>
      <c r="C630" s="9" t="s">
        <v>143</v>
      </c>
      <c r="D630" s="28" t="s">
        <v>188</v>
      </c>
      <c r="E630" s="28" t="s">
        <v>186</v>
      </c>
      <c r="F630" s="16">
        <v>5200</v>
      </c>
      <c r="G630" s="32">
        <f t="shared" si="18"/>
        <v>812</v>
      </c>
      <c r="H630" s="6">
        <f t="shared" si="19"/>
        <v>4222400</v>
      </c>
    </row>
    <row r="631" spans="2:8" s="1" customFormat="1" ht="16.8">
      <c r="B631" s="10">
        <v>628</v>
      </c>
      <c r="C631" s="11" t="s">
        <v>143</v>
      </c>
      <c r="D631" s="29" t="s">
        <v>190</v>
      </c>
      <c r="E631" s="29" t="s">
        <v>184</v>
      </c>
      <c r="F631" s="17">
        <v>1700</v>
      </c>
      <c r="G631" s="32">
        <f t="shared" si="18"/>
        <v>437</v>
      </c>
      <c r="H631" s="6">
        <f t="shared" si="19"/>
        <v>742900</v>
      </c>
    </row>
    <row r="632" spans="2:8" s="1" customFormat="1" ht="16.8">
      <c r="B632" s="8">
        <v>629</v>
      </c>
      <c r="C632" s="9" t="s">
        <v>144</v>
      </c>
      <c r="D632" s="28" t="s">
        <v>189</v>
      </c>
      <c r="E632" s="28" t="s">
        <v>180</v>
      </c>
      <c r="F632" s="16">
        <v>3500</v>
      </c>
      <c r="G632" s="32">
        <f t="shared" si="18"/>
        <v>134</v>
      </c>
      <c r="H632" s="6">
        <f t="shared" si="19"/>
        <v>469000</v>
      </c>
    </row>
    <row r="633" spans="2:8" s="1" customFormat="1" ht="16.8">
      <c r="B633" s="10">
        <v>630</v>
      </c>
      <c r="C633" s="11" t="s">
        <v>144</v>
      </c>
      <c r="D633" s="29" t="s">
        <v>199</v>
      </c>
      <c r="E633" s="29" t="s">
        <v>182</v>
      </c>
      <c r="F633" s="17">
        <v>3200</v>
      </c>
      <c r="G633" s="32">
        <f t="shared" si="18"/>
        <v>163</v>
      </c>
      <c r="H633" s="6">
        <f t="shared" si="19"/>
        <v>521600</v>
      </c>
    </row>
    <row r="634" spans="2:8" s="1" customFormat="1" ht="16.8">
      <c r="B634" s="8">
        <v>631</v>
      </c>
      <c r="C634" s="9" t="s">
        <v>145</v>
      </c>
      <c r="D634" s="28" t="s">
        <v>189</v>
      </c>
      <c r="E634" s="28" t="s">
        <v>180</v>
      </c>
      <c r="F634" s="16">
        <v>3000</v>
      </c>
      <c r="G634" s="32">
        <f t="shared" si="18"/>
        <v>134</v>
      </c>
      <c r="H634" s="6">
        <f t="shared" si="19"/>
        <v>402000</v>
      </c>
    </row>
    <row r="635" spans="2:8" s="1" customFormat="1" ht="16.8">
      <c r="B635" s="10">
        <v>632</v>
      </c>
      <c r="C635" s="11" t="s">
        <v>145</v>
      </c>
      <c r="D635" s="29" t="s">
        <v>195</v>
      </c>
      <c r="E635" s="29" t="s">
        <v>187</v>
      </c>
      <c r="F635" s="17">
        <v>1600</v>
      </c>
      <c r="G635" s="32">
        <f t="shared" si="18"/>
        <v>305</v>
      </c>
      <c r="H635" s="6">
        <f t="shared" si="19"/>
        <v>488000</v>
      </c>
    </row>
    <row r="636" spans="2:8" s="1" customFormat="1" ht="16.8">
      <c r="B636" s="8">
        <v>633</v>
      </c>
      <c r="C636" s="9" t="s">
        <v>145</v>
      </c>
      <c r="D636" s="28" t="s">
        <v>199</v>
      </c>
      <c r="E636" s="28" t="s">
        <v>179</v>
      </c>
      <c r="F636" s="16">
        <v>4300</v>
      </c>
      <c r="G636" s="32">
        <f t="shared" si="18"/>
        <v>156</v>
      </c>
      <c r="H636" s="6">
        <f t="shared" si="19"/>
        <v>670800</v>
      </c>
    </row>
    <row r="637" spans="2:8" s="1" customFormat="1" ht="16.8">
      <c r="B637" s="10">
        <v>634</v>
      </c>
      <c r="C637" s="11" t="s">
        <v>145</v>
      </c>
      <c r="D637" s="29" t="s">
        <v>190</v>
      </c>
      <c r="E637" s="29" t="s">
        <v>182</v>
      </c>
      <c r="F637" s="17">
        <v>1900</v>
      </c>
      <c r="G637" s="32">
        <f t="shared" si="18"/>
        <v>442</v>
      </c>
      <c r="H637" s="6">
        <f t="shared" si="19"/>
        <v>839800</v>
      </c>
    </row>
    <row r="638" spans="2:8" s="1" customFormat="1" ht="16.8">
      <c r="B638" s="8">
        <v>635</v>
      </c>
      <c r="C638" s="9" t="s">
        <v>145</v>
      </c>
      <c r="D638" s="28" t="s">
        <v>194</v>
      </c>
      <c r="E638" s="28" t="s">
        <v>183</v>
      </c>
      <c r="F638" s="16">
        <v>4800</v>
      </c>
      <c r="G638" s="32">
        <f t="shared" si="18"/>
        <v>688</v>
      </c>
      <c r="H638" s="6">
        <f t="shared" si="19"/>
        <v>3302400</v>
      </c>
    </row>
    <row r="639" spans="2:8" s="1" customFormat="1" ht="16.8">
      <c r="B639" s="10">
        <v>636</v>
      </c>
      <c r="C639" s="11" t="s">
        <v>145</v>
      </c>
      <c r="D639" s="29" t="s">
        <v>188</v>
      </c>
      <c r="E639" s="29" t="s">
        <v>178</v>
      </c>
      <c r="F639" s="17">
        <v>4100</v>
      </c>
      <c r="G639" s="32">
        <f t="shared" si="18"/>
        <v>824</v>
      </c>
      <c r="H639" s="6">
        <f t="shared" si="19"/>
        <v>3378400</v>
      </c>
    </row>
    <row r="640" spans="2:8" s="1" customFormat="1" ht="16.8">
      <c r="B640" s="8">
        <v>637</v>
      </c>
      <c r="C640" s="9" t="s">
        <v>145</v>
      </c>
      <c r="D640" s="28" t="s">
        <v>201</v>
      </c>
      <c r="E640" s="28" t="s">
        <v>178</v>
      </c>
      <c r="F640" s="16">
        <v>2900</v>
      </c>
      <c r="G640" s="32">
        <f t="shared" si="18"/>
        <v>271</v>
      </c>
      <c r="H640" s="6">
        <f t="shared" si="19"/>
        <v>785900</v>
      </c>
    </row>
    <row r="641" spans="2:8" s="1" customFormat="1" ht="16.8">
      <c r="B641" s="10">
        <v>638</v>
      </c>
      <c r="C641" s="11" t="s">
        <v>145</v>
      </c>
      <c r="D641" s="29" t="s">
        <v>197</v>
      </c>
      <c r="E641" s="29" t="s">
        <v>181</v>
      </c>
      <c r="F641" s="17">
        <v>6400</v>
      </c>
      <c r="G641" s="32">
        <f t="shared" si="18"/>
        <v>543</v>
      </c>
      <c r="H641" s="6">
        <f t="shared" si="19"/>
        <v>3475200</v>
      </c>
    </row>
    <row r="642" spans="2:8" s="1" customFormat="1" ht="16.8">
      <c r="B642" s="8">
        <v>639</v>
      </c>
      <c r="C642" s="9" t="s">
        <v>145</v>
      </c>
      <c r="D642" s="28" t="s">
        <v>196</v>
      </c>
      <c r="E642" s="28" t="s">
        <v>181</v>
      </c>
      <c r="F642" s="16">
        <v>2200</v>
      </c>
      <c r="G642" s="32">
        <f t="shared" si="18"/>
        <v>298</v>
      </c>
      <c r="H642" s="6">
        <f t="shared" si="19"/>
        <v>655600</v>
      </c>
    </row>
    <row r="643" spans="2:8" s="1" customFormat="1" ht="16.8">
      <c r="B643" s="10">
        <v>640</v>
      </c>
      <c r="C643" s="11" t="s">
        <v>146</v>
      </c>
      <c r="D643" s="29" t="s">
        <v>190</v>
      </c>
      <c r="E643" s="29" t="s">
        <v>184</v>
      </c>
      <c r="F643" s="17">
        <v>4400</v>
      </c>
      <c r="G643" s="32">
        <f t="shared" si="18"/>
        <v>437</v>
      </c>
      <c r="H643" s="6">
        <f t="shared" si="19"/>
        <v>1922800</v>
      </c>
    </row>
    <row r="644" spans="2:8" s="1" customFormat="1" ht="16.8">
      <c r="B644" s="8">
        <v>641</v>
      </c>
      <c r="C644" s="9" t="s">
        <v>146</v>
      </c>
      <c r="D644" s="28" t="s">
        <v>202</v>
      </c>
      <c r="E644" s="28" t="s">
        <v>181</v>
      </c>
      <c r="F644" s="16">
        <v>3800</v>
      </c>
      <c r="G644" s="32">
        <f t="shared" si="18"/>
        <v>156</v>
      </c>
      <c r="H644" s="6">
        <f t="shared" si="19"/>
        <v>592800</v>
      </c>
    </row>
    <row r="645" spans="2:8" s="1" customFormat="1" ht="16.8">
      <c r="B645" s="10">
        <v>642</v>
      </c>
      <c r="C645" s="11" t="s">
        <v>147</v>
      </c>
      <c r="D645" s="29" t="s">
        <v>201</v>
      </c>
      <c r="E645" s="29" t="s">
        <v>183</v>
      </c>
      <c r="F645" s="17">
        <v>2700</v>
      </c>
      <c r="G645" s="32">
        <f t="shared" ref="G645:G708" si="20">INDEX($J$3:$Y$13,MATCH(E645,$J$3:$J$13,0),MATCH(D645,$J$3:$Y$3,0))</f>
        <v>258</v>
      </c>
      <c r="H645" s="6">
        <f t="shared" ref="H645:H708" si="21">G645*F645</f>
        <v>696600</v>
      </c>
    </row>
    <row r="646" spans="2:8" s="1" customFormat="1" ht="16.8">
      <c r="B646" s="8">
        <v>643</v>
      </c>
      <c r="C646" s="9" t="s">
        <v>147</v>
      </c>
      <c r="D646" s="28" t="s">
        <v>188</v>
      </c>
      <c r="E646" s="28" t="s">
        <v>183</v>
      </c>
      <c r="F646" s="16">
        <v>5000</v>
      </c>
      <c r="G646" s="32">
        <f t="shared" si="20"/>
        <v>797</v>
      </c>
      <c r="H646" s="6">
        <f t="shared" si="21"/>
        <v>3985000</v>
      </c>
    </row>
    <row r="647" spans="2:8" s="1" customFormat="1" ht="16.8">
      <c r="B647" s="10">
        <v>644</v>
      </c>
      <c r="C647" s="11" t="s">
        <v>148</v>
      </c>
      <c r="D647" s="29" t="s">
        <v>200</v>
      </c>
      <c r="E647" s="29" t="s">
        <v>181</v>
      </c>
      <c r="F647" s="17">
        <v>5000</v>
      </c>
      <c r="G647" s="32">
        <f t="shared" si="20"/>
        <v>420</v>
      </c>
      <c r="H647" s="6">
        <f t="shared" si="21"/>
        <v>2100000</v>
      </c>
    </row>
    <row r="648" spans="2:8" s="1" customFormat="1" ht="16.8">
      <c r="B648" s="8">
        <v>645</v>
      </c>
      <c r="C648" s="9" t="s">
        <v>149</v>
      </c>
      <c r="D648" s="28" t="s">
        <v>196</v>
      </c>
      <c r="E648" s="28" t="s">
        <v>181</v>
      </c>
      <c r="F648" s="16">
        <v>2800</v>
      </c>
      <c r="G648" s="32">
        <f t="shared" si="20"/>
        <v>298</v>
      </c>
      <c r="H648" s="6">
        <f t="shared" si="21"/>
        <v>834400</v>
      </c>
    </row>
    <row r="649" spans="2:8" s="1" customFormat="1" ht="16.8">
      <c r="B649" s="10">
        <v>646</v>
      </c>
      <c r="C649" s="11" t="s">
        <v>149</v>
      </c>
      <c r="D649" s="29" t="s">
        <v>201</v>
      </c>
      <c r="E649" s="29" t="s">
        <v>182</v>
      </c>
      <c r="F649" s="17">
        <v>5100</v>
      </c>
      <c r="G649" s="32">
        <f t="shared" si="20"/>
        <v>249</v>
      </c>
      <c r="H649" s="6">
        <f t="shared" si="21"/>
        <v>1269900</v>
      </c>
    </row>
    <row r="650" spans="2:8" s="1" customFormat="1" ht="16.8">
      <c r="B650" s="8">
        <v>647</v>
      </c>
      <c r="C650" s="9" t="s">
        <v>149</v>
      </c>
      <c r="D650" s="28" t="s">
        <v>198</v>
      </c>
      <c r="E650" s="28" t="s">
        <v>182</v>
      </c>
      <c r="F650" s="16">
        <v>5800</v>
      </c>
      <c r="G650" s="32">
        <f t="shared" si="20"/>
        <v>312</v>
      </c>
      <c r="H650" s="6">
        <f t="shared" si="21"/>
        <v>1809600</v>
      </c>
    </row>
    <row r="651" spans="2:8" s="1" customFormat="1" ht="16.8">
      <c r="B651" s="10">
        <v>648</v>
      </c>
      <c r="C651" s="11" t="s">
        <v>149</v>
      </c>
      <c r="D651" s="29" t="s">
        <v>192</v>
      </c>
      <c r="E651" s="29" t="s">
        <v>179</v>
      </c>
      <c r="F651" s="17">
        <v>4800</v>
      </c>
      <c r="G651" s="32">
        <f t="shared" si="20"/>
        <v>420</v>
      </c>
      <c r="H651" s="6">
        <f t="shared" si="21"/>
        <v>2016000</v>
      </c>
    </row>
    <row r="652" spans="2:8" s="1" customFormat="1" ht="16.8">
      <c r="B652" s="8">
        <v>649</v>
      </c>
      <c r="C652" s="9" t="s">
        <v>149</v>
      </c>
      <c r="D652" s="28" t="s">
        <v>201</v>
      </c>
      <c r="E652" s="28" t="s">
        <v>186</v>
      </c>
      <c r="F652" s="16">
        <v>5900</v>
      </c>
      <c r="G652" s="32">
        <f t="shared" si="20"/>
        <v>278</v>
      </c>
      <c r="H652" s="6">
        <f t="shared" si="21"/>
        <v>1640200</v>
      </c>
    </row>
    <row r="653" spans="2:8" s="1" customFormat="1" ht="16.8">
      <c r="B653" s="10">
        <v>650</v>
      </c>
      <c r="C653" s="11" t="s">
        <v>149</v>
      </c>
      <c r="D653" s="29" t="s">
        <v>197</v>
      </c>
      <c r="E653" s="29" t="s">
        <v>182</v>
      </c>
      <c r="F653" s="17">
        <v>4800</v>
      </c>
      <c r="G653" s="32">
        <f t="shared" si="20"/>
        <v>559</v>
      </c>
      <c r="H653" s="6">
        <f t="shared" si="21"/>
        <v>2683200</v>
      </c>
    </row>
    <row r="654" spans="2:8" s="1" customFormat="1" ht="16.8">
      <c r="B654" s="8">
        <v>651</v>
      </c>
      <c r="C654" s="9" t="s">
        <v>150</v>
      </c>
      <c r="D654" s="28" t="s">
        <v>196</v>
      </c>
      <c r="E654" s="28" t="s">
        <v>178</v>
      </c>
      <c r="F654" s="16">
        <v>2000</v>
      </c>
      <c r="G654" s="32">
        <f t="shared" si="20"/>
        <v>329</v>
      </c>
      <c r="H654" s="6">
        <f t="shared" si="21"/>
        <v>658000</v>
      </c>
    </row>
    <row r="655" spans="2:8" s="1" customFormat="1" ht="16.8">
      <c r="B655" s="10">
        <v>652</v>
      </c>
      <c r="C655" s="11" t="s">
        <v>151</v>
      </c>
      <c r="D655" s="29" t="s">
        <v>197</v>
      </c>
      <c r="E655" s="29" t="s">
        <v>183</v>
      </c>
      <c r="F655" s="17">
        <v>4900</v>
      </c>
      <c r="G655" s="32">
        <f t="shared" si="20"/>
        <v>527</v>
      </c>
      <c r="H655" s="6">
        <f t="shared" si="21"/>
        <v>2582300</v>
      </c>
    </row>
    <row r="656" spans="2:8" s="1" customFormat="1" ht="16.8">
      <c r="B656" s="8">
        <v>653</v>
      </c>
      <c r="C656" s="9" t="s">
        <v>151</v>
      </c>
      <c r="D656" s="28" t="s">
        <v>190</v>
      </c>
      <c r="E656" s="28" t="s">
        <v>184</v>
      </c>
      <c r="F656" s="16">
        <v>5600</v>
      </c>
      <c r="G656" s="32">
        <f t="shared" si="20"/>
        <v>437</v>
      </c>
      <c r="H656" s="6">
        <f t="shared" si="21"/>
        <v>2447200</v>
      </c>
    </row>
    <row r="657" spans="2:8" s="1" customFormat="1" ht="16.8">
      <c r="B657" s="10">
        <v>654</v>
      </c>
      <c r="C657" s="11" t="s">
        <v>152</v>
      </c>
      <c r="D657" s="29" t="s">
        <v>194</v>
      </c>
      <c r="E657" s="29" t="s">
        <v>185</v>
      </c>
      <c r="F657" s="17">
        <v>1700</v>
      </c>
      <c r="G657" s="32">
        <f t="shared" si="20"/>
        <v>693</v>
      </c>
      <c r="H657" s="6">
        <f t="shared" si="21"/>
        <v>1178100</v>
      </c>
    </row>
    <row r="658" spans="2:8" s="1" customFormat="1" ht="16.8">
      <c r="B658" s="8">
        <v>655</v>
      </c>
      <c r="C658" s="9" t="s">
        <v>152</v>
      </c>
      <c r="D658" s="28" t="s">
        <v>194</v>
      </c>
      <c r="E658" s="28" t="s">
        <v>178</v>
      </c>
      <c r="F658" s="16">
        <v>4900</v>
      </c>
      <c r="G658" s="32">
        <f t="shared" si="20"/>
        <v>666</v>
      </c>
      <c r="H658" s="6">
        <f t="shared" si="21"/>
        <v>3263400</v>
      </c>
    </row>
    <row r="659" spans="2:8" s="1" customFormat="1" ht="16.8">
      <c r="B659" s="10">
        <v>656</v>
      </c>
      <c r="C659" s="11" t="s">
        <v>153</v>
      </c>
      <c r="D659" s="29" t="s">
        <v>192</v>
      </c>
      <c r="E659" s="29" t="s">
        <v>187</v>
      </c>
      <c r="F659" s="17">
        <v>5300</v>
      </c>
      <c r="G659" s="32">
        <f t="shared" si="20"/>
        <v>415</v>
      </c>
      <c r="H659" s="6">
        <f t="shared" si="21"/>
        <v>2199500</v>
      </c>
    </row>
    <row r="660" spans="2:8" s="1" customFormat="1" ht="16.8">
      <c r="B660" s="8">
        <v>657</v>
      </c>
      <c r="C660" s="9" t="s">
        <v>154</v>
      </c>
      <c r="D660" s="28" t="s">
        <v>192</v>
      </c>
      <c r="E660" s="28" t="s">
        <v>185</v>
      </c>
      <c r="F660" s="16">
        <v>1800</v>
      </c>
      <c r="G660" s="32">
        <f t="shared" si="20"/>
        <v>407</v>
      </c>
      <c r="H660" s="6">
        <f t="shared" si="21"/>
        <v>732600</v>
      </c>
    </row>
    <row r="661" spans="2:8" s="1" customFormat="1" ht="16.8">
      <c r="B661" s="10">
        <v>658</v>
      </c>
      <c r="C661" s="11" t="s">
        <v>154</v>
      </c>
      <c r="D661" s="29" t="s">
        <v>201</v>
      </c>
      <c r="E661" s="29" t="s">
        <v>182</v>
      </c>
      <c r="F661" s="17">
        <v>4000</v>
      </c>
      <c r="G661" s="32">
        <f t="shared" si="20"/>
        <v>249</v>
      </c>
      <c r="H661" s="6">
        <f t="shared" si="21"/>
        <v>996000</v>
      </c>
    </row>
    <row r="662" spans="2:8" s="1" customFormat="1" ht="16.8">
      <c r="B662" s="8">
        <v>659</v>
      </c>
      <c r="C662" s="9" t="s">
        <v>154</v>
      </c>
      <c r="D662" s="28" t="s">
        <v>196</v>
      </c>
      <c r="E662" s="28" t="s">
        <v>184</v>
      </c>
      <c r="F662" s="16">
        <v>3600</v>
      </c>
      <c r="G662" s="32">
        <f t="shared" si="20"/>
        <v>319</v>
      </c>
      <c r="H662" s="6">
        <f t="shared" si="21"/>
        <v>1148400</v>
      </c>
    </row>
    <row r="663" spans="2:8" s="1" customFormat="1" ht="16.8">
      <c r="B663" s="10">
        <v>660</v>
      </c>
      <c r="C663" s="11" t="s">
        <v>154</v>
      </c>
      <c r="D663" s="29" t="s">
        <v>199</v>
      </c>
      <c r="E663" s="29" t="s">
        <v>179</v>
      </c>
      <c r="F663" s="17">
        <v>4100</v>
      </c>
      <c r="G663" s="32">
        <f t="shared" si="20"/>
        <v>156</v>
      </c>
      <c r="H663" s="6">
        <f t="shared" si="21"/>
        <v>639600</v>
      </c>
    </row>
    <row r="664" spans="2:8" s="1" customFormat="1" ht="16.8">
      <c r="B664" s="8">
        <v>661</v>
      </c>
      <c r="C664" s="9" t="s">
        <v>154</v>
      </c>
      <c r="D664" s="28" t="s">
        <v>194</v>
      </c>
      <c r="E664" s="28" t="s">
        <v>186</v>
      </c>
      <c r="F664" s="16">
        <v>5900</v>
      </c>
      <c r="G664" s="32">
        <f t="shared" si="20"/>
        <v>691</v>
      </c>
      <c r="H664" s="6">
        <f t="shared" si="21"/>
        <v>4076900</v>
      </c>
    </row>
    <row r="665" spans="2:8" s="1" customFormat="1" ht="16.8">
      <c r="B665" s="10">
        <v>662</v>
      </c>
      <c r="C665" s="11" t="s">
        <v>154</v>
      </c>
      <c r="D665" s="29" t="s">
        <v>199</v>
      </c>
      <c r="E665" s="29" t="s">
        <v>182</v>
      </c>
      <c r="F665" s="17">
        <v>1500</v>
      </c>
      <c r="G665" s="32">
        <f t="shared" si="20"/>
        <v>163</v>
      </c>
      <c r="H665" s="6">
        <f t="shared" si="21"/>
        <v>244500</v>
      </c>
    </row>
    <row r="666" spans="2:8" s="1" customFormat="1" ht="16.8">
      <c r="B666" s="8">
        <v>663</v>
      </c>
      <c r="C666" s="9" t="s">
        <v>154</v>
      </c>
      <c r="D666" s="28" t="s">
        <v>190</v>
      </c>
      <c r="E666" s="28" t="s">
        <v>186</v>
      </c>
      <c r="F666" s="16">
        <v>4100</v>
      </c>
      <c r="G666" s="32">
        <f t="shared" si="20"/>
        <v>451</v>
      </c>
      <c r="H666" s="6">
        <f t="shared" si="21"/>
        <v>1849100</v>
      </c>
    </row>
    <row r="667" spans="2:8" s="1" customFormat="1" ht="16.8">
      <c r="B667" s="10">
        <v>664</v>
      </c>
      <c r="C667" s="11" t="s">
        <v>154</v>
      </c>
      <c r="D667" s="29" t="s">
        <v>188</v>
      </c>
      <c r="E667" s="29" t="s">
        <v>187</v>
      </c>
      <c r="F667" s="17">
        <v>4700</v>
      </c>
      <c r="G667" s="32">
        <f t="shared" si="20"/>
        <v>822</v>
      </c>
      <c r="H667" s="6">
        <f t="shared" si="21"/>
        <v>3863400</v>
      </c>
    </row>
    <row r="668" spans="2:8" s="1" customFormat="1" ht="16.8">
      <c r="B668" s="8">
        <v>665</v>
      </c>
      <c r="C668" s="9" t="s">
        <v>154</v>
      </c>
      <c r="D668" s="28" t="s">
        <v>200</v>
      </c>
      <c r="E668" s="28" t="s">
        <v>185</v>
      </c>
      <c r="F668" s="16">
        <v>3700</v>
      </c>
      <c r="G668" s="32">
        <f t="shared" si="20"/>
        <v>428</v>
      </c>
      <c r="H668" s="6">
        <f t="shared" si="21"/>
        <v>1583600</v>
      </c>
    </row>
    <row r="669" spans="2:8" s="1" customFormat="1" ht="16.8">
      <c r="B669" s="10">
        <v>666</v>
      </c>
      <c r="C669" s="11" t="s">
        <v>154</v>
      </c>
      <c r="D669" s="29" t="s">
        <v>193</v>
      </c>
      <c r="E669" s="29" t="s">
        <v>180</v>
      </c>
      <c r="F669" s="17">
        <v>2800</v>
      </c>
      <c r="G669" s="32">
        <f t="shared" si="20"/>
        <v>207</v>
      </c>
      <c r="H669" s="6">
        <f t="shared" si="21"/>
        <v>579600</v>
      </c>
    </row>
    <row r="670" spans="2:8" s="1" customFormat="1" ht="16.8">
      <c r="B670" s="8">
        <v>667</v>
      </c>
      <c r="C670" s="9" t="s">
        <v>154</v>
      </c>
      <c r="D670" s="28" t="s">
        <v>197</v>
      </c>
      <c r="E670" s="28" t="s">
        <v>184</v>
      </c>
      <c r="F670" s="16">
        <v>1500</v>
      </c>
      <c r="G670" s="32">
        <f t="shared" si="20"/>
        <v>540</v>
      </c>
      <c r="H670" s="6">
        <f t="shared" si="21"/>
        <v>810000</v>
      </c>
    </row>
    <row r="671" spans="2:8" s="1" customFormat="1" ht="16.8">
      <c r="B671" s="10">
        <v>668</v>
      </c>
      <c r="C671" s="11" t="s">
        <v>154</v>
      </c>
      <c r="D671" s="29" t="s">
        <v>190</v>
      </c>
      <c r="E671" s="29" t="s">
        <v>182</v>
      </c>
      <c r="F671" s="17">
        <v>1200</v>
      </c>
      <c r="G671" s="32">
        <f t="shared" si="20"/>
        <v>442</v>
      </c>
      <c r="H671" s="6">
        <f t="shared" si="21"/>
        <v>530400</v>
      </c>
    </row>
    <row r="672" spans="2:8" s="1" customFormat="1" ht="16.8">
      <c r="B672" s="8">
        <v>669</v>
      </c>
      <c r="C672" s="9" t="s">
        <v>154</v>
      </c>
      <c r="D672" s="28" t="s">
        <v>190</v>
      </c>
      <c r="E672" s="28" t="s">
        <v>180</v>
      </c>
      <c r="F672" s="16">
        <v>1700</v>
      </c>
      <c r="G672" s="32">
        <f t="shared" si="20"/>
        <v>454</v>
      </c>
      <c r="H672" s="6">
        <f t="shared" si="21"/>
        <v>771800</v>
      </c>
    </row>
    <row r="673" spans="2:8" s="1" customFormat="1" ht="16.8">
      <c r="B673" s="10">
        <v>670</v>
      </c>
      <c r="C673" s="11" t="s">
        <v>154</v>
      </c>
      <c r="D673" s="29" t="s">
        <v>198</v>
      </c>
      <c r="E673" s="29" t="s">
        <v>187</v>
      </c>
      <c r="F673" s="17">
        <v>6500</v>
      </c>
      <c r="G673" s="32">
        <f t="shared" si="20"/>
        <v>305</v>
      </c>
      <c r="H673" s="6">
        <f t="shared" si="21"/>
        <v>1982500</v>
      </c>
    </row>
    <row r="674" spans="2:8" s="1" customFormat="1" ht="16.8">
      <c r="B674" s="8">
        <v>671</v>
      </c>
      <c r="C674" s="9" t="s">
        <v>154</v>
      </c>
      <c r="D674" s="28" t="s">
        <v>199</v>
      </c>
      <c r="E674" s="28" t="s">
        <v>179</v>
      </c>
      <c r="F674" s="16">
        <v>6500</v>
      </c>
      <c r="G674" s="32">
        <f t="shared" si="20"/>
        <v>156</v>
      </c>
      <c r="H674" s="6">
        <f t="shared" si="21"/>
        <v>1014000</v>
      </c>
    </row>
    <row r="675" spans="2:8" s="1" customFormat="1" ht="16.8">
      <c r="B675" s="10">
        <v>672</v>
      </c>
      <c r="C675" s="11" t="s">
        <v>155</v>
      </c>
      <c r="D675" s="29" t="s">
        <v>194</v>
      </c>
      <c r="E675" s="29" t="s">
        <v>186</v>
      </c>
      <c r="F675" s="17">
        <v>2200</v>
      </c>
      <c r="G675" s="32">
        <f t="shared" si="20"/>
        <v>691</v>
      </c>
      <c r="H675" s="6">
        <f t="shared" si="21"/>
        <v>1520200</v>
      </c>
    </row>
    <row r="676" spans="2:8" s="1" customFormat="1" ht="16.8">
      <c r="B676" s="8">
        <v>673</v>
      </c>
      <c r="C676" s="9" t="s">
        <v>155</v>
      </c>
      <c r="D676" s="28" t="s">
        <v>194</v>
      </c>
      <c r="E676" s="28" t="s">
        <v>179</v>
      </c>
      <c r="F676" s="16">
        <v>5900</v>
      </c>
      <c r="G676" s="32">
        <f t="shared" si="20"/>
        <v>678</v>
      </c>
      <c r="H676" s="6">
        <f t="shared" si="21"/>
        <v>4000200</v>
      </c>
    </row>
    <row r="677" spans="2:8" s="1" customFormat="1" ht="16.8">
      <c r="B677" s="10">
        <v>674</v>
      </c>
      <c r="C677" s="11" t="s">
        <v>155</v>
      </c>
      <c r="D677" s="29" t="s">
        <v>202</v>
      </c>
      <c r="E677" s="29" t="s">
        <v>179</v>
      </c>
      <c r="F677" s="17">
        <v>4400</v>
      </c>
      <c r="G677" s="32">
        <f t="shared" si="20"/>
        <v>187</v>
      </c>
      <c r="H677" s="6">
        <f t="shared" si="21"/>
        <v>822800</v>
      </c>
    </row>
    <row r="678" spans="2:8" s="1" customFormat="1" ht="16.8">
      <c r="B678" s="8">
        <v>675</v>
      </c>
      <c r="C678" s="9" t="s">
        <v>155</v>
      </c>
      <c r="D678" s="28" t="s">
        <v>189</v>
      </c>
      <c r="E678" s="28" t="s">
        <v>179</v>
      </c>
      <c r="F678" s="16">
        <v>1500</v>
      </c>
      <c r="G678" s="32">
        <f t="shared" si="20"/>
        <v>113</v>
      </c>
      <c r="H678" s="6">
        <f t="shared" si="21"/>
        <v>169500</v>
      </c>
    </row>
    <row r="679" spans="2:8" s="1" customFormat="1" ht="16.8">
      <c r="B679" s="10">
        <v>676</v>
      </c>
      <c r="C679" s="11" t="s">
        <v>156</v>
      </c>
      <c r="D679" s="29" t="s">
        <v>201</v>
      </c>
      <c r="E679" s="29" t="s">
        <v>182</v>
      </c>
      <c r="F679" s="17">
        <v>2700</v>
      </c>
      <c r="G679" s="32">
        <f t="shared" si="20"/>
        <v>249</v>
      </c>
      <c r="H679" s="6">
        <f t="shared" si="21"/>
        <v>672300</v>
      </c>
    </row>
    <row r="680" spans="2:8" s="1" customFormat="1" ht="16.8">
      <c r="B680" s="8">
        <v>677</v>
      </c>
      <c r="C680" s="9" t="s">
        <v>156</v>
      </c>
      <c r="D680" s="28" t="s">
        <v>196</v>
      </c>
      <c r="E680" s="28" t="s">
        <v>178</v>
      </c>
      <c r="F680" s="16">
        <v>2300</v>
      </c>
      <c r="G680" s="32">
        <f t="shared" si="20"/>
        <v>329</v>
      </c>
      <c r="H680" s="6">
        <f t="shared" si="21"/>
        <v>756700</v>
      </c>
    </row>
    <row r="681" spans="2:8" s="1" customFormat="1" ht="16.8">
      <c r="B681" s="10">
        <v>678</v>
      </c>
      <c r="C681" s="11" t="s">
        <v>156</v>
      </c>
      <c r="D681" s="29" t="s">
        <v>200</v>
      </c>
      <c r="E681" s="29" t="s">
        <v>185</v>
      </c>
      <c r="F681" s="17">
        <v>4200</v>
      </c>
      <c r="G681" s="32">
        <f t="shared" si="20"/>
        <v>428</v>
      </c>
      <c r="H681" s="6">
        <f t="shared" si="21"/>
        <v>1797600</v>
      </c>
    </row>
    <row r="682" spans="2:8" s="1" customFormat="1" ht="16.8">
      <c r="B682" s="8">
        <v>679</v>
      </c>
      <c r="C682" s="9" t="s">
        <v>156</v>
      </c>
      <c r="D682" s="28" t="s">
        <v>189</v>
      </c>
      <c r="E682" s="28" t="s">
        <v>181</v>
      </c>
      <c r="F682" s="16">
        <v>4600</v>
      </c>
      <c r="G682" s="32">
        <f t="shared" si="20"/>
        <v>124</v>
      </c>
      <c r="H682" s="6">
        <f t="shared" si="21"/>
        <v>570400</v>
      </c>
    </row>
    <row r="683" spans="2:8" s="1" customFormat="1" ht="16.8">
      <c r="B683" s="10">
        <v>680</v>
      </c>
      <c r="C683" s="11" t="s">
        <v>156</v>
      </c>
      <c r="D683" s="29" t="s">
        <v>189</v>
      </c>
      <c r="E683" s="29" t="s">
        <v>180</v>
      </c>
      <c r="F683" s="17">
        <v>2500</v>
      </c>
      <c r="G683" s="32">
        <f t="shared" si="20"/>
        <v>134</v>
      </c>
      <c r="H683" s="6">
        <f t="shared" si="21"/>
        <v>335000</v>
      </c>
    </row>
    <row r="684" spans="2:8" s="1" customFormat="1" ht="16.8">
      <c r="B684" s="8">
        <v>681</v>
      </c>
      <c r="C684" s="9" t="s">
        <v>156</v>
      </c>
      <c r="D684" s="28" t="s">
        <v>191</v>
      </c>
      <c r="E684" s="28" t="s">
        <v>184</v>
      </c>
      <c r="F684" s="16">
        <v>4100</v>
      </c>
      <c r="G684" s="32">
        <f t="shared" si="20"/>
        <v>512</v>
      </c>
      <c r="H684" s="6">
        <f t="shared" si="21"/>
        <v>2099200</v>
      </c>
    </row>
    <row r="685" spans="2:8" s="1" customFormat="1" ht="16.8">
      <c r="B685" s="10">
        <v>682</v>
      </c>
      <c r="C685" s="11" t="s">
        <v>156</v>
      </c>
      <c r="D685" s="29" t="s">
        <v>201</v>
      </c>
      <c r="E685" s="29" t="s">
        <v>181</v>
      </c>
      <c r="F685" s="17">
        <v>1300</v>
      </c>
      <c r="G685" s="32">
        <f t="shared" si="20"/>
        <v>251</v>
      </c>
      <c r="H685" s="6">
        <f t="shared" si="21"/>
        <v>326300</v>
      </c>
    </row>
    <row r="686" spans="2:8" s="1" customFormat="1" ht="16.8">
      <c r="B686" s="8">
        <v>683</v>
      </c>
      <c r="C686" s="9" t="s">
        <v>156</v>
      </c>
      <c r="D686" s="28" t="s">
        <v>189</v>
      </c>
      <c r="E686" s="28" t="s">
        <v>182</v>
      </c>
      <c r="F686" s="16">
        <v>1900</v>
      </c>
      <c r="G686" s="32">
        <f t="shared" si="20"/>
        <v>120</v>
      </c>
      <c r="H686" s="6">
        <f t="shared" si="21"/>
        <v>228000</v>
      </c>
    </row>
    <row r="687" spans="2:8" s="1" customFormat="1" ht="16.8">
      <c r="B687" s="10">
        <v>684</v>
      </c>
      <c r="C687" s="11" t="s">
        <v>156</v>
      </c>
      <c r="D687" s="29" t="s">
        <v>196</v>
      </c>
      <c r="E687" s="29" t="s">
        <v>181</v>
      </c>
      <c r="F687" s="17">
        <v>3700</v>
      </c>
      <c r="G687" s="32">
        <f t="shared" si="20"/>
        <v>298</v>
      </c>
      <c r="H687" s="6">
        <f t="shared" si="21"/>
        <v>1102600</v>
      </c>
    </row>
    <row r="688" spans="2:8" s="1" customFormat="1" ht="16.8">
      <c r="B688" s="8">
        <v>685</v>
      </c>
      <c r="C688" s="9" t="s">
        <v>157</v>
      </c>
      <c r="D688" s="28" t="s">
        <v>190</v>
      </c>
      <c r="E688" s="28" t="s">
        <v>186</v>
      </c>
      <c r="F688" s="16">
        <v>5000</v>
      </c>
      <c r="G688" s="32">
        <f t="shared" si="20"/>
        <v>451</v>
      </c>
      <c r="H688" s="6">
        <f t="shared" si="21"/>
        <v>2255000</v>
      </c>
    </row>
    <row r="689" spans="2:8" s="1" customFormat="1" ht="16.8">
      <c r="B689" s="10">
        <v>686</v>
      </c>
      <c r="C689" s="11" t="s">
        <v>157</v>
      </c>
      <c r="D689" s="29" t="s">
        <v>192</v>
      </c>
      <c r="E689" s="29" t="s">
        <v>180</v>
      </c>
      <c r="F689" s="17">
        <v>2100</v>
      </c>
      <c r="G689" s="32">
        <f t="shared" si="20"/>
        <v>410</v>
      </c>
      <c r="H689" s="6">
        <f t="shared" si="21"/>
        <v>861000</v>
      </c>
    </row>
    <row r="690" spans="2:8" s="1" customFormat="1" ht="16.8">
      <c r="B690" s="8">
        <v>687</v>
      </c>
      <c r="C690" s="9" t="s">
        <v>158</v>
      </c>
      <c r="D690" s="28" t="s">
        <v>200</v>
      </c>
      <c r="E690" s="28" t="s">
        <v>183</v>
      </c>
      <c r="F690" s="16">
        <v>5800</v>
      </c>
      <c r="G690" s="32">
        <f t="shared" si="20"/>
        <v>414</v>
      </c>
      <c r="H690" s="6">
        <f t="shared" si="21"/>
        <v>2401200</v>
      </c>
    </row>
    <row r="691" spans="2:8" s="1" customFormat="1" ht="16.8">
      <c r="B691" s="10">
        <v>688</v>
      </c>
      <c r="C691" s="11" t="s">
        <v>158</v>
      </c>
      <c r="D691" s="29" t="s">
        <v>197</v>
      </c>
      <c r="E691" s="29" t="s">
        <v>179</v>
      </c>
      <c r="F691" s="17">
        <v>6100</v>
      </c>
      <c r="G691" s="32">
        <f t="shared" si="20"/>
        <v>530</v>
      </c>
      <c r="H691" s="6">
        <f t="shared" si="21"/>
        <v>3233000</v>
      </c>
    </row>
    <row r="692" spans="2:8" s="1" customFormat="1" ht="16.8">
      <c r="B692" s="8">
        <v>689</v>
      </c>
      <c r="C692" s="9" t="s">
        <v>158</v>
      </c>
      <c r="D692" s="28" t="s">
        <v>202</v>
      </c>
      <c r="E692" s="28" t="s">
        <v>181</v>
      </c>
      <c r="F692" s="16">
        <v>6400</v>
      </c>
      <c r="G692" s="32">
        <f t="shared" si="20"/>
        <v>156</v>
      </c>
      <c r="H692" s="6">
        <f t="shared" si="21"/>
        <v>998400</v>
      </c>
    </row>
    <row r="693" spans="2:8" s="1" customFormat="1" ht="16.8">
      <c r="B693" s="10">
        <v>690</v>
      </c>
      <c r="C693" s="11" t="s">
        <v>159</v>
      </c>
      <c r="D693" s="29" t="s">
        <v>193</v>
      </c>
      <c r="E693" s="29" t="s">
        <v>183</v>
      </c>
      <c r="F693" s="17">
        <v>1200</v>
      </c>
      <c r="G693" s="32">
        <f t="shared" si="20"/>
        <v>206</v>
      </c>
      <c r="H693" s="6">
        <f t="shared" si="21"/>
        <v>247200</v>
      </c>
    </row>
    <row r="694" spans="2:8" s="1" customFormat="1" ht="16.8">
      <c r="B694" s="8">
        <v>691</v>
      </c>
      <c r="C694" s="9" t="s">
        <v>159</v>
      </c>
      <c r="D694" s="28" t="s">
        <v>188</v>
      </c>
      <c r="E694" s="28" t="s">
        <v>178</v>
      </c>
      <c r="F694" s="16">
        <v>2800</v>
      </c>
      <c r="G694" s="32">
        <f t="shared" si="20"/>
        <v>824</v>
      </c>
      <c r="H694" s="6">
        <f t="shared" si="21"/>
        <v>2307200</v>
      </c>
    </row>
    <row r="695" spans="2:8" s="1" customFormat="1" ht="16.8">
      <c r="B695" s="10">
        <v>692</v>
      </c>
      <c r="C695" s="11" t="s">
        <v>159</v>
      </c>
      <c r="D695" s="29" t="s">
        <v>188</v>
      </c>
      <c r="E695" s="29" t="s">
        <v>180</v>
      </c>
      <c r="F695" s="17">
        <v>4300</v>
      </c>
      <c r="G695" s="32">
        <f t="shared" si="20"/>
        <v>807</v>
      </c>
      <c r="H695" s="6">
        <f t="shared" si="21"/>
        <v>3470100</v>
      </c>
    </row>
    <row r="696" spans="2:8" s="1" customFormat="1" ht="16.8">
      <c r="B696" s="8">
        <v>693</v>
      </c>
      <c r="C696" s="9" t="s">
        <v>159</v>
      </c>
      <c r="D696" s="28" t="s">
        <v>197</v>
      </c>
      <c r="E696" s="28" t="s">
        <v>183</v>
      </c>
      <c r="F696" s="16">
        <v>6000</v>
      </c>
      <c r="G696" s="32">
        <f t="shared" si="20"/>
        <v>527</v>
      </c>
      <c r="H696" s="6">
        <f t="shared" si="21"/>
        <v>3162000</v>
      </c>
    </row>
    <row r="697" spans="2:8" s="1" customFormat="1" ht="16.8">
      <c r="B697" s="10">
        <v>694</v>
      </c>
      <c r="C697" s="11" t="s">
        <v>159</v>
      </c>
      <c r="D697" s="29" t="s">
        <v>200</v>
      </c>
      <c r="E697" s="29" t="s">
        <v>179</v>
      </c>
      <c r="F697" s="17">
        <v>4600</v>
      </c>
      <c r="G697" s="32">
        <f t="shared" si="20"/>
        <v>421</v>
      </c>
      <c r="H697" s="6">
        <f t="shared" si="21"/>
        <v>1936600</v>
      </c>
    </row>
    <row r="698" spans="2:8" s="1" customFormat="1" ht="16.8">
      <c r="B698" s="8">
        <v>695</v>
      </c>
      <c r="C698" s="9" t="s">
        <v>159</v>
      </c>
      <c r="D698" s="28" t="s">
        <v>196</v>
      </c>
      <c r="E698" s="28" t="s">
        <v>179</v>
      </c>
      <c r="F698" s="16">
        <v>1600</v>
      </c>
      <c r="G698" s="32">
        <f t="shared" si="20"/>
        <v>329</v>
      </c>
      <c r="H698" s="6">
        <f t="shared" si="21"/>
        <v>526400</v>
      </c>
    </row>
    <row r="699" spans="2:8" s="1" customFormat="1" ht="16.8">
      <c r="B699" s="10">
        <v>696</v>
      </c>
      <c r="C699" s="11" t="s">
        <v>159</v>
      </c>
      <c r="D699" s="29" t="s">
        <v>188</v>
      </c>
      <c r="E699" s="29" t="s">
        <v>183</v>
      </c>
      <c r="F699" s="17">
        <v>3600</v>
      </c>
      <c r="G699" s="32">
        <f t="shared" si="20"/>
        <v>797</v>
      </c>
      <c r="H699" s="6">
        <f t="shared" si="21"/>
        <v>2869200</v>
      </c>
    </row>
    <row r="700" spans="2:8" s="1" customFormat="1" ht="16.8">
      <c r="B700" s="8">
        <v>697</v>
      </c>
      <c r="C700" s="9" t="s">
        <v>159</v>
      </c>
      <c r="D700" s="28" t="s">
        <v>194</v>
      </c>
      <c r="E700" s="28" t="s">
        <v>185</v>
      </c>
      <c r="F700" s="16">
        <v>3700</v>
      </c>
      <c r="G700" s="32">
        <f t="shared" si="20"/>
        <v>693</v>
      </c>
      <c r="H700" s="6">
        <f t="shared" si="21"/>
        <v>2564100</v>
      </c>
    </row>
    <row r="701" spans="2:8" s="1" customFormat="1" ht="16.8">
      <c r="B701" s="10">
        <v>698</v>
      </c>
      <c r="C701" s="11" t="s">
        <v>160</v>
      </c>
      <c r="D701" s="29" t="s">
        <v>195</v>
      </c>
      <c r="E701" s="29" t="s">
        <v>187</v>
      </c>
      <c r="F701" s="17">
        <v>1300</v>
      </c>
      <c r="G701" s="32">
        <f t="shared" si="20"/>
        <v>305</v>
      </c>
      <c r="H701" s="6">
        <f t="shared" si="21"/>
        <v>396500</v>
      </c>
    </row>
    <row r="702" spans="2:8" s="1" customFormat="1" ht="16.8">
      <c r="B702" s="8">
        <v>699</v>
      </c>
      <c r="C702" s="9" t="s">
        <v>160</v>
      </c>
      <c r="D702" s="28" t="s">
        <v>189</v>
      </c>
      <c r="E702" s="28" t="s">
        <v>186</v>
      </c>
      <c r="F702" s="16">
        <v>3900</v>
      </c>
      <c r="G702" s="32">
        <f t="shared" si="20"/>
        <v>119</v>
      </c>
      <c r="H702" s="6">
        <f t="shared" si="21"/>
        <v>464100</v>
      </c>
    </row>
    <row r="703" spans="2:8" s="1" customFormat="1" ht="16.8">
      <c r="B703" s="10">
        <v>700</v>
      </c>
      <c r="C703" s="11" t="s">
        <v>160</v>
      </c>
      <c r="D703" s="29" t="s">
        <v>199</v>
      </c>
      <c r="E703" s="29" t="s">
        <v>183</v>
      </c>
      <c r="F703" s="17">
        <v>2300</v>
      </c>
      <c r="G703" s="32">
        <f t="shared" si="20"/>
        <v>170</v>
      </c>
      <c r="H703" s="6">
        <f t="shared" si="21"/>
        <v>391000</v>
      </c>
    </row>
    <row r="704" spans="2:8" s="1" customFormat="1" ht="16.8">
      <c r="B704" s="8">
        <v>701</v>
      </c>
      <c r="C704" s="9" t="s">
        <v>161</v>
      </c>
      <c r="D704" s="28" t="s">
        <v>196</v>
      </c>
      <c r="E704" s="28" t="s">
        <v>179</v>
      </c>
      <c r="F704" s="16">
        <v>4700</v>
      </c>
      <c r="G704" s="32">
        <f t="shared" si="20"/>
        <v>329</v>
      </c>
      <c r="H704" s="6">
        <f t="shared" si="21"/>
        <v>1546300</v>
      </c>
    </row>
    <row r="705" spans="2:8" s="1" customFormat="1" ht="16.8">
      <c r="B705" s="10">
        <v>702</v>
      </c>
      <c r="C705" s="11" t="s">
        <v>161</v>
      </c>
      <c r="D705" s="29" t="s">
        <v>202</v>
      </c>
      <c r="E705" s="29" t="s">
        <v>187</v>
      </c>
      <c r="F705" s="17">
        <v>4200</v>
      </c>
      <c r="G705" s="32">
        <f t="shared" si="20"/>
        <v>154</v>
      </c>
      <c r="H705" s="6">
        <f t="shared" si="21"/>
        <v>646800</v>
      </c>
    </row>
    <row r="706" spans="2:8" s="1" customFormat="1" ht="16.8">
      <c r="B706" s="8">
        <v>703</v>
      </c>
      <c r="C706" s="9" t="s">
        <v>161</v>
      </c>
      <c r="D706" s="28" t="s">
        <v>196</v>
      </c>
      <c r="E706" s="28" t="s">
        <v>184</v>
      </c>
      <c r="F706" s="16">
        <v>2400</v>
      </c>
      <c r="G706" s="32">
        <f t="shared" si="20"/>
        <v>319</v>
      </c>
      <c r="H706" s="6">
        <f t="shared" si="21"/>
        <v>765600</v>
      </c>
    </row>
    <row r="707" spans="2:8" s="1" customFormat="1" ht="16.8">
      <c r="B707" s="10">
        <v>704</v>
      </c>
      <c r="C707" s="11" t="s">
        <v>161</v>
      </c>
      <c r="D707" s="29" t="s">
        <v>192</v>
      </c>
      <c r="E707" s="29" t="s">
        <v>181</v>
      </c>
      <c r="F707" s="17">
        <v>4100</v>
      </c>
      <c r="G707" s="32">
        <f t="shared" si="20"/>
        <v>406</v>
      </c>
      <c r="H707" s="6">
        <f t="shared" si="21"/>
        <v>1664600</v>
      </c>
    </row>
    <row r="708" spans="2:8" s="1" customFormat="1" ht="16.8">
      <c r="B708" s="8">
        <v>705</v>
      </c>
      <c r="C708" s="9" t="s">
        <v>161</v>
      </c>
      <c r="D708" s="28" t="s">
        <v>194</v>
      </c>
      <c r="E708" s="28" t="s">
        <v>183</v>
      </c>
      <c r="F708" s="16">
        <v>5800</v>
      </c>
      <c r="G708" s="32">
        <f t="shared" si="20"/>
        <v>688</v>
      </c>
      <c r="H708" s="6">
        <f t="shared" si="21"/>
        <v>3990400</v>
      </c>
    </row>
    <row r="709" spans="2:8" s="1" customFormat="1" ht="16.8">
      <c r="B709" s="10">
        <v>706</v>
      </c>
      <c r="C709" s="11" t="s">
        <v>161</v>
      </c>
      <c r="D709" s="29" t="s">
        <v>193</v>
      </c>
      <c r="E709" s="29" t="s">
        <v>178</v>
      </c>
      <c r="F709" s="17">
        <v>4200</v>
      </c>
      <c r="G709" s="32">
        <f t="shared" ref="G709:G741" si="22">INDEX($J$3:$Y$13,MATCH(E709,$J$3:$J$13,0),MATCH(D709,$J$3:$Y$3,0))</f>
        <v>214</v>
      </c>
      <c r="H709" s="6">
        <f t="shared" ref="H709:H741" si="23">G709*F709</f>
        <v>898800</v>
      </c>
    </row>
    <row r="710" spans="2:8" s="1" customFormat="1" ht="16.8">
      <c r="B710" s="8">
        <v>707</v>
      </c>
      <c r="C710" s="9" t="s">
        <v>162</v>
      </c>
      <c r="D710" s="28" t="s">
        <v>190</v>
      </c>
      <c r="E710" s="28" t="s">
        <v>180</v>
      </c>
      <c r="F710" s="16">
        <v>2400</v>
      </c>
      <c r="G710" s="32">
        <f t="shared" si="22"/>
        <v>454</v>
      </c>
      <c r="H710" s="6">
        <f t="shared" si="23"/>
        <v>1089600</v>
      </c>
    </row>
    <row r="711" spans="2:8" s="1" customFormat="1" ht="16.8">
      <c r="B711" s="10">
        <v>708</v>
      </c>
      <c r="C711" s="11" t="s">
        <v>162</v>
      </c>
      <c r="D711" s="29" t="s">
        <v>190</v>
      </c>
      <c r="E711" s="29" t="s">
        <v>180</v>
      </c>
      <c r="F711" s="17">
        <v>5200</v>
      </c>
      <c r="G711" s="32">
        <f t="shared" si="22"/>
        <v>454</v>
      </c>
      <c r="H711" s="6">
        <f t="shared" si="23"/>
        <v>2360800</v>
      </c>
    </row>
    <row r="712" spans="2:8" s="1" customFormat="1" ht="16.8">
      <c r="B712" s="8">
        <v>709</v>
      </c>
      <c r="C712" s="9" t="s">
        <v>163</v>
      </c>
      <c r="D712" s="28" t="s">
        <v>201</v>
      </c>
      <c r="E712" s="28" t="s">
        <v>181</v>
      </c>
      <c r="F712" s="16">
        <v>3500</v>
      </c>
      <c r="G712" s="32">
        <f t="shared" si="22"/>
        <v>251</v>
      </c>
      <c r="H712" s="6">
        <f t="shared" si="23"/>
        <v>878500</v>
      </c>
    </row>
    <row r="713" spans="2:8" s="1" customFormat="1" ht="16.8">
      <c r="B713" s="10">
        <v>710</v>
      </c>
      <c r="C713" s="11" t="s">
        <v>163</v>
      </c>
      <c r="D713" s="29" t="s">
        <v>190</v>
      </c>
      <c r="E713" s="29" t="s">
        <v>181</v>
      </c>
      <c r="F713" s="17">
        <v>1900</v>
      </c>
      <c r="G713" s="32">
        <f t="shared" si="22"/>
        <v>451</v>
      </c>
      <c r="H713" s="6">
        <f t="shared" si="23"/>
        <v>856900</v>
      </c>
    </row>
    <row r="714" spans="2:8" s="1" customFormat="1" ht="16.8">
      <c r="B714" s="8">
        <v>711</v>
      </c>
      <c r="C714" s="9" t="s">
        <v>163</v>
      </c>
      <c r="D714" s="28" t="s">
        <v>188</v>
      </c>
      <c r="E714" s="28" t="s">
        <v>186</v>
      </c>
      <c r="F714" s="16">
        <v>2300</v>
      </c>
      <c r="G714" s="32">
        <f t="shared" si="22"/>
        <v>812</v>
      </c>
      <c r="H714" s="6">
        <f t="shared" si="23"/>
        <v>1867600</v>
      </c>
    </row>
    <row r="715" spans="2:8" s="1" customFormat="1" ht="16.8">
      <c r="B715" s="10">
        <v>712</v>
      </c>
      <c r="C715" s="11" t="s">
        <v>163</v>
      </c>
      <c r="D715" s="29" t="s">
        <v>192</v>
      </c>
      <c r="E715" s="29" t="s">
        <v>185</v>
      </c>
      <c r="F715" s="17">
        <v>5800</v>
      </c>
      <c r="G715" s="32">
        <f t="shared" si="22"/>
        <v>407</v>
      </c>
      <c r="H715" s="6">
        <f t="shared" si="23"/>
        <v>2360600</v>
      </c>
    </row>
    <row r="716" spans="2:8" s="1" customFormat="1" ht="16.8">
      <c r="B716" s="8">
        <v>713</v>
      </c>
      <c r="C716" s="9" t="s">
        <v>163</v>
      </c>
      <c r="D716" s="28" t="s">
        <v>194</v>
      </c>
      <c r="E716" s="28" t="s">
        <v>184</v>
      </c>
      <c r="F716" s="16">
        <v>4300</v>
      </c>
      <c r="G716" s="32">
        <f t="shared" si="22"/>
        <v>685</v>
      </c>
      <c r="H716" s="6">
        <f t="shared" si="23"/>
        <v>2945500</v>
      </c>
    </row>
    <row r="717" spans="2:8" s="1" customFormat="1" ht="16.8">
      <c r="B717" s="10">
        <v>714</v>
      </c>
      <c r="C717" s="11" t="s">
        <v>163</v>
      </c>
      <c r="D717" s="29" t="s">
        <v>192</v>
      </c>
      <c r="E717" s="29" t="s">
        <v>185</v>
      </c>
      <c r="F717" s="17">
        <v>5400</v>
      </c>
      <c r="G717" s="32">
        <f t="shared" si="22"/>
        <v>407</v>
      </c>
      <c r="H717" s="6">
        <f t="shared" si="23"/>
        <v>2197800</v>
      </c>
    </row>
    <row r="718" spans="2:8" s="1" customFormat="1" ht="16.8">
      <c r="B718" s="8">
        <v>715</v>
      </c>
      <c r="C718" s="9" t="s">
        <v>163</v>
      </c>
      <c r="D718" s="28" t="s">
        <v>201</v>
      </c>
      <c r="E718" s="28" t="s">
        <v>185</v>
      </c>
      <c r="F718" s="16">
        <v>6500</v>
      </c>
      <c r="G718" s="32">
        <f t="shared" si="22"/>
        <v>282</v>
      </c>
      <c r="H718" s="6">
        <f t="shared" si="23"/>
        <v>1833000</v>
      </c>
    </row>
    <row r="719" spans="2:8" s="1" customFormat="1" ht="16.8">
      <c r="B719" s="10">
        <v>716</v>
      </c>
      <c r="C719" s="11" t="s">
        <v>163</v>
      </c>
      <c r="D719" s="29" t="s">
        <v>195</v>
      </c>
      <c r="E719" s="29" t="s">
        <v>178</v>
      </c>
      <c r="F719" s="17">
        <v>3100</v>
      </c>
      <c r="G719" s="32">
        <f t="shared" si="22"/>
        <v>313</v>
      </c>
      <c r="H719" s="6">
        <f t="shared" si="23"/>
        <v>970300</v>
      </c>
    </row>
    <row r="720" spans="2:8" s="1" customFormat="1" ht="16.8">
      <c r="B720" s="8">
        <v>717</v>
      </c>
      <c r="C720" s="9" t="s">
        <v>163</v>
      </c>
      <c r="D720" s="28" t="s">
        <v>194</v>
      </c>
      <c r="E720" s="28" t="s">
        <v>185</v>
      </c>
      <c r="F720" s="16">
        <v>3000</v>
      </c>
      <c r="G720" s="32">
        <f t="shared" si="22"/>
        <v>693</v>
      </c>
      <c r="H720" s="6">
        <f t="shared" si="23"/>
        <v>2079000</v>
      </c>
    </row>
    <row r="721" spans="2:8" s="1" customFormat="1" ht="16.8">
      <c r="B721" s="10">
        <v>718</v>
      </c>
      <c r="C721" s="11" t="s">
        <v>163</v>
      </c>
      <c r="D721" s="29" t="s">
        <v>192</v>
      </c>
      <c r="E721" s="29" t="s">
        <v>185</v>
      </c>
      <c r="F721" s="17">
        <v>5200</v>
      </c>
      <c r="G721" s="32">
        <f t="shared" si="22"/>
        <v>407</v>
      </c>
      <c r="H721" s="6">
        <f t="shared" si="23"/>
        <v>2116400</v>
      </c>
    </row>
    <row r="722" spans="2:8" s="1" customFormat="1" ht="16.8">
      <c r="B722" s="8">
        <v>719</v>
      </c>
      <c r="C722" s="9" t="s">
        <v>164</v>
      </c>
      <c r="D722" s="28" t="s">
        <v>188</v>
      </c>
      <c r="E722" s="28" t="s">
        <v>183</v>
      </c>
      <c r="F722" s="16">
        <v>5900</v>
      </c>
      <c r="G722" s="32">
        <f t="shared" si="22"/>
        <v>797</v>
      </c>
      <c r="H722" s="6">
        <f t="shared" si="23"/>
        <v>4702300</v>
      </c>
    </row>
    <row r="723" spans="2:8" s="1" customFormat="1" ht="16.8">
      <c r="B723" s="10">
        <v>720</v>
      </c>
      <c r="C723" s="11" t="s">
        <v>165</v>
      </c>
      <c r="D723" s="29" t="s">
        <v>192</v>
      </c>
      <c r="E723" s="29" t="s">
        <v>181</v>
      </c>
      <c r="F723" s="17">
        <v>4800</v>
      </c>
      <c r="G723" s="32">
        <f t="shared" si="22"/>
        <v>406</v>
      </c>
      <c r="H723" s="6">
        <f t="shared" si="23"/>
        <v>1948800</v>
      </c>
    </row>
    <row r="724" spans="2:8" s="1" customFormat="1" ht="16.8">
      <c r="B724" s="8">
        <v>721</v>
      </c>
      <c r="C724" s="9" t="s">
        <v>165</v>
      </c>
      <c r="D724" s="28" t="s">
        <v>198</v>
      </c>
      <c r="E724" s="28" t="s">
        <v>180</v>
      </c>
      <c r="F724" s="16">
        <v>4100</v>
      </c>
      <c r="G724" s="32">
        <f t="shared" si="22"/>
        <v>313</v>
      </c>
      <c r="H724" s="6">
        <f t="shared" si="23"/>
        <v>1283300</v>
      </c>
    </row>
    <row r="725" spans="2:8" s="1" customFormat="1" ht="16.8">
      <c r="B725" s="10">
        <v>722</v>
      </c>
      <c r="C725" s="11" t="s">
        <v>166</v>
      </c>
      <c r="D725" s="29" t="s">
        <v>201</v>
      </c>
      <c r="E725" s="29" t="s">
        <v>183</v>
      </c>
      <c r="F725" s="17">
        <v>4200</v>
      </c>
      <c r="G725" s="32">
        <f t="shared" si="22"/>
        <v>258</v>
      </c>
      <c r="H725" s="6">
        <f t="shared" si="23"/>
        <v>1083600</v>
      </c>
    </row>
    <row r="726" spans="2:8" s="1" customFormat="1" ht="16.8">
      <c r="B726" s="8">
        <v>723</v>
      </c>
      <c r="C726" s="9" t="s">
        <v>166</v>
      </c>
      <c r="D726" s="28" t="s">
        <v>190</v>
      </c>
      <c r="E726" s="28" t="s">
        <v>181</v>
      </c>
      <c r="F726" s="16">
        <v>5000</v>
      </c>
      <c r="G726" s="32">
        <f t="shared" si="22"/>
        <v>451</v>
      </c>
      <c r="H726" s="6">
        <f t="shared" si="23"/>
        <v>2255000</v>
      </c>
    </row>
    <row r="727" spans="2:8" s="1" customFormat="1" ht="16.8">
      <c r="B727" s="10">
        <v>724</v>
      </c>
      <c r="C727" s="11" t="s">
        <v>167</v>
      </c>
      <c r="D727" s="29" t="s">
        <v>195</v>
      </c>
      <c r="E727" s="29" t="s">
        <v>185</v>
      </c>
      <c r="F727" s="17">
        <v>1300</v>
      </c>
      <c r="G727" s="32">
        <f t="shared" si="22"/>
        <v>309</v>
      </c>
      <c r="H727" s="6">
        <f t="shared" si="23"/>
        <v>401700</v>
      </c>
    </row>
    <row r="728" spans="2:8" s="1" customFormat="1" ht="16.8">
      <c r="B728" s="8">
        <v>725</v>
      </c>
      <c r="C728" s="9" t="s">
        <v>167</v>
      </c>
      <c r="D728" s="28" t="s">
        <v>202</v>
      </c>
      <c r="E728" s="28" t="s">
        <v>179</v>
      </c>
      <c r="F728" s="16">
        <v>2900</v>
      </c>
      <c r="G728" s="32">
        <f t="shared" si="22"/>
        <v>187</v>
      </c>
      <c r="H728" s="6">
        <f t="shared" si="23"/>
        <v>542300</v>
      </c>
    </row>
    <row r="729" spans="2:8" s="1" customFormat="1" ht="16.8">
      <c r="B729" s="10">
        <v>726</v>
      </c>
      <c r="C729" s="11" t="s">
        <v>168</v>
      </c>
      <c r="D729" s="29" t="s">
        <v>191</v>
      </c>
      <c r="E729" s="29" t="s">
        <v>184</v>
      </c>
      <c r="F729" s="17">
        <v>1300</v>
      </c>
      <c r="G729" s="32">
        <f t="shared" si="22"/>
        <v>512</v>
      </c>
      <c r="H729" s="6">
        <f t="shared" si="23"/>
        <v>665600</v>
      </c>
    </row>
    <row r="730" spans="2:8" s="1" customFormat="1" ht="16.8">
      <c r="B730" s="8">
        <v>727</v>
      </c>
      <c r="C730" s="9" t="s">
        <v>168</v>
      </c>
      <c r="D730" s="28" t="s">
        <v>191</v>
      </c>
      <c r="E730" s="28" t="s">
        <v>178</v>
      </c>
      <c r="F730" s="16">
        <v>3600</v>
      </c>
      <c r="G730" s="32">
        <f t="shared" si="22"/>
        <v>503</v>
      </c>
      <c r="H730" s="6">
        <f t="shared" si="23"/>
        <v>1810800</v>
      </c>
    </row>
    <row r="731" spans="2:8" s="1" customFormat="1" ht="16.8">
      <c r="B731" s="10">
        <v>728</v>
      </c>
      <c r="C731" s="11" t="s">
        <v>168</v>
      </c>
      <c r="D731" s="29" t="s">
        <v>199</v>
      </c>
      <c r="E731" s="29" t="s">
        <v>179</v>
      </c>
      <c r="F731" s="17">
        <v>1600</v>
      </c>
      <c r="G731" s="32">
        <f t="shared" si="22"/>
        <v>156</v>
      </c>
      <c r="H731" s="6">
        <f t="shared" si="23"/>
        <v>249600</v>
      </c>
    </row>
    <row r="732" spans="2:8" s="1" customFormat="1" ht="16.8">
      <c r="B732" s="8">
        <v>729</v>
      </c>
      <c r="C732" s="9" t="s">
        <v>168</v>
      </c>
      <c r="D732" s="28" t="s">
        <v>193</v>
      </c>
      <c r="E732" s="28" t="s">
        <v>180</v>
      </c>
      <c r="F732" s="16">
        <v>4700</v>
      </c>
      <c r="G732" s="32">
        <f t="shared" si="22"/>
        <v>207</v>
      </c>
      <c r="H732" s="6">
        <f t="shared" si="23"/>
        <v>972900</v>
      </c>
    </row>
    <row r="733" spans="2:8" s="1" customFormat="1" ht="16.8">
      <c r="B733" s="10">
        <v>730</v>
      </c>
      <c r="C733" s="11" t="s">
        <v>168</v>
      </c>
      <c r="D733" s="29" t="s">
        <v>196</v>
      </c>
      <c r="E733" s="29" t="s">
        <v>181</v>
      </c>
      <c r="F733" s="17">
        <v>3500</v>
      </c>
      <c r="G733" s="32">
        <f t="shared" si="22"/>
        <v>298</v>
      </c>
      <c r="H733" s="6">
        <f t="shared" si="23"/>
        <v>1043000</v>
      </c>
    </row>
    <row r="734" spans="2:8" s="1" customFormat="1" ht="16.8">
      <c r="B734" s="8">
        <v>731</v>
      </c>
      <c r="C734" s="9" t="s">
        <v>168</v>
      </c>
      <c r="D734" s="28" t="s">
        <v>198</v>
      </c>
      <c r="E734" s="28" t="s">
        <v>181</v>
      </c>
      <c r="F734" s="16">
        <v>1300</v>
      </c>
      <c r="G734" s="32">
        <f t="shared" si="22"/>
        <v>280</v>
      </c>
      <c r="H734" s="6">
        <f t="shared" si="23"/>
        <v>364000</v>
      </c>
    </row>
    <row r="735" spans="2:8" s="1" customFormat="1" ht="16.8">
      <c r="B735" s="10">
        <v>732</v>
      </c>
      <c r="C735" s="11" t="s">
        <v>168</v>
      </c>
      <c r="D735" s="29" t="s">
        <v>196</v>
      </c>
      <c r="E735" s="29" t="s">
        <v>181</v>
      </c>
      <c r="F735" s="17">
        <v>3800</v>
      </c>
      <c r="G735" s="32">
        <f t="shared" si="22"/>
        <v>298</v>
      </c>
      <c r="H735" s="6">
        <f t="shared" si="23"/>
        <v>1132400</v>
      </c>
    </row>
    <row r="736" spans="2:8" s="1" customFormat="1" ht="16.8">
      <c r="B736" s="8">
        <v>733</v>
      </c>
      <c r="C736" s="9" t="s">
        <v>169</v>
      </c>
      <c r="D736" s="28" t="s">
        <v>195</v>
      </c>
      <c r="E736" s="28" t="s">
        <v>178</v>
      </c>
      <c r="F736" s="16">
        <v>2500</v>
      </c>
      <c r="G736" s="32">
        <f t="shared" si="22"/>
        <v>313</v>
      </c>
      <c r="H736" s="6">
        <f t="shared" si="23"/>
        <v>782500</v>
      </c>
    </row>
    <row r="737" spans="2:14" s="1" customFormat="1" ht="16.8">
      <c r="B737" s="10">
        <v>734</v>
      </c>
      <c r="C737" s="11" t="s">
        <v>169</v>
      </c>
      <c r="D737" s="29" t="s">
        <v>189</v>
      </c>
      <c r="E737" s="29" t="s">
        <v>184</v>
      </c>
      <c r="F737" s="17">
        <v>4600</v>
      </c>
      <c r="G737" s="32">
        <f t="shared" si="22"/>
        <v>127</v>
      </c>
      <c r="H737" s="6">
        <f t="shared" si="23"/>
        <v>584200</v>
      </c>
    </row>
    <row r="738" spans="2:14" s="1" customFormat="1" ht="16.8">
      <c r="B738" s="8">
        <v>735</v>
      </c>
      <c r="C738" s="9" t="s">
        <v>169</v>
      </c>
      <c r="D738" s="28" t="s">
        <v>195</v>
      </c>
      <c r="E738" s="28" t="s">
        <v>187</v>
      </c>
      <c r="F738" s="16">
        <v>2500</v>
      </c>
      <c r="G738" s="32">
        <f t="shared" si="22"/>
        <v>305</v>
      </c>
      <c r="H738" s="6">
        <f t="shared" si="23"/>
        <v>762500</v>
      </c>
    </row>
    <row r="739" spans="2:14" s="1" customFormat="1" ht="16.8">
      <c r="B739" s="10">
        <v>736</v>
      </c>
      <c r="C739" s="11" t="s">
        <v>169</v>
      </c>
      <c r="D739" s="29" t="s">
        <v>197</v>
      </c>
      <c r="E739" s="29" t="s">
        <v>182</v>
      </c>
      <c r="F739" s="17">
        <v>3700</v>
      </c>
      <c r="G739" s="32">
        <f t="shared" si="22"/>
        <v>559</v>
      </c>
      <c r="H739" s="6">
        <f t="shared" si="23"/>
        <v>2068300</v>
      </c>
    </row>
    <row r="740" spans="2:14" s="1" customFormat="1" ht="16.8">
      <c r="B740" s="12">
        <v>737</v>
      </c>
      <c r="C740" s="13" t="s">
        <v>169</v>
      </c>
      <c r="D740" s="30" t="s">
        <v>197</v>
      </c>
      <c r="E740" s="30" t="s">
        <v>179</v>
      </c>
      <c r="F740" s="18">
        <v>6300</v>
      </c>
      <c r="G740" s="32">
        <f t="shared" si="22"/>
        <v>530</v>
      </c>
      <c r="H740" s="3">
        <f t="shared" si="23"/>
        <v>3339000</v>
      </c>
    </row>
    <row r="741" spans="2:14" s="1" customFormat="1" ht="16.8">
      <c r="B741" s="14">
        <v>738</v>
      </c>
      <c r="C741" s="15" t="s">
        <v>170</v>
      </c>
      <c r="D741" s="31" t="s">
        <v>201</v>
      </c>
      <c r="E741" s="31" t="s">
        <v>182</v>
      </c>
      <c r="F741" s="19">
        <v>4800</v>
      </c>
      <c r="G741" s="32">
        <f t="shared" si="22"/>
        <v>249</v>
      </c>
      <c r="H741" s="3">
        <f t="shared" si="23"/>
        <v>1195200</v>
      </c>
    </row>
    <row r="742" spans="2:14" ht="16.8">
      <c r="K742" s="1"/>
      <c r="L742" s="1"/>
      <c r="M742" s="1"/>
      <c r="N742" s="1"/>
    </row>
  </sheetData>
  <mergeCells count="9">
    <mergeCell ref="K18:L18"/>
    <mergeCell ref="M18:N18"/>
    <mergeCell ref="B2:H2"/>
    <mergeCell ref="J2:Y2"/>
    <mergeCell ref="K15:N15"/>
    <mergeCell ref="K16:L16"/>
    <mergeCell ref="M16:N16"/>
    <mergeCell ref="K17:L17"/>
    <mergeCell ref="M17:N17"/>
  </mergeCells>
  <dataValidations count="2">
    <dataValidation type="list" allowBlank="1" showInputMessage="1" showErrorMessage="1" sqref="M17:N17" xr:uid="{3B08078E-5F17-47FB-B657-207D0F25916A}">
      <formula1>$K$3:$Y$3</formula1>
    </dataValidation>
    <dataValidation type="list" allowBlank="1" showInputMessage="1" showErrorMessage="1" sqref="M16:N16" xr:uid="{85266C79-7CC4-4037-A688-690ADB109A37}">
      <formula1>$J$4:$J$13</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D471F-2A5A-403D-9C73-90E3342800E3}">
  <sheetPr>
    <tabColor theme="9" tint="0.59999389629810485"/>
  </sheetPr>
  <dimension ref="B2:M238"/>
  <sheetViews>
    <sheetView tabSelected="1" zoomScale="115" zoomScaleNormal="115" workbookViewId="0">
      <selection activeCell="E18" sqref="E18"/>
    </sheetView>
  </sheetViews>
  <sheetFormatPr defaultRowHeight="14.4"/>
  <cols>
    <col min="2" max="2" width="12.44140625" style="33" bestFit="1" customWidth="1"/>
    <col min="3" max="3" width="12.88671875" style="33" bestFit="1" customWidth="1"/>
    <col min="4" max="4" width="9.6640625" style="33" bestFit="1" customWidth="1"/>
    <col min="5" max="5" width="6.33203125" style="33" customWidth="1"/>
    <col min="6" max="6" width="9" style="33" bestFit="1" customWidth="1"/>
    <col min="7" max="7" width="12.6640625" style="33" bestFit="1" customWidth="1"/>
    <col min="8" max="8" width="8" style="33" bestFit="1" customWidth="1"/>
    <col min="9" max="9" width="7.88671875" style="33" bestFit="1" customWidth="1"/>
    <col min="10" max="10" width="13.77734375" style="33" customWidth="1"/>
    <col min="11" max="11" width="18.109375" style="33" bestFit="1" customWidth="1"/>
    <col min="12" max="12" width="13.77734375" customWidth="1"/>
    <col min="13" max="13" width="17.21875" customWidth="1"/>
  </cols>
  <sheetData>
    <row r="2" spans="2:13" ht="21" customHeight="1">
      <c r="B2"/>
      <c r="C2"/>
      <c r="D2"/>
      <c r="E2"/>
      <c r="F2" s="156" t="s">
        <v>207</v>
      </c>
      <c r="G2" s="157"/>
      <c r="H2" s="157"/>
      <c r="I2" s="157"/>
      <c r="J2" s="157"/>
      <c r="K2" s="157"/>
      <c r="L2" s="157"/>
      <c r="M2" s="157"/>
    </row>
    <row r="3" spans="2:13" ht="15" thickBot="1"/>
    <row r="4" spans="2:13" ht="43.2">
      <c r="B4" s="158" t="s">
        <v>205</v>
      </c>
      <c r="C4" s="160" t="s">
        <v>206</v>
      </c>
      <c r="F4" s="34" t="s">
        <v>207</v>
      </c>
      <c r="G4" s="35" t="s">
        <v>208</v>
      </c>
      <c r="H4" s="35" t="s">
        <v>209</v>
      </c>
      <c r="I4" s="35" t="s">
        <v>210</v>
      </c>
      <c r="J4" s="35" t="s">
        <v>582</v>
      </c>
      <c r="K4" s="36" t="s">
        <v>583</v>
      </c>
      <c r="L4" s="35" t="s">
        <v>584</v>
      </c>
      <c r="M4" s="36" t="s">
        <v>585</v>
      </c>
    </row>
    <row r="5" spans="2:13">
      <c r="B5" s="159"/>
      <c r="C5" s="161"/>
      <c r="F5" s="37">
        <v>1</v>
      </c>
      <c r="G5" s="38" t="s">
        <v>211</v>
      </c>
      <c r="H5" s="38" t="s">
        <v>212</v>
      </c>
      <c r="I5" s="38">
        <v>1</v>
      </c>
      <c r="J5" s="2"/>
      <c r="K5" s="100"/>
      <c r="L5" s="2">
        <f>VLOOKUP(TRIM(G5),$B$6:$C$12,2,FALSE)</f>
        <v>270</v>
      </c>
      <c r="M5" s="100">
        <f>HLOOKUP(_xlfn.CONCAT("Forklift ",I5),$B$15:$D$16,2,FALSE)*L5/1000</f>
        <v>1.6767000000000001E-2</v>
      </c>
    </row>
    <row r="6" spans="2:13">
      <c r="B6" s="39" t="s">
        <v>213</v>
      </c>
      <c r="C6" s="40">
        <v>130</v>
      </c>
      <c r="F6" s="37">
        <v>2</v>
      </c>
      <c r="G6" s="38" t="s">
        <v>214</v>
      </c>
      <c r="H6" s="38" t="s">
        <v>212</v>
      </c>
      <c r="I6" s="38">
        <v>1</v>
      </c>
      <c r="J6" s="2"/>
      <c r="K6" s="100"/>
      <c r="L6" s="2">
        <f t="shared" ref="L6:L69" si="0">VLOOKUP(TRIM(G6),$B$6:$C$12,2,FALSE)</f>
        <v>250</v>
      </c>
      <c r="M6" s="100">
        <f t="shared" ref="M6:M69" si="1">HLOOKUP(_xlfn.CONCAT("Forklift ",I6),$B$15:$D$16,2,FALSE)*L6/1000</f>
        <v>1.5525000000000001E-2</v>
      </c>
    </row>
    <row r="7" spans="2:13">
      <c r="B7" s="39" t="s">
        <v>215</v>
      </c>
      <c r="C7" s="40">
        <v>240</v>
      </c>
      <c r="F7" s="37">
        <v>3</v>
      </c>
      <c r="G7" s="38" t="s">
        <v>214</v>
      </c>
      <c r="H7" s="38" t="s">
        <v>212</v>
      </c>
      <c r="I7" s="38">
        <v>1</v>
      </c>
      <c r="J7" s="2"/>
      <c r="K7" s="100"/>
      <c r="L7" s="2">
        <f t="shared" si="0"/>
        <v>250</v>
      </c>
      <c r="M7" s="100">
        <f t="shared" si="1"/>
        <v>1.5525000000000001E-2</v>
      </c>
    </row>
    <row r="8" spans="2:13">
      <c r="B8" s="39" t="s">
        <v>216</v>
      </c>
      <c r="C8" s="40">
        <v>220</v>
      </c>
      <c r="F8" s="37">
        <v>4</v>
      </c>
      <c r="G8" s="38" t="s">
        <v>215</v>
      </c>
      <c r="H8" s="38" t="s">
        <v>212</v>
      </c>
      <c r="I8" s="38">
        <v>3</v>
      </c>
      <c r="J8" s="2"/>
      <c r="K8" s="100"/>
      <c r="L8" s="2">
        <f t="shared" si="0"/>
        <v>240</v>
      </c>
      <c r="M8" s="100">
        <f t="shared" si="1"/>
        <v>1.4136000000000001E-2</v>
      </c>
    </row>
    <row r="9" spans="2:13">
      <c r="B9" s="39" t="s">
        <v>214</v>
      </c>
      <c r="C9" s="40">
        <v>250</v>
      </c>
      <c r="F9" s="37">
        <v>5</v>
      </c>
      <c r="G9" s="38" t="s">
        <v>213</v>
      </c>
      <c r="H9" s="38" t="s">
        <v>212</v>
      </c>
      <c r="I9" s="38">
        <v>2</v>
      </c>
      <c r="J9" s="2"/>
      <c r="K9" s="100"/>
      <c r="L9" s="2">
        <f t="shared" si="0"/>
        <v>130</v>
      </c>
      <c r="M9" s="100">
        <f t="shared" si="1"/>
        <v>8.5280000000000009E-3</v>
      </c>
    </row>
    <row r="10" spans="2:13">
      <c r="B10" s="39" t="s">
        <v>217</v>
      </c>
      <c r="C10" s="40">
        <v>100</v>
      </c>
      <c r="F10" s="37">
        <v>6</v>
      </c>
      <c r="G10" s="38" t="s">
        <v>213</v>
      </c>
      <c r="H10" s="38" t="s">
        <v>212</v>
      </c>
      <c r="I10" s="38">
        <v>2</v>
      </c>
      <c r="J10" s="2"/>
      <c r="K10" s="100"/>
      <c r="L10" s="2">
        <f t="shared" si="0"/>
        <v>130</v>
      </c>
      <c r="M10" s="100">
        <f t="shared" si="1"/>
        <v>8.5280000000000009E-3</v>
      </c>
    </row>
    <row r="11" spans="2:13">
      <c r="B11" s="39" t="s">
        <v>218</v>
      </c>
      <c r="C11" s="40">
        <v>190</v>
      </c>
      <c r="F11" s="37">
        <v>7</v>
      </c>
      <c r="G11" s="38" t="s">
        <v>213</v>
      </c>
      <c r="H11" s="38" t="s">
        <v>212</v>
      </c>
      <c r="I11" s="38">
        <v>3</v>
      </c>
      <c r="J11" s="2"/>
      <c r="K11" s="100"/>
      <c r="L11" s="2">
        <f t="shared" si="0"/>
        <v>130</v>
      </c>
      <c r="M11" s="100">
        <f t="shared" si="1"/>
        <v>7.6569999999999997E-3</v>
      </c>
    </row>
    <row r="12" spans="2:13" ht="15" thickBot="1">
      <c r="B12" s="41" t="s">
        <v>211</v>
      </c>
      <c r="C12" s="42">
        <v>270</v>
      </c>
      <c r="F12" s="37">
        <v>8</v>
      </c>
      <c r="G12" s="38" t="s">
        <v>216</v>
      </c>
      <c r="H12" s="38" t="s">
        <v>212</v>
      </c>
      <c r="I12" s="38">
        <v>3</v>
      </c>
      <c r="J12" s="2"/>
      <c r="K12" s="100"/>
      <c r="L12" s="2">
        <f t="shared" si="0"/>
        <v>220</v>
      </c>
      <c r="M12" s="100">
        <f t="shared" si="1"/>
        <v>1.2958000000000001E-2</v>
      </c>
    </row>
    <row r="13" spans="2:13" ht="15" thickBot="1">
      <c r="F13" s="37">
        <v>9</v>
      </c>
      <c r="G13" s="38" t="s">
        <v>214</v>
      </c>
      <c r="H13" s="38" t="s">
        <v>212</v>
      </c>
      <c r="I13" s="38">
        <v>2</v>
      </c>
      <c r="J13" s="2"/>
      <c r="K13" s="100"/>
      <c r="L13" s="2">
        <f t="shared" si="0"/>
        <v>250</v>
      </c>
      <c r="M13" s="100">
        <f t="shared" si="1"/>
        <v>1.6400000000000001E-2</v>
      </c>
    </row>
    <row r="14" spans="2:13">
      <c r="B14" s="162" t="s">
        <v>567</v>
      </c>
      <c r="C14" s="163"/>
      <c r="D14" s="164"/>
      <c r="F14" s="37">
        <v>10</v>
      </c>
      <c r="G14" s="38" t="s">
        <v>218</v>
      </c>
      <c r="H14" s="38" t="s">
        <v>212</v>
      </c>
      <c r="I14" s="38">
        <v>1</v>
      </c>
      <c r="J14" s="2"/>
      <c r="K14" s="100"/>
      <c r="L14" s="2">
        <f t="shared" si="0"/>
        <v>190</v>
      </c>
      <c r="M14" s="100">
        <f t="shared" si="1"/>
        <v>1.1799E-2</v>
      </c>
    </row>
    <row r="15" spans="2:13">
      <c r="B15" s="39" t="s">
        <v>219</v>
      </c>
      <c r="C15" s="43" t="s">
        <v>220</v>
      </c>
      <c r="D15" s="44" t="s">
        <v>221</v>
      </c>
      <c r="F15" s="37">
        <v>11</v>
      </c>
      <c r="G15" s="38" t="s">
        <v>218</v>
      </c>
      <c r="H15" s="38" t="s">
        <v>212</v>
      </c>
      <c r="I15" s="38">
        <v>2</v>
      </c>
      <c r="J15" s="2"/>
      <c r="K15" s="100"/>
      <c r="L15" s="2">
        <f t="shared" si="0"/>
        <v>190</v>
      </c>
      <c r="M15" s="100">
        <f t="shared" si="1"/>
        <v>1.2464000000000001E-2</v>
      </c>
    </row>
    <row r="16" spans="2:13" ht="15" thickBot="1">
      <c r="B16" s="45">
        <v>6.2100000000000002E-2</v>
      </c>
      <c r="C16" s="46">
        <v>6.5600000000000006E-2</v>
      </c>
      <c r="D16" s="47">
        <v>5.8900000000000001E-2</v>
      </c>
      <c r="F16" s="37">
        <v>12</v>
      </c>
      <c r="G16" s="38" t="s">
        <v>215</v>
      </c>
      <c r="H16" s="38" t="s">
        <v>212</v>
      </c>
      <c r="I16" s="38">
        <v>2</v>
      </c>
      <c r="J16" s="2"/>
      <c r="K16" s="100"/>
      <c r="L16" s="2">
        <f t="shared" si="0"/>
        <v>240</v>
      </c>
      <c r="M16" s="100">
        <f t="shared" si="1"/>
        <v>1.5744000000000001E-2</v>
      </c>
    </row>
    <row r="17" spans="2:13">
      <c r="B17"/>
      <c r="C17"/>
      <c r="D17"/>
      <c r="F17" s="37">
        <v>13</v>
      </c>
      <c r="G17" s="38" t="s">
        <v>216</v>
      </c>
      <c r="H17" s="38" t="s">
        <v>212</v>
      </c>
      <c r="I17" s="38">
        <v>1</v>
      </c>
      <c r="J17" s="2"/>
      <c r="K17" s="100"/>
      <c r="L17" s="2">
        <f t="shared" si="0"/>
        <v>220</v>
      </c>
      <c r="M17" s="100">
        <f t="shared" si="1"/>
        <v>1.3662000000000001E-2</v>
      </c>
    </row>
    <row r="18" spans="2:13">
      <c r="B18"/>
      <c r="C18"/>
      <c r="D18"/>
      <c r="F18" s="37">
        <v>14</v>
      </c>
      <c r="G18" s="38" t="s">
        <v>216</v>
      </c>
      <c r="H18" s="38" t="s">
        <v>212</v>
      </c>
      <c r="I18" s="38">
        <v>2</v>
      </c>
      <c r="J18" s="2"/>
      <c r="K18" s="100"/>
      <c r="L18" s="2">
        <f t="shared" si="0"/>
        <v>220</v>
      </c>
      <c r="M18" s="100">
        <f t="shared" si="1"/>
        <v>1.4432E-2</v>
      </c>
    </row>
    <row r="19" spans="2:13">
      <c r="B19"/>
      <c r="C19"/>
      <c r="D19"/>
      <c r="F19" s="37">
        <v>15</v>
      </c>
      <c r="G19" s="38" t="s">
        <v>215</v>
      </c>
      <c r="H19" s="38" t="s">
        <v>212</v>
      </c>
      <c r="I19" s="38">
        <v>3</v>
      </c>
      <c r="J19" s="2"/>
      <c r="K19" s="100"/>
      <c r="L19" s="2">
        <f t="shared" si="0"/>
        <v>240</v>
      </c>
      <c r="M19" s="100">
        <f t="shared" si="1"/>
        <v>1.4136000000000001E-2</v>
      </c>
    </row>
    <row r="20" spans="2:13">
      <c r="B20"/>
      <c r="C20"/>
      <c r="D20"/>
      <c r="F20" s="37">
        <v>16</v>
      </c>
      <c r="G20" s="38" t="s">
        <v>214</v>
      </c>
      <c r="H20" s="38" t="s">
        <v>212</v>
      </c>
      <c r="I20" s="38">
        <v>3</v>
      </c>
      <c r="J20" s="2"/>
      <c r="K20" s="100"/>
      <c r="L20" s="2">
        <f t="shared" si="0"/>
        <v>250</v>
      </c>
      <c r="M20" s="100">
        <f t="shared" si="1"/>
        <v>1.4725E-2</v>
      </c>
    </row>
    <row r="21" spans="2:13">
      <c r="B21"/>
      <c r="C21"/>
      <c r="D21"/>
      <c r="F21" s="37">
        <v>17</v>
      </c>
      <c r="G21" s="38" t="s">
        <v>215</v>
      </c>
      <c r="H21" s="38" t="s">
        <v>212</v>
      </c>
      <c r="I21" s="38">
        <v>2</v>
      </c>
      <c r="J21" s="2"/>
      <c r="K21" s="100"/>
      <c r="L21" s="2">
        <f t="shared" si="0"/>
        <v>240</v>
      </c>
      <c r="M21" s="100">
        <f t="shared" si="1"/>
        <v>1.5744000000000001E-2</v>
      </c>
    </row>
    <row r="22" spans="2:13">
      <c r="B22"/>
      <c r="C22"/>
      <c r="D22"/>
      <c r="F22" s="37">
        <v>18</v>
      </c>
      <c r="G22" s="38" t="s">
        <v>218</v>
      </c>
      <c r="H22" s="38" t="s">
        <v>212</v>
      </c>
      <c r="I22" s="38">
        <v>1</v>
      </c>
      <c r="J22" s="2"/>
      <c r="K22" s="100"/>
      <c r="L22" s="2">
        <f t="shared" si="0"/>
        <v>190</v>
      </c>
      <c r="M22" s="100">
        <f t="shared" si="1"/>
        <v>1.1799E-2</v>
      </c>
    </row>
    <row r="23" spans="2:13">
      <c r="F23" s="37">
        <v>19</v>
      </c>
      <c r="G23" s="38" t="s">
        <v>216</v>
      </c>
      <c r="H23" s="38" t="s">
        <v>212</v>
      </c>
      <c r="I23" s="38">
        <v>3</v>
      </c>
      <c r="J23" s="2"/>
      <c r="K23" s="100"/>
      <c r="L23" s="2">
        <f t="shared" si="0"/>
        <v>220</v>
      </c>
      <c r="M23" s="100">
        <f t="shared" si="1"/>
        <v>1.2958000000000001E-2</v>
      </c>
    </row>
    <row r="24" spans="2:13">
      <c r="F24" s="37">
        <v>20</v>
      </c>
      <c r="G24" s="38" t="s">
        <v>215</v>
      </c>
      <c r="H24" s="38" t="s">
        <v>212</v>
      </c>
      <c r="I24" s="38">
        <v>3</v>
      </c>
      <c r="J24" s="2"/>
      <c r="K24" s="100"/>
      <c r="L24" s="2">
        <f t="shared" si="0"/>
        <v>240</v>
      </c>
      <c r="M24" s="100">
        <f t="shared" si="1"/>
        <v>1.4136000000000001E-2</v>
      </c>
    </row>
    <row r="25" spans="2:13">
      <c r="F25" s="37">
        <v>21</v>
      </c>
      <c r="G25" s="38" t="s">
        <v>217</v>
      </c>
      <c r="H25" s="38" t="s">
        <v>212</v>
      </c>
      <c r="I25" s="38">
        <v>3</v>
      </c>
      <c r="J25" s="2"/>
      <c r="K25" s="100"/>
      <c r="L25" s="2">
        <f t="shared" si="0"/>
        <v>100</v>
      </c>
      <c r="M25" s="100">
        <f t="shared" si="1"/>
        <v>5.8899999999999994E-3</v>
      </c>
    </row>
    <row r="26" spans="2:13">
      <c r="F26" s="37">
        <v>22</v>
      </c>
      <c r="G26" s="38" t="s">
        <v>211</v>
      </c>
      <c r="H26" s="38" t="s">
        <v>212</v>
      </c>
      <c r="I26" s="38">
        <v>3</v>
      </c>
      <c r="J26" s="2"/>
      <c r="K26" s="100"/>
      <c r="L26" s="2">
        <f t="shared" si="0"/>
        <v>270</v>
      </c>
      <c r="M26" s="100">
        <f t="shared" si="1"/>
        <v>1.5903E-2</v>
      </c>
    </row>
    <row r="27" spans="2:13">
      <c r="F27" s="37">
        <v>23</v>
      </c>
      <c r="G27" s="38" t="s">
        <v>216</v>
      </c>
      <c r="H27" s="38" t="s">
        <v>212</v>
      </c>
      <c r="I27" s="38">
        <v>1</v>
      </c>
      <c r="J27" s="2"/>
      <c r="K27" s="100"/>
      <c r="L27" s="2">
        <f t="shared" si="0"/>
        <v>220</v>
      </c>
      <c r="M27" s="100">
        <f t="shared" si="1"/>
        <v>1.3662000000000001E-2</v>
      </c>
    </row>
    <row r="28" spans="2:13">
      <c r="F28" s="37">
        <v>24</v>
      </c>
      <c r="G28" s="38" t="s">
        <v>218</v>
      </c>
      <c r="H28" s="38" t="s">
        <v>212</v>
      </c>
      <c r="I28" s="38">
        <v>2</v>
      </c>
      <c r="J28" s="2"/>
      <c r="K28" s="100"/>
      <c r="L28" s="2">
        <f t="shared" si="0"/>
        <v>190</v>
      </c>
      <c r="M28" s="100">
        <f t="shared" si="1"/>
        <v>1.2464000000000001E-2</v>
      </c>
    </row>
    <row r="29" spans="2:13">
      <c r="F29" s="37">
        <v>25</v>
      </c>
      <c r="G29" s="38" t="s">
        <v>214</v>
      </c>
      <c r="H29" s="38" t="s">
        <v>212</v>
      </c>
      <c r="I29" s="38">
        <v>3</v>
      </c>
      <c r="J29" s="2"/>
      <c r="K29" s="100"/>
      <c r="L29" s="2">
        <f t="shared" si="0"/>
        <v>250</v>
      </c>
      <c r="M29" s="100">
        <f t="shared" si="1"/>
        <v>1.4725E-2</v>
      </c>
    </row>
    <row r="30" spans="2:13">
      <c r="F30" s="37">
        <v>26</v>
      </c>
      <c r="G30" s="38" t="s">
        <v>216</v>
      </c>
      <c r="H30" s="38" t="s">
        <v>212</v>
      </c>
      <c r="I30" s="38">
        <v>2</v>
      </c>
      <c r="J30" s="2"/>
      <c r="K30" s="100"/>
      <c r="L30" s="2">
        <f t="shared" si="0"/>
        <v>220</v>
      </c>
      <c r="M30" s="100">
        <f t="shared" si="1"/>
        <v>1.4432E-2</v>
      </c>
    </row>
    <row r="31" spans="2:13">
      <c r="F31" s="37">
        <v>27</v>
      </c>
      <c r="G31" s="38" t="s">
        <v>215</v>
      </c>
      <c r="H31" s="38" t="s">
        <v>212</v>
      </c>
      <c r="I31" s="38">
        <v>3</v>
      </c>
      <c r="J31" s="2"/>
      <c r="K31" s="100"/>
      <c r="L31" s="2">
        <f t="shared" si="0"/>
        <v>240</v>
      </c>
      <c r="M31" s="100">
        <f t="shared" si="1"/>
        <v>1.4136000000000001E-2</v>
      </c>
    </row>
    <row r="32" spans="2:13">
      <c r="F32" s="37">
        <v>28</v>
      </c>
      <c r="G32" s="38" t="s">
        <v>216</v>
      </c>
      <c r="H32" s="38" t="s">
        <v>212</v>
      </c>
      <c r="I32" s="38">
        <v>2</v>
      </c>
      <c r="J32" s="2"/>
      <c r="K32" s="100"/>
      <c r="L32" s="2">
        <f t="shared" si="0"/>
        <v>220</v>
      </c>
      <c r="M32" s="100">
        <f t="shared" si="1"/>
        <v>1.4432E-2</v>
      </c>
    </row>
    <row r="33" spans="6:13">
      <c r="F33" s="37">
        <v>29</v>
      </c>
      <c r="G33" s="38" t="s">
        <v>218</v>
      </c>
      <c r="H33" s="38" t="s">
        <v>212</v>
      </c>
      <c r="I33" s="38">
        <v>2</v>
      </c>
      <c r="J33" s="2"/>
      <c r="K33" s="100"/>
      <c r="L33" s="2">
        <f t="shared" si="0"/>
        <v>190</v>
      </c>
      <c r="M33" s="100">
        <f t="shared" si="1"/>
        <v>1.2464000000000001E-2</v>
      </c>
    </row>
    <row r="34" spans="6:13">
      <c r="F34" s="37">
        <v>30</v>
      </c>
      <c r="G34" s="38" t="s">
        <v>215</v>
      </c>
      <c r="H34" s="38" t="s">
        <v>212</v>
      </c>
      <c r="I34" s="38">
        <v>2</v>
      </c>
      <c r="J34" s="2"/>
      <c r="K34" s="100"/>
      <c r="L34" s="2">
        <f t="shared" si="0"/>
        <v>240</v>
      </c>
      <c r="M34" s="100">
        <f t="shared" si="1"/>
        <v>1.5744000000000001E-2</v>
      </c>
    </row>
    <row r="35" spans="6:13">
      <c r="F35" s="37">
        <v>31</v>
      </c>
      <c r="G35" s="38" t="s">
        <v>211</v>
      </c>
      <c r="H35" s="38" t="s">
        <v>212</v>
      </c>
      <c r="I35" s="38">
        <v>1</v>
      </c>
      <c r="J35" s="2"/>
      <c r="K35" s="100"/>
      <c r="L35" s="2">
        <f t="shared" si="0"/>
        <v>270</v>
      </c>
      <c r="M35" s="100">
        <f t="shared" si="1"/>
        <v>1.6767000000000001E-2</v>
      </c>
    </row>
    <row r="36" spans="6:13">
      <c r="F36" s="37">
        <v>32</v>
      </c>
      <c r="G36" s="38" t="s">
        <v>217</v>
      </c>
      <c r="H36" s="38" t="s">
        <v>212</v>
      </c>
      <c r="I36" s="38">
        <v>2</v>
      </c>
      <c r="J36" s="2"/>
      <c r="K36" s="100"/>
      <c r="L36" s="2">
        <f t="shared" si="0"/>
        <v>100</v>
      </c>
      <c r="M36" s="100">
        <f t="shared" si="1"/>
        <v>6.5600000000000007E-3</v>
      </c>
    </row>
    <row r="37" spans="6:13">
      <c r="F37" s="37">
        <v>33</v>
      </c>
      <c r="G37" s="38" t="s">
        <v>218</v>
      </c>
      <c r="H37" s="38" t="s">
        <v>212</v>
      </c>
      <c r="I37" s="38">
        <v>1</v>
      </c>
      <c r="J37" s="2"/>
      <c r="K37" s="100"/>
      <c r="L37" s="2">
        <f t="shared" si="0"/>
        <v>190</v>
      </c>
      <c r="M37" s="100">
        <f t="shared" si="1"/>
        <v>1.1799E-2</v>
      </c>
    </row>
    <row r="38" spans="6:13">
      <c r="F38" s="37">
        <v>34</v>
      </c>
      <c r="G38" s="38" t="s">
        <v>214</v>
      </c>
      <c r="H38" s="38" t="s">
        <v>212</v>
      </c>
      <c r="I38" s="38">
        <v>3</v>
      </c>
      <c r="J38" s="2"/>
      <c r="K38" s="100"/>
      <c r="L38" s="2">
        <f t="shared" si="0"/>
        <v>250</v>
      </c>
      <c r="M38" s="100">
        <f t="shared" si="1"/>
        <v>1.4725E-2</v>
      </c>
    </row>
    <row r="39" spans="6:13">
      <c r="F39" s="37">
        <v>35</v>
      </c>
      <c r="G39" s="38" t="s">
        <v>211</v>
      </c>
      <c r="H39" s="38" t="s">
        <v>212</v>
      </c>
      <c r="I39" s="38">
        <v>2</v>
      </c>
      <c r="J39" s="2"/>
      <c r="K39" s="100"/>
      <c r="L39" s="2">
        <f t="shared" si="0"/>
        <v>270</v>
      </c>
      <c r="M39" s="100">
        <f t="shared" si="1"/>
        <v>1.7711999999999999E-2</v>
      </c>
    </row>
    <row r="40" spans="6:13">
      <c r="F40" s="37">
        <v>36</v>
      </c>
      <c r="G40" s="38" t="s">
        <v>214</v>
      </c>
      <c r="H40" s="38" t="s">
        <v>212</v>
      </c>
      <c r="I40" s="38">
        <v>3</v>
      </c>
      <c r="J40" s="2"/>
      <c r="K40" s="100"/>
      <c r="L40" s="2">
        <f t="shared" si="0"/>
        <v>250</v>
      </c>
      <c r="M40" s="100">
        <f t="shared" si="1"/>
        <v>1.4725E-2</v>
      </c>
    </row>
    <row r="41" spans="6:13">
      <c r="F41" s="37">
        <v>37</v>
      </c>
      <c r="G41" s="38" t="s">
        <v>214</v>
      </c>
      <c r="H41" s="38" t="s">
        <v>212</v>
      </c>
      <c r="I41" s="38">
        <v>1</v>
      </c>
      <c r="J41" s="2"/>
      <c r="K41" s="100"/>
      <c r="L41" s="2">
        <f t="shared" si="0"/>
        <v>250</v>
      </c>
      <c r="M41" s="100">
        <f t="shared" si="1"/>
        <v>1.5525000000000001E-2</v>
      </c>
    </row>
    <row r="42" spans="6:13">
      <c r="F42" s="37">
        <v>38</v>
      </c>
      <c r="G42" s="38" t="s">
        <v>211</v>
      </c>
      <c r="H42" s="38" t="s">
        <v>212</v>
      </c>
      <c r="I42" s="38">
        <v>2</v>
      </c>
      <c r="J42" s="2"/>
      <c r="K42" s="100"/>
      <c r="L42" s="2">
        <f t="shared" si="0"/>
        <v>270</v>
      </c>
      <c r="M42" s="100">
        <f t="shared" si="1"/>
        <v>1.7711999999999999E-2</v>
      </c>
    </row>
    <row r="43" spans="6:13">
      <c r="F43" s="37">
        <v>39</v>
      </c>
      <c r="G43" s="38" t="s">
        <v>213</v>
      </c>
      <c r="H43" s="38" t="s">
        <v>212</v>
      </c>
      <c r="I43" s="38">
        <v>2</v>
      </c>
      <c r="J43" s="2"/>
      <c r="K43" s="100"/>
      <c r="L43" s="2">
        <f t="shared" si="0"/>
        <v>130</v>
      </c>
      <c r="M43" s="100">
        <f t="shared" si="1"/>
        <v>8.5280000000000009E-3</v>
      </c>
    </row>
    <row r="44" spans="6:13">
      <c r="F44" s="37">
        <v>40</v>
      </c>
      <c r="G44" s="38" t="s">
        <v>214</v>
      </c>
      <c r="H44" s="38" t="s">
        <v>212</v>
      </c>
      <c r="I44" s="38">
        <v>3</v>
      </c>
      <c r="J44" s="2"/>
      <c r="K44" s="100"/>
      <c r="L44" s="2">
        <f t="shared" si="0"/>
        <v>250</v>
      </c>
      <c r="M44" s="100">
        <f t="shared" si="1"/>
        <v>1.4725E-2</v>
      </c>
    </row>
    <row r="45" spans="6:13">
      <c r="F45" s="37">
        <v>41</v>
      </c>
      <c r="G45" s="38" t="s">
        <v>218</v>
      </c>
      <c r="H45" s="38" t="s">
        <v>212</v>
      </c>
      <c r="I45" s="38">
        <v>1</v>
      </c>
      <c r="J45" s="2"/>
      <c r="K45" s="100"/>
      <c r="L45" s="2">
        <f t="shared" si="0"/>
        <v>190</v>
      </c>
      <c r="M45" s="100">
        <f t="shared" si="1"/>
        <v>1.1799E-2</v>
      </c>
    </row>
    <row r="46" spans="6:13">
      <c r="F46" s="37">
        <v>42</v>
      </c>
      <c r="G46" s="38" t="s">
        <v>216</v>
      </c>
      <c r="H46" s="38" t="s">
        <v>212</v>
      </c>
      <c r="I46" s="38">
        <v>2</v>
      </c>
      <c r="J46" s="2"/>
      <c r="K46" s="100"/>
      <c r="L46" s="2">
        <f t="shared" si="0"/>
        <v>220</v>
      </c>
      <c r="M46" s="100">
        <f t="shared" si="1"/>
        <v>1.4432E-2</v>
      </c>
    </row>
    <row r="47" spans="6:13">
      <c r="F47" s="37">
        <v>43</v>
      </c>
      <c r="G47" s="38" t="s">
        <v>214</v>
      </c>
      <c r="H47" s="38" t="s">
        <v>212</v>
      </c>
      <c r="I47" s="38">
        <v>3</v>
      </c>
      <c r="J47" s="2"/>
      <c r="K47" s="100"/>
      <c r="L47" s="2">
        <f t="shared" si="0"/>
        <v>250</v>
      </c>
      <c r="M47" s="100">
        <f t="shared" si="1"/>
        <v>1.4725E-2</v>
      </c>
    </row>
    <row r="48" spans="6:13">
      <c r="F48" s="37">
        <v>44</v>
      </c>
      <c r="G48" s="38" t="s">
        <v>215</v>
      </c>
      <c r="H48" s="38" t="s">
        <v>212</v>
      </c>
      <c r="I48" s="38">
        <v>1</v>
      </c>
      <c r="J48" s="2"/>
      <c r="K48" s="100"/>
      <c r="L48" s="2">
        <f t="shared" si="0"/>
        <v>240</v>
      </c>
      <c r="M48" s="100">
        <f t="shared" si="1"/>
        <v>1.4904000000000001E-2</v>
      </c>
    </row>
    <row r="49" spans="6:13">
      <c r="F49" s="37">
        <v>45</v>
      </c>
      <c r="G49" s="38" t="s">
        <v>218</v>
      </c>
      <c r="H49" s="38" t="s">
        <v>212</v>
      </c>
      <c r="I49" s="38">
        <v>2</v>
      </c>
      <c r="J49" s="2"/>
      <c r="K49" s="100"/>
      <c r="L49" s="2">
        <f t="shared" si="0"/>
        <v>190</v>
      </c>
      <c r="M49" s="100">
        <f t="shared" si="1"/>
        <v>1.2464000000000001E-2</v>
      </c>
    </row>
    <row r="50" spans="6:13">
      <c r="F50" s="37">
        <v>46</v>
      </c>
      <c r="G50" s="38" t="s">
        <v>214</v>
      </c>
      <c r="H50" s="38" t="s">
        <v>212</v>
      </c>
      <c r="I50" s="38">
        <v>3</v>
      </c>
      <c r="J50" s="2"/>
      <c r="K50" s="100"/>
      <c r="L50" s="2">
        <f t="shared" si="0"/>
        <v>250</v>
      </c>
      <c r="M50" s="100">
        <f t="shared" si="1"/>
        <v>1.4725E-2</v>
      </c>
    </row>
    <row r="51" spans="6:13">
      <c r="F51" s="37">
        <v>47</v>
      </c>
      <c r="G51" s="38" t="s">
        <v>217</v>
      </c>
      <c r="H51" s="38" t="s">
        <v>212</v>
      </c>
      <c r="I51" s="38">
        <v>2</v>
      </c>
      <c r="J51" s="2"/>
      <c r="K51" s="100"/>
      <c r="L51" s="2">
        <f t="shared" si="0"/>
        <v>100</v>
      </c>
      <c r="M51" s="100">
        <f t="shared" si="1"/>
        <v>6.5600000000000007E-3</v>
      </c>
    </row>
    <row r="52" spans="6:13">
      <c r="F52" s="37">
        <v>48</v>
      </c>
      <c r="G52" s="38" t="s">
        <v>213</v>
      </c>
      <c r="H52" s="38" t="s">
        <v>212</v>
      </c>
      <c r="I52" s="38">
        <v>3</v>
      </c>
      <c r="J52" s="2"/>
      <c r="K52" s="100"/>
      <c r="L52" s="2">
        <f t="shared" si="0"/>
        <v>130</v>
      </c>
      <c r="M52" s="100">
        <f t="shared" si="1"/>
        <v>7.6569999999999997E-3</v>
      </c>
    </row>
    <row r="53" spans="6:13">
      <c r="F53" s="37">
        <v>49</v>
      </c>
      <c r="G53" s="38" t="s">
        <v>217</v>
      </c>
      <c r="H53" s="38" t="s">
        <v>212</v>
      </c>
      <c r="I53" s="38">
        <v>1</v>
      </c>
      <c r="J53" s="2"/>
      <c r="K53" s="100"/>
      <c r="L53" s="2">
        <f t="shared" si="0"/>
        <v>100</v>
      </c>
      <c r="M53" s="100">
        <f t="shared" si="1"/>
        <v>6.2100000000000002E-3</v>
      </c>
    </row>
    <row r="54" spans="6:13">
      <c r="F54" s="37">
        <v>50</v>
      </c>
      <c r="G54" s="38" t="s">
        <v>217</v>
      </c>
      <c r="H54" s="38" t="s">
        <v>212</v>
      </c>
      <c r="I54" s="38">
        <v>3</v>
      </c>
      <c r="J54" s="2"/>
      <c r="K54" s="100"/>
      <c r="L54" s="2">
        <f t="shared" si="0"/>
        <v>100</v>
      </c>
      <c r="M54" s="100">
        <f t="shared" si="1"/>
        <v>5.8899999999999994E-3</v>
      </c>
    </row>
    <row r="55" spans="6:13">
      <c r="F55" s="37">
        <v>51</v>
      </c>
      <c r="G55" s="38" t="s">
        <v>217</v>
      </c>
      <c r="H55" s="38" t="s">
        <v>212</v>
      </c>
      <c r="I55" s="38">
        <v>1</v>
      </c>
      <c r="J55" s="2"/>
      <c r="K55" s="100"/>
      <c r="L55" s="2">
        <f t="shared" si="0"/>
        <v>100</v>
      </c>
      <c r="M55" s="100">
        <f t="shared" si="1"/>
        <v>6.2100000000000002E-3</v>
      </c>
    </row>
    <row r="56" spans="6:13">
      <c r="F56" s="37">
        <v>52</v>
      </c>
      <c r="G56" s="38" t="s">
        <v>215</v>
      </c>
      <c r="H56" s="38" t="s">
        <v>212</v>
      </c>
      <c r="I56" s="38">
        <v>2</v>
      </c>
      <c r="J56" s="2"/>
      <c r="K56" s="100"/>
      <c r="L56" s="2">
        <f t="shared" si="0"/>
        <v>240</v>
      </c>
      <c r="M56" s="100">
        <f t="shared" si="1"/>
        <v>1.5744000000000001E-2</v>
      </c>
    </row>
    <row r="57" spans="6:13">
      <c r="F57" s="37">
        <v>53</v>
      </c>
      <c r="G57" s="38" t="s">
        <v>217</v>
      </c>
      <c r="H57" s="38" t="s">
        <v>212</v>
      </c>
      <c r="I57" s="38">
        <v>3</v>
      </c>
      <c r="J57" s="2"/>
      <c r="K57" s="100"/>
      <c r="L57" s="2">
        <f t="shared" si="0"/>
        <v>100</v>
      </c>
      <c r="M57" s="100">
        <f t="shared" si="1"/>
        <v>5.8899999999999994E-3</v>
      </c>
    </row>
    <row r="58" spans="6:13">
      <c r="F58" s="37">
        <v>54</v>
      </c>
      <c r="G58" s="38" t="s">
        <v>213</v>
      </c>
      <c r="H58" s="38" t="s">
        <v>212</v>
      </c>
      <c r="I58" s="38">
        <v>1</v>
      </c>
      <c r="J58" s="2"/>
      <c r="K58" s="100"/>
      <c r="L58" s="2">
        <f t="shared" si="0"/>
        <v>130</v>
      </c>
      <c r="M58" s="100">
        <f t="shared" si="1"/>
        <v>8.0730000000000003E-3</v>
      </c>
    </row>
    <row r="59" spans="6:13">
      <c r="F59" s="37">
        <v>55</v>
      </c>
      <c r="G59" s="38" t="s">
        <v>218</v>
      </c>
      <c r="H59" s="38" t="s">
        <v>212</v>
      </c>
      <c r="I59" s="38">
        <v>2</v>
      </c>
      <c r="J59" s="2"/>
      <c r="K59" s="100"/>
      <c r="L59" s="2">
        <f t="shared" si="0"/>
        <v>190</v>
      </c>
      <c r="M59" s="100">
        <f t="shared" si="1"/>
        <v>1.2464000000000001E-2</v>
      </c>
    </row>
    <row r="60" spans="6:13">
      <c r="F60" s="37">
        <v>56</v>
      </c>
      <c r="G60" s="38" t="s">
        <v>216</v>
      </c>
      <c r="H60" s="38" t="s">
        <v>212</v>
      </c>
      <c r="I60" s="38">
        <v>1</v>
      </c>
      <c r="J60" s="2"/>
      <c r="K60" s="100"/>
      <c r="L60" s="2">
        <f t="shared" si="0"/>
        <v>220</v>
      </c>
      <c r="M60" s="100">
        <f t="shared" si="1"/>
        <v>1.3662000000000001E-2</v>
      </c>
    </row>
    <row r="61" spans="6:13">
      <c r="F61" s="37">
        <v>57</v>
      </c>
      <c r="G61" s="38" t="s">
        <v>216</v>
      </c>
      <c r="H61" s="38" t="s">
        <v>212</v>
      </c>
      <c r="I61" s="38">
        <v>2</v>
      </c>
      <c r="J61" s="2"/>
      <c r="K61" s="100"/>
      <c r="L61" s="2">
        <f t="shared" si="0"/>
        <v>220</v>
      </c>
      <c r="M61" s="100">
        <f t="shared" si="1"/>
        <v>1.4432E-2</v>
      </c>
    </row>
    <row r="62" spans="6:13">
      <c r="F62" s="37">
        <v>58</v>
      </c>
      <c r="G62" s="38" t="s">
        <v>218</v>
      </c>
      <c r="H62" s="38" t="s">
        <v>212</v>
      </c>
      <c r="I62" s="38">
        <v>1</v>
      </c>
      <c r="J62" s="2"/>
      <c r="K62" s="100"/>
      <c r="L62" s="2">
        <f t="shared" si="0"/>
        <v>190</v>
      </c>
      <c r="M62" s="100">
        <f t="shared" si="1"/>
        <v>1.1799E-2</v>
      </c>
    </row>
    <row r="63" spans="6:13">
      <c r="F63" s="37">
        <v>59</v>
      </c>
      <c r="G63" s="38" t="s">
        <v>216</v>
      </c>
      <c r="H63" s="38" t="s">
        <v>212</v>
      </c>
      <c r="I63" s="38">
        <v>1</v>
      </c>
      <c r="J63" s="2"/>
      <c r="K63" s="100"/>
      <c r="L63" s="2">
        <f t="shared" si="0"/>
        <v>220</v>
      </c>
      <c r="M63" s="100">
        <f t="shared" si="1"/>
        <v>1.3662000000000001E-2</v>
      </c>
    </row>
    <row r="64" spans="6:13">
      <c r="F64" s="37">
        <v>60</v>
      </c>
      <c r="G64" s="38" t="s">
        <v>215</v>
      </c>
      <c r="H64" s="38" t="s">
        <v>212</v>
      </c>
      <c r="I64" s="38">
        <v>1</v>
      </c>
      <c r="J64" s="2"/>
      <c r="K64" s="100"/>
      <c r="L64" s="2">
        <f t="shared" si="0"/>
        <v>240</v>
      </c>
      <c r="M64" s="100">
        <f t="shared" si="1"/>
        <v>1.4904000000000001E-2</v>
      </c>
    </row>
    <row r="65" spans="6:13">
      <c r="F65" s="37">
        <v>61</v>
      </c>
      <c r="G65" s="38" t="s">
        <v>214</v>
      </c>
      <c r="H65" s="38" t="s">
        <v>212</v>
      </c>
      <c r="I65" s="38">
        <v>2</v>
      </c>
      <c r="J65" s="2"/>
      <c r="K65" s="100"/>
      <c r="L65" s="2">
        <f t="shared" si="0"/>
        <v>250</v>
      </c>
      <c r="M65" s="100">
        <f t="shared" si="1"/>
        <v>1.6400000000000001E-2</v>
      </c>
    </row>
    <row r="66" spans="6:13">
      <c r="F66" s="37">
        <v>62</v>
      </c>
      <c r="G66" s="38" t="s">
        <v>211</v>
      </c>
      <c r="H66" s="38" t="s">
        <v>212</v>
      </c>
      <c r="I66" s="38">
        <v>1</v>
      </c>
      <c r="J66" s="2"/>
      <c r="K66" s="100"/>
      <c r="L66" s="2">
        <f t="shared" si="0"/>
        <v>270</v>
      </c>
      <c r="M66" s="100">
        <f t="shared" si="1"/>
        <v>1.6767000000000001E-2</v>
      </c>
    </row>
    <row r="67" spans="6:13">
      <c r="F67" s="37">
        <v>63</v>
      </c>
      <c r="G67" s="38" t="s">
        <v>216</v>
      </c>
      <c r="H67" s="38" t="s">
        <v>212</v>
      </c>
      <c r="I67" s="38">
        <v>3</v>
      </c>
      <c r="J67" s="2"/>
      <c r="K67" s="100"/>
      <c r="L67" s="2">
        <f t="shared" si="0"/>
        <v>220</v>
      </c>
      <c r="M67" s="100">
        <f t="shared" si="1"/>
        <v>1.2958000000000001E-2</v>
      </c>
    </row>
    <row r="68" spans="6:13">
      <c r="F68" s="37">
        <v>64</v>
      </c>
      <c r="G68" s="38" t="s">
        <v>216</v>
      </c>
      <c r="H68" s="38" t="s">
        <v>212</v>
      </c>
      <c r="I68" s="38">
        <v>1</v>
      </c>
      <c r="J68" s="2"/>
      <c r="K68" s="100"/>
      <c r="L68" s="2">
        <f t="shared" si="0"/>
        <v>220</v>
      </c>
      <c r="M68" s="100">
        <f t="shared" si="1"/>
        <v>1.3662000000000001E-2</v>
      </c>
    </row>
    <row r="69" spans="6:13">
      <c r="F69" s="37">
        <v>65</v>
      </c>
      <c r="G69" s="38" t="s">
        <v>214</v>
      </c>
      <c r="H69" s="38" t="s">
        <v>212</v>
      </c>
      <c r="I69" s="38">
        <v>1</v>
      </c>
      <c r="J69" s="2"/>
      <c r="K69" s="100"/>
      <c r="L69" s="2">
        <f t="shared" si="0"/>
        <v>250</v>
      </c>
      <c r="M69" s="100">
        <f t="shared" si="1"/>
        <v>1.5525000000000001E-2</v>
      </c>
    </row>
    <row r="70" spans="6:13">
      <c r="F70" s="37">
        <v>66</v>
      </c>
      <c r="G70" s="38" t="s">
        <v>215</v>
      </c>
      <c r="H70" s="38" t="s">
        <v>212</v>
      </c>
      <c r="I70" s="38">
        <v>1</v>
      </c>
      <c r="J70" s="2"/>
      <c r="K70" s="100"/>
      <c r="L70" s="2">
        <f t="shared" ref="L70:L133" si="2">VLOOKUP(TRIM(G70),$B$6:$C$12,2,FALSE)</f>
        <v>240</v>
      </c>
      <c r="M70" s="100">
        <f t="shared" ref="M70:M133" si="3">HLOOKUP(_xlfn.CONCAT("Forklift ",I70),$B$15:$D$16,2,FALSE)*L70/1000</f>
        <v>1.4904000000000001E-2</v>
      </c>
    </row>
    <row r="71" spans="6:13">
      <c r="F71" s="37">
        <v>67</v>
      </c>
      <c r="G71" s="38" t="s">
        <v>216</v>
      </c>
      <c r="H71" s="38" t="s">
        <v>212</v>
      </c>
      <c r="I71" s="38">
        <v>2</v>
      </c>
      <c r="J71" s="2"/>
      <c r="K71" s="100"/>
      <c r="L71" s="2">
        <f t="shared" si="2"/>
        <v>220</v>
      </c>
      <c r="M71" s="100">
        <f t="shared" si="3"/>
        <v>1.4432E-2</v>
      </c>
    </row>
    <row r="72" spans="6:13">
      <c r="F72" s="37">
        <v>68</v>
      </c>
      <c r="G72" s="38" t="s">
        <v>217</v>
      </c>
      <c r="H72" s="38" t="s">
        <v>212</v>
      </c>
      <c r="I72" s="38">
        <v>3</v>
      </c>
      <c r="J72" s="2"/>
      <c r="K72" s="100"/>
      <c r="L72" s="2">
        <f t="shared" si="2"/>
        <v>100</v>
      </c>
      <c r="M72" s="100">
        <f t="shared" si="3"/>
        <v>5.8899999999999994E-3</v>
      </c>
    </row>
    <row r="73" spans="6:13">
      <c r="F73" s="37">
        <v>69</v>
      </c>
      <c r="G73" s="38" t="s">
        <v>213</v>
      </c>
      <c r="H73" s="38" t="s">
        <v>212</v>
      </c>
      <c r="I73" s="38">
        <v>1</v>
      </c>
      <c r="J73" s="2"/>
      <c r="K73" s="100"/>
      <c r="L73" s="2">
        <f t="shared" si="2"/>
        <v>130</v>
      </c>
      <c r="M73" s="100">
        <f t="shared" si="3"/>
        <v>8.0730000000000003E-3</v>
      </c>
    </row>
    <row r="74" spans="6:13">
      <c r="F74" s="37">
        <v>70</v>
      </c>
      <c r="G74" s="38" t="s">
        <v>214</v>
      </c>
      <c r="H74" s="38" t="s">
        <v>212</v>
      </c>
      <c r="I74" s="38">
        <v>2</v>
      </c>
      <c r="J74" s="2"/>
      <c r="K74" s="100"/>
      <c r="L74" s="2">
        <f t="shared" si="2"/>
        <v>250</v>
      </c>
      <c r="M74" s="100">
        <f t="shared" si="3"/>
        <v>1.6400000000000001E-2</v>
      </c>
    </row>
    <row r="75" spans="6:13">
      <c r="F75" s="37">
        <v>71</v>
      </c>
      <c r="G75" s="38" t="s">
        <v>211</v>
      </c>
      <c r="H75" s="38" t="s">
        <v>212</v>
      </c>
      <c r="I75" s="38">
        <v>3</v>
      </c>
      <c r="J75" s="2"/>
      <c r="K75" s="100"/>
      <c r="L75" s="2">
        <f t="shared" si="2"/>
        <v>270</v>
      </c>
      <c r="M75" s="100">
        <f t="shared" si="3"/>
        <v>1.5903E-2</v>
      </c>
    </row>
    <row r="76" spans="6:13">
      <c r="F76" s="37">
        <v>72</v>
      </c>
      <c r="G76" s="38" t="s">
        <v>216</v>
      </c>
      <c r="H76" s="38" t="s">
        <v>212</v>
      </c>
      <c r="I76" s="38">
        <v>2</v>
      </c>
      <c r="J76" s="2"/>
      <c r="K76" s="100"/>
      <c r="L76" s="2">
        <f t="shared" si="2"/>
        <v>220</v>
      </c>
      <c r="M76" s="100">
        <f t="shared" si="3"/>
        <v>1.4432E-2</v>
      </c>
    </row>
    <row r="77" spans="6:13">
      <c r="F77" s="37">
        <v>73</v>
      </c>
      <c r="G77" s="38" t="s">
        <v>215</v>
      </c>
      <c r="H77" s="38" t="s">
        <v>212</v>
      </c>
      <c r="I77" s="38">
        <v>1</v>
      </c>
      <c r="J77" s="2"/>
      <c r="K77" s="100"/>
      <c r="L77" s="2">
        <f t="shared" si="2"/>
        <v>240</v>
      </c>
      <c r="M77" s="100">
        <f t="shared" si="3"/>
        <v>1.4904000000000001E-2</v>
      </c>
    </row>
    <row r="78" spans="6:13">
      <c r="F78" s="37">
        <v>74</v>
      </c>
      <c r="G78" s="38" t="s">
        <v>217</v>
      </c>
      <c r="H78" s="38" t="s">
        <v>212</v>
      </c>
      <c r="I78" s="38">
        <v>2</v>
      </c>
      <c r="J78" s="2"/>
      <c r="K78" s="100"/>
      <c r="L78" s="2">
        <f t="shared" si="2"/>
        <v>100</v>
      </c>
      <c r="M78" s="100">
        <f t="shared" si="3"/>
        <v>6.5600000000000007E-3</v>
      </c>
    </row>
    <row r="79" spans="6:13">
      <c r="F79" s="37">
        <v>75</v>
      </c>
      <c r="G79" s="38" t="s">
        <v>218</v>
      </c>
      <c r="H79" s="38" t="s">
        <v>212</v>
      </c>
      <c r="I79" s="38">
        <v>3</v>
      </c>
      <c r="J79" s="2"/>
      <c r="K79" s="100"/>
      <c r="L79" s="2">
        <f t="shared" si="2"/>
        <v>190</v>
      </c>
      <c r="M79" s="100">
        <f t="shared" si="3"/>
        <v>1.1191000000000001E-2</v>
      </c>
    </row>
    <row r="80" spans="6:13">
      <c r="F80" s="37">
        <v>76</v>
      </c>
      <c r="G80" s="38" t="s">
        <v>218</v>
      </c>
      <c r="H80" s="38" t="s">
        <v>212</v>
      </c>
      <c r="I80" s="38">
        <v>3</v>
      </c>
      <c r="J80" s="2"/>
      <c r="K80" s="100"/>
      <c r="L80" s="2">
        <f t="shared" si="2"/>
        <v>190</v>
      </c>
      <c r="M80" s="100">
        <f t="shared" si="3"/>
        <v>1.1191000000000001E-2</v>
      </c>
    </row>
    <row r="81" spans="6:13">
      <c r="F81" s="37">
        <v>77</v>
      </c>
      <c r="G81" s="38" t="s">
        <v>218</v>
      </c>
      <c r="H81" s="38" t="s">
        <v>212</v>
      </c>
      <c r="I81" s="38">
        <v>3</v>
      </c>
      <c r="J81" s="2"/>
      <c r="K81" s="100"/>
      <c r="L81" s="2">
        <f t="shared" si="2"/>
        <v>190</v>
      </c>
      <c r="M81" s="100">
        <f t="shared" si="3"/>
        <v>1.1191000000000001E-2</v>
      </c>
    </row>
    <row r="82" spans="6:13">
      <c r="F82" s="37">
        <v>78</v>
      </c>
      <c r="G82" s="38" t="s">
        <v>214</v>
      </c>
      <c r="H82" s="38" t="s">
        <v>212</v>
      </c>
      <c r="I82" s="38">
        <v>2</v>
      </c>
      <c r="J82" s="2"/>
      <c r="K82" s="100"/>
      <c r="L82" s="2">
        <f t="shared" si="2"/>
        <v>250</v>
      </c>
      <c r="M82" s="100">
        <f t="shared" si="3"/>
        <v>1.6400000000000001E-2</v>
      </c>
    </row>
    <row r="83" spans="6:13">
      <c r="F83" s="37">
        <v>79</v>
      </c>
      <c r="G83" s="38" t="s">
        <v>216</v>
      </c>
      <c r="H83" s="38" t="s">
        <v>212</v>
      </c>
      <c r="I83" s="38">
        <v>3</v>
      </c>
      <c r="J83" s="2"/>
      <c r="K83" s="100"/>
      <c r="L83" s="2">
        <f t="shared" si="2"/>
        <v>220</v>
      </c>
      <c r="M83" s="100">
        <f t="shared" si="3"/>
        <v>1.2958000000000001E-2</v>
      </c>
    </row>
    <row r="84" spans="6:13">
      <c r="F84" s="37">
        <v>80</v>
      </c>
      <c r="G84" s="38" t="s">
        <v>216</v>
      </c>
      <c r="H84" s="38" t="s">
        <v>212</v>
      </c>
      <c r="I84" s="38">
        <v>2</v>
      </c>
      <c r="J84" s="2"/>
      <c r="K84" s="100"/>
      <c r="L84" s="2">
        <f t="shared" si="2"/>
        <v>220</v>
      </c>
      <c r="M84" s="100">
        <f t="shared" si="3"/>
        <v>1.4432E-2</v>
      </c>
    </row>
    <row r="85" spans="6:13">
      <c r="F85" s="37">
        <v>81</v>
      </c>
      <c r="G85" s="38" t="s">
        <v>216</v>
      </c>
      <c r="H85" s="38" t="s">
        <v>212</v>
      </c>
      <c r="I85" s="38">
        <v>3</v>
      </c>
      <c r="J85" s="2"/>
      <c r="K85" s="100"/>
      <c r="L85" s="2">
        <f t="shared" si="2"/>
        <v>220</v>
      </c>
      <c r="M85" s="100">
        <f t="shared" si="3"/>
        <v>1.2958000000000001E-2</v>
      </c>
    </row>
    <row r="86" spans="6:13">
      <c r="F86" s="37">
        <v>82</v>
      </c>
      <c r="G86" s="38" t="s">
        <v>211</v>
      </c>
      <c r="H86" s="38" t="s">
        <v>212</v>
      </c>
      <c r="I86" s="38">
        <v>1</v>
      </c>
      <c r="J86" s="2"/>
      <c r="K86" s="100"/>
      <c r="L86" s="2">
        <f t="shared" si="2"/>
        <v>270</v>
      </c>
      <c r="M86" s="100">
        <f t="shared" si="3"/>
        <v>1.6767000000000001E-2</v>
      </c>
    </row>
    <row r="87" spans="6:13">
      <c r="F87" s="37">
        <v>83</v>
      </c>
      <c r="G87" s="38" t="s">
        <v>214</v>
      </c>
      <c r="H87" s="38" t="s">
        <v>212</v>
      </c>
      <c r="I87" s="38">
        <v>1</v>
      </c>
      <c r="J87" s="2"/>
      <c r="K87" s="100"/>
      <c r="L87" s="2">
        <f t="shared" si="2"/>
        <v>250</v>
      </c>
      <c r="M87" s="100">
        <f t="shared" si="3"/>
        <v>1.5525000000000001E-2</v>
      </c>
    </row>
    <row r="88" spans="6:13">
      <c r="F88" s="37">
        <v>84</v>
      </c>
      <c r="G88" s="38" t="s">
        <v>217</v>
      </c>
      <c r="H88" s="38" t="s">
        <v>212</v>
      </c>
      <c r="I88" s="38">
        <v>1</v>
      </c>
      <c r="J88" s="2"/>
      <c r="K88" s="100"/>
      <c r="L88" s="2">
        <f t="shared" si="2"/>
        <v>100</v>
      </c>
      <c r="M88" s="100">
        <f t="shared" si="3"/>
        <v>6.2100000000000002E-3</v>
      </c>
    </row>
    <row r="89" spans="6:13">
      <c r="F89" s="37">
        <v>85</v>
      </c>
      <c r="G89" s="38" t="s">
        <v>218</v>
      </c>
      <c r="H89" s="38" t="s">
        <v>212</v>
      </c>
      <c r="I89" s="38">
        <v>3</v>
      </c>
      <c r="J89" s="2"/>
      <c r="K89" s="100"/>
      <c r="L89" s="2">
        <f t="shared" si="2"/>
        <v>190</v>
      </c>
      <c r="M89" s="100">
        <f t="shared" si="3"/>
        <v>1.1191000000000001E-2</v>
      </c>
    </row>
    <row r="90" spans="6:13">
      <c r="F90" s="37">
        <v>86</v>
      </c>
      <c r="G90" s="38" t="s">
        <v>215</v>
      </c>
      <c r="H90" s="38" t="s">
        <v>212</v>
      </c>
      <c r="I90" s="38">
        <v>2</v>
      </c>
      <c r="J90" s="2"/>
      <c r="K90" s="100"/>
      <c r="L90" s="2">
        <f t="shared" si="2"/>
        <v>240</v>
      </c>
      <c r="M90" s="100">
        <f t="shared" si="3"/>
        <v>1.5744000000000001E-2</v>
      </c>
    </row>
    <row r="91" spans="6:13">
      <c r="F91" s="37">
        <v>87</v>
      </c>
      <c r="G91" s="38" t="s">
        <v>216</v>
      </c>
      <c r="H91" s="38" t="s">
        <v>212</v>
      </c>
      <c r="I91" s="38">
        <v>1</v>
      </c>
      <c r="J91" s="2"/>
      <c r="K91" s="100"/>
      <c r="L91" s="2">
        <f t="shared" si="2"/>
        <v>220</v>
      </c>
      <c r="M91" s="100">
        <f t="shared" si="3"/>
        <v>1.3662000000000001E-2</v>
      </c>
    </row>
    <row r="92" spans="6:13">
      <c r="F92" s="37">
        <v>88</v>
      </c>
      <c r="G92" s="38" t="s">
        <v>214</v>
      </c>
      <c r="H92" s="38" t="s">
        <v>212</v>
      </c>
      <c r="I92" s="38">
        <v>2</v>
      </c>
      <c r="J92" s="2"/>
      <c r="K92" s="100"/>
      <c r="L92" s="2">
        <f t="shared" si="2"/>
        <v>250</v>
      </c>
      <c r="M92" s="100">
        <f t="shared" si="3"/>
        <v>1.6400000000000001E-2</v>
      </c>
    </row>
    <row r="93" spans="6:13">
      <c r="F93" s="37">
        <v>89</v>
      </c>
      <c r="G93" s="38" t="s">
        <v>216</v>
      </c>
      <c r="H93" s="38" t="s">
        <v>212</v>
      </c>
      <c r="I93" s="38">
        <v>2</v>
      </c>
      <c r="J93" s="2"/>
      <c r="K93" s="100"/>
      <c r="L93" s="2">
        <f t="shared" si="2"/>
        <v>220</v>
      </c>
      <c r="M93" s="100">
        <f t="shared" si="3"/>
        <v>1.4432E-2</v>
      </c>
    </row>
    <row r="94" spans="6:13">
      <c r="F94" s="37">
        <v>90</v>
      </c>
      <c r="G94" s="38" t="s">
        <v>211</v>
      </c>
      <c r="H94" s="38" t="s">
        <v>212</v>
      </c>
      <c r="I94" s="38">
        <v>1</v>
      </c>
      <c r="J94" s="2"/>
      <c r="K94" s="100"/>
      <c r="L94" s="2">
        <f t="shared" si="2"/>
        <v>270</v>
      </c>
      <c r="M94" s="100">
        <f t="shared" si="3"/>
        <v>1.6767000000000001E-2</v>
      </c>
    </row>
    <row r="95" spans="6:13">
      <c r="F95" s="37">
        <v>91</v>
      </c>
      <c r="G95" s="38" t="s">
        <v>217</v>
      </c>
      <c r="H95" s="38" t="s">
        <v>212</v>
      </c>
      <c r="I95" s="38">
        <v>1</v>
      </c>
      <c r="J95" s="2"/>
      <c r="K95" s="100"/>
      <c r="L95" s="2">
        <f t="shared" si="2"/>
        <v>100</v>
      </c>
      <c r="M95" s="100">
        <f t="shared" si="3"/>
        <v>6.2100000000000002E-3</v>
      </c>
    </row>
    <row r="96" spans="6:13">
      <c r="F96" s="37">
        <v>92</v>
      </c>
      <c r="G96" s="38" t="s">
        <v>211</v>
      </c>
      <c r="H96" s="38" t="s">
        <v>212</v>
      </c>
      <c r="I96" s="38">
        <v>2</v>
      </c>
      <c r="J96" s="2"/>
      <c r="K96" s="100"/>
      <c r="L96" s="2">
        <f t="shared" si="2"/>
        <v>270</v>
      </c>
      <c r="M96" s="100">
        <f t="shared" si="3"/>
        <v>1.7711999999999999E-2</v>
      </c>
    </row>
    <row r="97" spans="6:13">
      <c r="F97" s="37">
        <v>93</v>
      </c>
      <c r="G97" s="38" t="s">
        <v>217</v>
      </c>
      <c r="H97" s="38" t="s">
        <v>212</v>
      </c>
      <c r="I97" s="38">
        <v>3</v>
      </c>
      <c r="J97" s="2"/>
      <c r="K97" s="100"/>
      <c r="L97" s="2">
        <f t="shared" si="2"/>
        <v>100</v>
      </c>
      <c r="M97" s="100">
        <f t="shared" si="3"/>
        <v>5.8899999999999994E-3</v>
      </c>
    </row>
    <row r="98" spans="6:13">
      <c r="F98" s="37">
        <v>94</v>
      </c>
      <c r="G98" s="38" t="s">
        <v>215</v>
      </c>
      <c r="H98" s="38" t="s">
        <v>212</v>
      </c>
      <c r="I98" s="38">
        <v>1</v>
      </c>
      <c r="J98" s="2"/>
      <c r="K98" s="100"/>
      <c r="L98" s="2">
        <f t="shared" si="2"/>
        <v>240</v>
      </c>
      <c r="M98" s="100">
        <f t="shared" si="3"/>
        <v>1.4904000000000001E-2</v>
      </c>
    </row>
    <row r="99" spans="6:13">
      <c r="F99" s="37">
        <v>95</v>
      </c>
      <c r="G99" s="38" t="s">
        <v>215</v>
      </c>
      <c r="H99" s="38" t="s">
        <v>212</v>
      </c>
      <c r="I99" s="38">
        <v>3</v>
      </c>
      <c r="J99" s="2"/>
      <c r="K99" s="100"/>
      <c r="L99" s="2">
        <f t="shared" si="2"/>
        <v>240</v>
      </c>
      <c r="M99" s="100">
        <f t="shared" si="3"/>
        <v>1.4136000000000001E-2</v>
      </c>
    </row>
    <row r="100" spans="6:13">
      <c r="F100" s="37">
        <v>96</v>
      </c>
      <c r="G100" s="38" t="s">
        <v>213</v>
      </c>
      <c r="H100" s="38" t="s">
        <v>212</v>
      </c>
      <c r="I100" s="38">
        <v>3</v>
      </c>
      <c r="J100" s="2"/>
      <c r="K100" s="100"/>
      <c r="L100" s="2">
        <f t="shared" si="2"/>
        <v>130</v>
      </c>
      <c r="M100" s="100">
        <f t="shared" si="3"/>
        <v>7.6569999999999997E-3</v>
      </c>
    </row>
    <row r="101" spans="6:13">
      <c r="F101" s="37">
        <v>97</v>
      </c>
      <c r="G101" s="38" t="s">
        <v>215</v>
      </c>
      <c r="H101" s="38" t="s">
        <v>212</v>
      </c>
      <c r="I101" s="38">
        <v>2</v>
      </c>
      <c r="J101" s="2"/>
      <c r="K101" s="100"/>
      <c r="L101" s="2">
        <f t="shared" si="2"/>
        <v>240</v>
      </c>
      <c r="M101" s="100">
        <f t="shared" si="3"/>
        <v>1.5744000000000001E-2</v>
      </c>
    </row>
    <row r="102" spans="6:13">
      <c r="F102" s="37">
        <v>98</v>
      </c>
      <c r="G102" s="38" t="s">
        <v>214</v>
      </c>
      <c r="H102" s="38" t="s">
        <v>212</v>
      </c>
      <c r="I102" s="38">
        <v>2</v>
      </c>
      <c r="J102" s="2"/>
      <c r="K102" s="100"/>
      <c r="L102" s="2">
        <f t="shared" si="2"/>
        <v>250</v>
      </c>
      <c r="M102" s="100">
        <f t="shared" si="3"/>
        <v>1.6400000000000001E-2</v>
      </c>
    </row>
    <row r="103" spans="6:13">
      <c r="F103" s="37">
        <v>99</v>
      </c>
      <c r="G103" s="38" t="s">
        <v>217</v>
      </c>
      <c r="H103" s="38" t="s">
        <v>212</v>
      </c>
      <c r="I103" s="38">
        <v>3</v>
      </c>
      <c r="J103" s="2"/>
      <c r="K103" s="100"/>
      <c r="L103" s="2">
        <f t="shared" si="2"/>
        <v>100</v>
      </c>
      <c r="M103" s="100">
        <f t="shared" si="3"/>
        <v>5.8899999999999994E-3</v>
      </c>
    </row>
    <row r="104" spans="6:13">
      <c r="F104" s="37">
        <v>100</v>
      </c>
      <c r="G104" s="38" t="s">
        <v>217</v>
      </c>
      <c r="H104" s="38" t="s">
        <v>212</v>
      </c>
      <c r="I104" s="38">
        <v>3</v>
      </c>
      <c r="J104" s="2"/>
      <c r="K104" s="100"/>
      <c r="L104" s="2">
        <f t="shared" si="2"/>
        <v>100</v>
      </c>
      <c r="M104" s="100">
        <f t="shared" si="3"/>
        <v>5.8899999999999994E-3</v>
      </c>
    </row>
    <row r="105" spans="6:13">
      <c r="F105" s="37">
        <v>101</v>
      </c>
      <c r="G105" s="38" t="s">
        <v>213</v>
      </c>
      <c r="H105" s="38" t="s">
        <v>212</v>
      </c>
      <c r="I105" s="38">
        <v>2</v>
      </c>
      <c r="J105" s="2"/>
      <c r="K105" s="100"/>
      <c r="L105" s="2">
        <f t="shared" si="2"/>
        <v>130</v>
      </c>
      <c r="M105" s="100">
        <f t="shared" si="3"/>
        <v>8.5280000000000009E-3</v>
      </c>
    </row>
    <row r="106" spans="6:13">
      <c r="F106" s="37">
        <v>102</v>
      </c>
      <c r="G106" s="38" t="s">
        <v>218</v>
      </c>
      <c r="H106" s="38" t="s">
        <v>212</v>
      </c>
      <c r="I106" s="38">
        <v>1</v>
      </c>
      <c r="J106" s="2"/>
      <c r="K106" s="100"/>
      <c r="L106" s="2">
        <f t="shared" si="2"/>
        <v>190</v>
      </c>
      <c r="M106" s="100">
        <f t="shared" si="3"/>
        <v>1.1799E-2</v>
      </c>
    </row>
    <row r="107" spans="6:13">
      <c r="F107" s="37">
        <v>103</v>
      </c>
      <c r="G107" s="38" t="s">
        <v>218</v>
      </c>
      <c r="H107" s="38" t="s">
        <v>212</v>
      </c>
      <c r="I107" s="38">
        <v>1</v>
      </c>
      <c r="J107" s="2"/>
      <c r="K107" s="100"/>
      <c r="L107" s="2">
        <f t="shared" si="2"/>
        <v>190</v>
      </c>
      <c r="M107" s="100">
        <f t="shared" si="3"/>
        <v>1.1799E-2</v>
      </c>
    </row>
    <row r="108" spans="6:13">
      <c r="F108" s="37">
        <v>104</v>
      </c>
      <c r="G108" s="38" t="s">
        <v>214</v>
      </c>
      <c r="H108" s="38" t="s">
        <v>212</v>
      </c>
      <c r="I108" s="38">
        <v>3</v>
      </c>
      <c r="J108" s="2"/>
      <c r="K108" s="100"/>
      <c r="L108" s="2">
        <f t="shared" si="2"/>
        <v>250</v>
      </c>
      <c r="M108" s="100">
        <f t="shared" si="3"/>
        <v>1.4725E-2</v>
      </c>
    </row>
    <row r="109" spans="6:13">
      <c r="F109" s="37">
        <v>105</v>
      </c>
      <c r="G109" s="38" t="s">
        <v>213</v>
      </c>
      <c r="H109" s="38" t="s">
        <v>212</v>
      </c>
      <c r="I109" s="38">
        <v>3</v>
      </c>
      <c r="J109" s="2"/>
      <c r="K109" s="100"/>
      <c r="L109" s="2">
        <f t="shared" si="2"/>
        <v>130</v>
      </c>
      <c r="M109" s="100">
        <f t="shared" si="3"/>
        <v>7.6569999999999997E-3</v>
      </c>
    </row>
    <row r="110" spans="6:13">
      <c r="F110" s="37">
        <v>106</v>
      </c>
      <c r="G110" s="38" t="s">
        <v>218</v>
      </c>
      <c r="H110" s="38" t="s">
        <v>212</v>
      </c>
      <c r="I110" s="38">
        <v>3</v>
      </c>
      <c r="J110" s="2"/>
      <c r="K110" s="100"/>
      <c r="L110" s="2">
        <f t="shared" si="2"/>
        <v>190</v>
      </c>
      <c r="M110" s="100">
        <f t="shared" si="3"/>
        <v>1.1191000000000001E-2</v>
      </c>
    </row>
    <row r="111" spans="6:13">
      <c r="F111" s="37">
        <v>107</v>
      </c>
      <c r="G111" s="38" t="s">
        <v>213</v>
      </c>
      <c r="H111" s="38" t="s">
        <v>212</v>
      </c>
      <c r="I111" s="38">
        <v>3</v>
      </c>
      <c r="J111" s="2"/>
      <c r="K111" s="100"/>
      <c r="L111" s="2">
        <f t="shared" si="2"/>
        <v>130</v>
      </c>
      <c r="M111" s="100">
        <f t="shared" si="3"/>
        <v>7.6569999999999997E-3</v>
      </c>
    </row>
    <row r="112" spans="6:13">
      <c r="F112" s="37">
        <v>108</v>
      </c>
      <c r="G112" s="38" t="s">
        <v>213</v>
      </c>
      <c r="H112" s="38" t="s">
        <v>212</v>
      </c>
      <c r="I112" s="38">
        <v>3</v>
      </c>
      <c r="J112" s="2"/>
      <c r="K112" s="100"/>
      <c r="L112" s="2">
        <f t="shared" si="2"/>
        <v>130</v>
      </c>
      <c r="M112" s="100">
        <f t="shared" si="3"/>
        <v>7.6569999999999997E-3</v>
      </c>
    </row>
    <row r="113" spans="6:13">
      <c r="F113" s="37">
        <v>109</v>
      </c>
      <c r="G113" s="38" t="s">
        <v>211</v>
      </c>
      <c r="H113" s="38" t="s">
        <v>212</v>
      </c>
      <c r="I113" s="38">
        <v>2</v>
      </c>
      <c r="J113" s="2"/>
      <c r="K113" s="100"/>
      <c r="L113" s="2">
        <f t="shared" si="2"/>
        <v>270</v>
      </c>
      <c r="M113" s="100">
        <f t="shared" si="3"/>
        <v>1.7711999999999999E-2</v>
      </c>
    </row>
    <row r="114" spans="6:13">
      <c r="F114" s="37">
        <v>110</v>
      </c>
      <c r="G114" s="38" t="s">
        <v>214</v>
      </c>
      <c r="H114" s="38" t="s">
        <v>212</v>
      </c>
      <c r="I114" s="38">
        <v>1</v>
      </c>
      <c r="J114" s="2"/>
      <c r="K114" s="100"/>
      <c r="L114" s="2">
        <f t="shared" si="2"/>
        <v>250</v>
      </c>
      <c r="M114" s="100">
        <f t="shared" si="3"/>
        <v>1.5525000000000001E-2</v>
      </c>
    </row>
    <row r="115" spans="6:13">
      <c r="F115" s="37">
        <v>111</v>
      </c>
      <c r="G115" s="38" t="s">
        <v>213</v>
      </c>
      <c r="H115" s="38" t="s">
        <v>212</v>
      </c>
      <c r="I115" s="38">
        <v>2</v>
      </c>
      <c r="J115" s="2"/>
      <c r="K115" s="100"/>
      <c r="L115" s="2">
        <f t="shared" si="2"/>
        <v>130</v>
      </c>
      <c r="M115" s="100">
        <f t="shared" si="3"/>
        <v>8.5280000000000009E-3</v>
      </c>
    </row>
    <row r="116" spans="6:13">
      <c r="F116" s="37">
        <v>112</v>
      </c>
      <c r="G116" s="38" t="s">
        <v>214</v>
      </c>
      <c r="H116" s="38" t="s">
        <v>212</v>
      </c>
      <c r="I116" s="38">
        <v>1</v>
      </c>
      <c r="J116" s="2"/>
      <c r="K116" s="100"/>
      <c r="L116" s="2">
        <f t="shared" si="2"/>
        <v>250</v>
      </c>
      <c r="M116" s="100">
        <f t="shared" si="3"/>
        <v>1.5525000000000001E-2</v>
      </c>
    </row>
    <row r="117" spans="6:13">
      <c r="F117" s="37">
        <v>113</v>
      </c>
      <c r="G117" s="38" t="s">
        <v>216</v>
      </c>
      <c r="H117" s="38" t="s">
        <v>212</v>
      </c>
      <c r="I117" s="38">
        <v>3</v>
      </c>
      <c r="J117" s="2"/>
      <c r="K117" s="100"/>
      <c r="L117" s="2">
        <f t="shared" si="2"/>
        <v>220</v>
      </c>
      <c r="M117" s="100">
        <f t="shared" si="3"/>
        <v>1.2958000000000001E-2</v>
      </c>
    </row>
    <row r="118" spans="6:13">
      <c r="F118" s="37">
        <v>114</v>
      </c>
      <c r="G118" s="38" t="s">
        <v>218</v>
      </c>
      <c r="H118" s="38" t="s">
        <v>212</v>
      </c>
      <c r="I118" s="38">
        <v>3</v>
      </c>
      <c r="J118" s="2"/>
      <c r="K118" s="100"/>
      <c r="L118" s="2">
        <f t="shared" si="2"/>
        <v>190</v>
      </c>
      <c r="M118" s="100">
        <f t="shared" si="3"/>
        <v>1.1191000000000001E-2</v>
      </c>
    </row>
    <row r="119" spans="6:13">
      <c r="F119" s="37">
        <v>115</v>
      </c>
      <c r="G119" s="38" t="s">
        <v>211</v>
      </c>
      <c r="H119" s="38" t="s">
        <v>212</v>
      </c>
      <c r="I119" s="38">
        <v>3</v>
      </c>
      <c r="J119" s="2"/>
      <c r="K119" s="100"/>
      <c r="L119" s="2">
        <f t="shared" si="2"/>
        <v>270</v>
      </c>
      <c r="M119" s="100">
        <f t="shared" si="3"/>
        <v>1.5903E-2</v>
      </c>
    </row>
    <row r="120" spans="6:13">
      <c r="F120" s="37">
        <v>116</v>
      </c>
      <c r="G120" s="38" t="s">
        <v>216</v>
      </c>
      <c r="H120" s="38" t="s">
        <v>212</v>
      </c>
      <c r="I120" s="38">
        <v>2</v>
      </c>
      <c r="J120" s="2"/>
      <c r="K120" s="100"/>
      <c r="L120" s="2">
        <f t="shared" si="2"/>
        <v>220</v>
      </c>
      <c r="M120" s="100">
        <f t="shared" si="3"/>
        <v>1.4432E-2</v>
      </c>
    </row>
    <row r="121" spans="6:13">
      <c r="F121" s="37">
        <v>117</v>
      </c>
      <c r="G121" s="38" t="s">
        <v>216</v>
      </c>
      <c r="H121" s="38" t="s">
        <v>212</v>
      </c>
      <c r="I121" s="38">
        <v>1</v>
      </c>
      <c r="J121" s="2"/>
      <c r="K121" s="100"/>
      <c r="L121" s="2">
        <f t="shared" si="2"/>
        <v>220</v>
      </c>
      <c r="M121" s="100">
        <f t="shared" si="3"/>
        <v>1.3662000000000001E-2</v>
      </c>
    </row>
    <row r="122" spans="6:13">
      <c r="F122" s="37">
        <v>118</v>
      </c>
      <c r="G122" s="38" t="s">
        <v>218</v>
      </c>
      <c r="H122" s="38" t="s">
        <v>212</v>
      </c>
      <c r="I122" s="38">
        <v>1</v>
      </c>
      <c r="J122" s="2"/>
      <c r="K122" s="100"/>
      <c r="L122" s="2">
        <f t="shared" si="2"/>
        <v>190</v>
      </c>
      <c r="M122" s="100">
        <f t="shared" si="3"/>
        <v>1.1799E-2</v>
      </c>
    </row>
    <row r="123" spans="6:13">
      <c r="F123" s="37">
        <v>119</v>
      </c>
      <c r="G123" s="38" t="s">
        <v>213</v>
      </c>
      <c r="H123" s="38" t="s">
        <v>212</v>
      </c>
      <c r="I123" s="38">
        <v>2</v>
      </c>
      <c r="J123" s="2"/>
      <c r="K123" s="100"/>
      <c r="L123" s="2">
        <f t="shared" si="2"/>
        <v>130</v>
      </c>
      <c r="M123" s="100">
        <f t="shared" si="3"/>
        <v>8.5280000000000009E-3</v>
      </c>
    </row>
    <row r="124" spans="6:13">
      <c r="F124" s="37">
        <v>120</v>
      </c>
      <c r="G124" s="38" t="s">
        <v>214</v>
      </c>
      <c r="H124" s="38" t="s">
        <v>212</v>
      </c>
      <c r="I124" s="38">
        <v>2</v>
      </c>
      <c r="J124" s="2"/>
      <c r="K124" s="100"/>
      <c r="L124" s="2">
        <f t="shared" si="2"/>
        <v>250</v>
      </c>
      <c r="M124" s="100">
        <f t="shared" si="3"/>
        <v>1.6400000000000001E-2</v>
      </c>
    </row>
    <row r="125" spans="6:13">
      <c r="F125" s="37">
        <v>121</v>
      </c>
      <c r="G125" s="38" t="s">
        <v>216</v>
      </c>
      <c r="H125" s="38" t="s">
        <v>212</v>
      </c>
      <c r="I125" s="38">
        <v>3</v>
      </c>
      <c r="J125" s="2"/>
      <c r="K125" s="100"/>
      <c r="L125" s="2">
        <f t="shared" si="2"/>
        <v>220</v>
      </c>
      <c r="M125" s="100">
        <f t="shared" si="3"/>
        <v>1.2958000000000001E-2</v>
      </c>
    </row>
    <row r="126" spans="6:13">
      <c r="F126" s="37">
        <v>122</v>
      </c>
      <c r="G126" s="38" t="s">
        <v>218</v>
      </c>
      <c r="H126" s="38" t="s">
        <v>212</v>
      </c>
      <c r="I126" s="38">
        <v>1</v>
      </c>
      <c r="J126" s="2"/>
      <c r="K126" s="100"/>
      <c r="L126" s="2">
        <f t="shared" si="2"/>
        <v>190</v>
      </c>
      <c r="M126" s="100">
        <f t="shared" si="3"/>
        <v>1.1799E-2</v>
      </c>
    </row>
    <row r="127" spans="6:13">
      <c r="F127" s="37">
        <v>123</v>
      </c>
      <c r="G127" s="38" t="s">
        <v>218</v>
      </c>
      <c r="H127" s="38" t="s">
        <v>212</v>
      </c>
      <c r="I127" s="38">
        <v>1</v>
      </c>
      <c r="J127" s="2"/>
      <c r="K127" s="100"/>
      <c r="L127" s="2">
        <f t="shared" si="2"/>
        <v>190</v>
      </c>
      <c r="M127" s="100">
        <f t="shared" si="3"/>
        <v>1.1799E-2</v>
      </c>
    </row>
    <row r="128" spans="6:13">
      <c r="F128" s="37">
        <v>124</v>
      </c>
      <c r="G128" s="38" t="s">
        <v>215</v>
      </c>
      <c r="H128" s="38" t="s">
        <v>212</v>
      </c>
      <c r="I128" s="38">
        <v>3</v>
      </c>
      <c r="J128" s="2"/>
      <c r="K128" s="100"/>
      <c r="L128" s="2">
        <f t="shared" si="2"/>
        <v>240</v>
      </c>
      <c r="M128" s="100">
        <f t="shared" si="3"/>
        <v>1.4136000000000001E-2</v>
      </c>
    </row>
    <row r="129" spans="6:13">
      <c r="F129" s="37">
        <v>125</v>
      </c>
      <c r="G129" s="38" t="s">
        <v>213</v>
      </c>
      <c r="H129" s="38" t="s">
        <v>212</v>
      </c>
      <c r="I129" s="38">
        <v>1</v>
      </c>
      <c r="J129" s="2"/>
      <c r="K129" s="100"/>
      <c r="L129" s="2">
        <f t="shared" si="2"/>
        <v>130</v>
      </c>
      <c r="M129" s="100">
        <f t="shared" si="3"/>
        <v>8.0730000000000003E-3</v>
      </c>
    </row>
    <row r="130" spans="6:13">
      <c r="F130" s="37">
        <v>126</v>
      </c>
      <c r="G130" s="38" t="s">
        <v>215</v>
      </c>
      <c r="H130" s="38" t="s">
        <v>212</v>
      </c>
      <c r="I130" s="38">
        <v>3</v>
      </c>
      <c r="J130" s="2"/>
      <c r="K130" s="100"/>
      <c r="L130" s="2">
        <f t="shared" si="2"/>
        <v>240</v>
      </c>
      <c r="M130" s="100">
        <f t="shared" si="3"/>
        <v>1.4136000000000001E-2</v>
      </c>
    </row>
    <row r="131" spans="6:13">
      <c r="F131" s="37">
        <v>127</v>
      </c>
      <c r="G131" s="38" t="s">
        <v>215</v>
      </c>
      <c r="H131" s="38" t="s">
        <v>212</v>
      </c>
      <c r="I131" s="38">
        <v>2</v>
      </c>
      <c r="J131" s="2"/>
      <c r="K131" s="100"/>
      <c r="L131" s="2">
        <f t="shared" si="2"/>
        <v>240</v>
      </c>
      <c r="M131" s="100">
        <f t="shared" si="3"/>
        <v>1.5744000000000001E-2</v>
      </c>
    </row>
    <row r="132" spans="6:13">
      <c r="F132" s="37">
        <v>128</v>
      </c>
      <c r="G132" s="38" t="s">
        <v>214</v>
      </c>
      <c r="H132" s="38" t="s">
        <v>212</v>
      </c>
      <c r="I132" s="38">
        <v>1</v>
      </c>
      <c r="J132" s="2"/>
      <c r="K132" s="100"/>
      <c r="L132" s="2">
        <f t="shared" si="2"/>
        <v>250</v>
      </c>
      <c r="M132" s="100">
        <f t="shared" si="3"/>
        <v>1.5525000000000001E-2</v>
      </c>
    </row>
    <row r="133" spans="6:13">
      <c r="F133" s="37">
        <v>129</v>
      </c>
      <c r="G133" s="38" t="s">
        <v>213</v>
      </c>
      <c r="H133" s="38" t="s">
        <v>212</v>
      </c>
      <c r="I133" s="38">
        <v>3</v>
      </c>
      <c r="J133" s="2"/>
      <c r="K133" s="100"/>
      <c r="L133" s="2">
        <f t="shared" si="2"/>
        <v>130</v>
      </c>
      <c r="M133" s="100">
        <f t="shared" si="3"/>
        <v>7.6569999999999997E-3</v>
      </c>
    </row>
    <row r="134" spans="6:13">
      <c r="F134" s="37">
        <v>130</v>
      </c>
      <c r="G134" s="38" t="s">
        <v>213</v>
      </c>
      <c r="H134" s="38" t="s">
        <v>212</v>
      </c>
      <c r="I134" s="38">
        <v>1</v>
      </c>
      <c r="J134" s="2"/>
      <c r="K134" s="100"/>
      <c r="L134" s="2">
        <f t="shared" ref="L134:L197" si="4">VLOOKUP(TRIM(G134),$B$6:$C$12,2,FALSE)</f>
        <v>130</v>
      </c>
      <c r="M134" s="100">
        <f t="shared" ref="M134:M197" si="5">HLOOKUP(_xlfn.CONCAT("Forklift ",I134),$B$15:$D$16,2,FALSE)*L134/1000</f>
        <v>8.0730000000000003E-3</v>
      </c>
    </row>
    <row r="135" spans="6:13">
      <c r="F135" s="37">
        <v>131</v>
      </c>
      <c r="G135" s="38" t="s">
        <v>213</v>
      </c>
      <c r="H135" s="38" t="s">
        <v>212</v>
      </c>
      <c r="I135" s="38">
        <v>3</v>
      </c>
      <c r="J135" s="2"/>
      <c r="K135" s="100"/>
      <c r="L135" s="2">
        <f t="shared" si="4"/>
        <v>130</v>
      </c>
      <c r="M135" s="100">
        <f t="shared" si="5"/>
        <v>7.6569999999999997E-3</v>
      </c>
    </row>
    <row r="136" spans="6:13">
      <c r="F136" s="37">
        <v>132</v>
      </c>
      <c r="G136" s="38" t="s">
        <v>214</v>
      </c>
      <c r="H136" s="38" t="s">
        <v>212</v>
      </c>
      <c r="I136" s="38">
        <v>3</v>
      </c>
      <c r="J136" s="2"/>
      <c r="K136" s="100"/>
      <c r="L136" s="2">
        <f t="shared" si="4"/>
        <v>250</v>
      </c>
      <c r="M136" s="100">
        <f t="shared" si="5"/>
        <v>1.4725E-2</v>
      </c>
    </row>
    <row r="137" spans="6:13">
      <c r="F137" s="37">
        <v>133</v>
      </c>
      <c r="G137" s="38" t="s">
        <v>214</v>
      </c>
      <c r="H137" s="38" t="s">
        <v>212</v>
      </c>
      <c r="I137" s="38">
        <v>2</v>
      </c>
      <c r="J137" s="2"/>
      <c r="K137" s="100"/>
      <c r="L137" s="2">
        <f t="shared" si="4"/>
        <v>250</v>
      </c>
      <c r="M137" s="100">
        <f t="shared" si="5"/>
        <v>1.6400000000000001E-2</v>
      </c>
    </row>
    <row r="138" spans="6:13">
      <c r="F138" s="37">
        <v>134</v>
      </c>
      <c r="G138" s="38" t="s">
        <v>218</v>
      </c>
      <c r="H138" s="38" t="s">
        <v>212</v>
      </c>
      <c r="I138" s="38">
        <v>1</v>
      </c>
      <c r="J138" s="2"/>
      <c r="K138" s="100"/>
      <c r="L138" s="2">
        <f t="shared" si="4"/>
        <v>190</v>
      </c>
      <c r="M138" s="100">
        <f t="shared" si="5"/>
        <v>1.1799E-2</v>
      </c>
    </row>
    <row r="139" spans="6:13">
      <c r="F139" s="37">
        <v>135</v>
      </c>
      <c r="G139" s="38" t="s">
        <v>218</v>
      </c>
      <c r="H139" s="38" t="s">
        <v>212</v>
      </c>
      <c r="I139" s="38">
        <v>2</v>
      </c>
      <c r="J139" s="2"/>
      <c r="K139" s="100"/>
      <c r="L139" s="2">
        <f t="shared" si="4"/>
        <v>190</v>
      </c>
      <c r="M139" s="100">
        <f t="shared" si="5"/>
        <v>1.2464000000000001E-2</v>
      </c>
    </row>
    <row r="140" spans="6:13">
      <c r="F140" s="37">
        <v>136</v>
      </c>
      <c r="G140" s="38" t="s">
        <v>217</v>
      </c>
      <c r="H140" s="38" t="s">
        <v>212</v>
      </c>
      <c r="I140" s="38">
        <v>3</v>
      </c>
      <c r="J140" s="2"/>
      <c r="K140" s="100"/>
      <c r="L140" s="2">
        <f t="shared" si="4"/>
        <v>100</v>
      </c>
      <c r="M140" s="100">
        <f t="shared" si="5"/>
        <v>5.8899999999999994E-3</v>
      </c>
    </row>
    <row r="141" spans="6:13">
      <c r="F141" s="37">
        <v>137</v>
      </c>
      <c r="G141" s="38" t="s">
        <v>213</v>
      </c>
      <c r="H141" s="38" t="s">
        <v>212</v>
      </c>
      <c r="I141" s="38">
        <v>2</v>
      </c>
      <c r="J141" s="2"/>
      <c r="K141" s="100"/>
      <c r="L141" s="2">
        <f t="shared" si="4"/>
        <v>130</v>
      </c>
      <c r="M141" s="100">
        <f t="shared" si="5"/>
        <v>8.5280000000000009E-3</v>
      </c>
    </row>
    <row r="142" spans="6:13">
      <c r="F142" s="37">
        <v>138</v>
      </c>
      <c r="G142" s="38" t="s">
        <v>211</v>
      </c>
      <c r="H142" s="38" t="s">
        <v>212</v>
      </c>
      <c r="I142" s="38">
        <v>2</v>
      </c>
      <c r="J142" s="2"/>
      <c r="K142" s="100"/>
      <c r="L142" s="2">
        <f t="shared" si="4"/>
        <v>270</v>
      </c>
      <c r="M142" s="100">
        <f t="shared" si="5"/>
        <v>1.7711999999999999E-2</v>
      </c>
    </row>
    <row r="143" spans="6:13">
      <c r="F143" s="37">
        <v>139</v>
      </c>
      <c r="G143" s="38" t="s">
        <v>215</v>
      </c>
      <c r="H143" s="38" t="s">
        <v>212</v>
      </c>
      <c r="I143" s="38">
        <v>2</v>
      </c>
      <c r="J143" s="2"/>
      <c r="K143" s="100"/>
      <c r="L143" s="2">
        <f t="shared" si="4"/>
        <v>240</v>
      </c>
      <c r="M143" s="100">
        <f t="shared" si="5"/>
        <v>1.5744000000000001E-2</v>
      </c>
    </row>
    <row r="144" spans="6:13">
      <c r="F144" s="37">
        <v>140</v>
      </c>
      <c r="G144" s="38" t="s">
        <v>215</v>
      </c>
      <c r="H144" s="38" t="s">
        <v>212</v>
      </c>
      <c r="I144" s="38">
        <v>2</v>
      </c>
      <c r="J144" s="2"/>
      <c r="K144" s="100"/>
      <c r="L144" s="2">
        <f t="shared" si="4"/>
        <v>240</v>
      </c>
      <c r="M144" s="100">
        <f t="shared" si="5"/>
        <v>1.5744000000000001E-2</v>
      </c>
    </row>
    <row r="145" spans="6:13">
      <c r="F145" s="37">
        <v>141</v>
      </c>
      <c r="G145" s="38" t="s">
        <v>218</v>
      </c>
      <c r="H145" s="38" t="s">
        <v>212</v>
      </c>
      <c r="I145" s="38">
        <v>2</v>
      </c>
      <c r="J145" s="2"/>
      <c r="K145" s="100"/>
      <c r="L145" s="2">
        <f t="shared" si="4"/>
        <v>190</v>
      </c>
      <c r="M145" s="100">
        <f t="shared" si="5"/>
        <v>1.2464000000000001E-2</v>
      </c>
    </row>
    <row r="146" spans="6:13">
      <c r="F146" s="37">
        <v>142</v>
      </c>
      <c r="G146" s="38" t="s">
        <v>216</v>
      </c>
      <c r="H146" s="38" t="s">
        <v>212</v>
      </c>
      <c r="I146" s="38">
        <v>2</v>
      </c>
      <c r="J146" s="2"/>
      <c r="K146" s="100"/>
      <c r="L146" s="2">
        <f t="shared" si="4"/>
        <v>220</v>
      </c>
      <c r="M146" s="100">
        <f t="shared" si="5"/>
        <v>1.4432E-2</v>
      </c>
    </row>
    <row r="147" spans="6:13">
      <c r="F147" s="37">
        <v>143</v>
      </c>
      <c r="G147" s="38" t="s">
        <v>211</v>
      </c>
      <c r="H147" s="38" t="s">
        <v>212</v>
      </c>
      <c r="I147" s="38">
        <v>3</v>
      </c>
      <c r="J147" s="2"/>
      <c r="K147" s="100"/>
      <c r="L147" s="2">
        <f t="shared" si="4"/>
        <v>270</v>
      </c>
      <c r="M147" s="100">
        <f t="shared" si="5"/>
        <v>1.5903E-2</v>
      </c>
    </row>
    <row r="148" spans="6:13">
      <c r="F148" s="37">
        <v>144</v>
      </c>
      <c r="G148" s="38" t="s">
        <v>218</v>
      </c>
      <c r="H148" s="38" t="s">
        <v>212</v>
      </c>
      <c r="I148" s="38">
        <v>3</v>
      </c>
      <c r="J148" s="2"/>
      <c r="K148" s="100"/>
      <c r="L148" s="2">
        <f t="shared" si="4"/>
        <v>190</v>
      </c>
      <c r="M148" s="100">
        <f t="shared" si="5"/>
        <v>1.1191000000000001E-2</v>
      </c>
    </row>
    <row r="149" spans="6:13">
      <c r="F149" s="37">
        <v>145</v>
      </c>
      <c r="G149" s="38" t="s">
        <v>217</v>
      </c>
      <c r="H149" s="38" t="s">
        <v>212</v>
      </c>
      <c r="I149" s="38">
        <v>2</v>
      </c>
      <c r="J149" s="2"/>
      <c r="K149" s="100"/>
      <c r="L149" s="2">
        <f t="shared" si="4"/>
        <v>100</v>
      </c>
      <c r="M149" s="100">
        <f t="shared" si="5"/>
        <v>6.5600000000000007E-3</v>
      </c>
    </row>
    <row r="150" spans="6:13">
      <c r="F150" s="37">
        <v>146</v>
      </c>
      <c r="G150" s="38" t="s">
        <v>216</v>
      </c>
      <c r="H150" s="38" t="s">
        <v>212</v>
      </c>
      <c r="I150" s="38">
        <v>3</v>
      </c>
      <c r="J150" s="2"/>
      <c r="K150" s="100"/>
      <c r="L150" s="2">
        <f t="shared" si="4"/>
        <v>220</v>
      </c>
      <c r="M150" s="100">
        <f t="shared" si="5"/>
        <v>1.2958000000000001E-2</v>
      </c>
    </row>
    <row r="151" spans="6:13">
      <c r="F151" s="37">
        <v>147</v>
      </c>
      <c r="G151" s="38" t="s">
        <v>216</v>
      </c>
      <c r="H151" s="38" t="s">
        <v>212</v>
      </c>
      <c r="I151" s="38">
        <v>1</v>
      </c>
      <c r="J151" s="2"/>
      <c r="K151" s="100"/>
      <c r="L151" s="2">
        <f t="shared" si="4"/>
        <v>220</v>
      </c>
      <c r="M151" s="100">
        <f t="shared" si="5"/>
        <v>1.3662000000000001E-2</v>
      </c>
    </row>
    <row r="152" spans="6:13">
      <c r="F152" s="37">
        <v>148</v>
      </c>
      <c r="G152" s="38" t="s">
        <v>214</v>
      </c>
      <c r="H152" s="38" t="s">
        <v>212</v>
      </c>
      <c r="I152" s="38">
        <v>2</v>
      </c>
      <c r="J152" s="2"/>
      <c r="K152" s="100"/>
      <c r="L152" s="2">
        <f t="shared" si="4"/>
        <v>250</v>
      </c>
      <c r="M152" s="100">
        <f t="shared" si="5"/>
        <v>1.6400000000000001E-2</v>
      </c>
    </row>
    <row r="153" spans="6:13">
      <c r="F153" s="37">
        <v>149</v>
      </c>
      <c r="G153" s="38" t="s">
        <v>211</v>
      </c>
      <c r="H153" s="38" t="s">
        <v>212</v>
      </c>
      <c r="I153" s="38">
        <v>1</v>
      </c>
      <c r="J153" s="2"/>
      <c r="K153" s="100"/>
      <c r="L153" s="2">
        <f t="shared" si="4"/>
        <v>270</v>
      </c>
      <c r="M153" s="100">
        <f t="shared" si="5"/>
        <v>1.6767000000000001E-2</v>
      </c>
    </row>
    <row r="154" spans="6:13">
      <c r="F154" s="37">
        <v>150</v>
      </c>
      <c r="G154" s="38" t="s">
        <v>217</v>
      </c>
      <c r="H154" s="38" t="s">
        <v>212</v>
      </c>
      <c r="I154" s="38">
        <v>1</v>
      </c>
      <c r="J154" s="2"/>
      <c r="K154" s="100"/>
      <c r="L154" s="2">
        <f t="shared" si="4"/>
        <v>100</v>
      </c>
      <c r="M154" s="100">
        <f t="shared" si="5"/>
        <v>6.2100000000000002E-3</v>
      </c>
    </row>
    <row r="155" spans="6:13">
      <c r="F155" s="37">
        <v>151</v>
      </c>
      <c r="G155" s="38" t="s">
        <v>214</v>
      </c>
      <c r="H155" s="38" t="s">
        <v>212</v>
      </c>
      <c r="I155" s="38">
        <v>3</v>
      </c>
      <c r="J155" s="2"/>
      <c r="K155" s="100"/>
      <c r="L155" s="2">
        <f t="shared" si="4"/>
        <v>250</v>
      </c>
      <c r="M155" s="100">
        <f t="shared" si="5"/>
        <v>1.4725E-2</v>
      </c>
    </row>
    <row r="156" spans="6:13">
      <c r="F156" s="37">
        <v>152</v>
      </c>
      <c r="G156" s="38" t="s">
        <v>214</v>
      </c>
      <c r="H156" s="38" t="s">
        <v>212</v>
      </c>
      <c r="I156" s="38">
        <v>2</v>
      </c>
      <c r="J156" s="2"/>
      <c r="K156" s="100"/>
      <c r="L156" s="2">
        <f t="shared" si="4"/>
        <v>250</v>
      </c>
      <c r="M156" s="100">
        <f t="shared" si="5"/>
        <v>1.6400000000000001E-2</v>
      </c>
    </row>
    <row r="157" spans="6:13">
      <c r="F157" s="37">
        <v>153</v>
      </c>
      <c r="G157" s="38" t="s">
        <v>215</v>
      </c>
      <c r="H157" s="38" t="s">
        <v>212</v>
      </c>
      <c r="I157" s="38">
        <v>3</v>
      </c>
      <c r="J157" s="2"/>
      <c r="K157" s="100"/>
      <c r="L157" s="2">
        <f t="shared" si="4"/>
        <v>240</v>
      </c>
      <c r="M157" s="100">
        <f t="shared" si="5"/>
        <v>1.4136000000000001E-2</v>
      </c>
    </row>
    <row r="158" spans="6:13">
      <c r="F158" s="37">
        <v>154</v>
      </c>
      <c r="G158" s="38" t="s">
        <v>213</v>
      </c>
      <c r="H158" s="38" t="s">
        <v>212</v>
      </c>
      <c r="I158" s="38">
        <v>2</v>
      </c>
      <c r="J158" s="2"/>
      <c r="K158" s="100"/>
      <c r="L158" s="2">
        <f t="shared" si="4"/>
        <v>130</v>
      </c>
      <c r="M158" s="100">
        <f t="shared" si="5"/>
        <v>8.5280000000000009E-3</v>
      </c>
    </row>
    <row r="159" spans="6:13">
      <c r="F159" s="37">
        <v>155</v>
      </c>
      <c r="G159" s="38" t="s">
        <v>214</v>
      </c>
      <c r="H159" s="38" t="s">
        <v>212</v>
      </c>
      <c r="I159" s="38">
        <v>1</v>
      </c>
      <c r="J159" s="2"/>
      <c r="K159" s="100"/>
      <c r="L159" s="2">
        <f t="shared" si="4"/>
        <v>250</v>
      </c>
      <c r="M159" s="100">
        <f t="shared" si="5"/>
        <v>1.5525000000000001E-2</v>
      </c>
    </row>
    <row r="160" spans="6:13">
      <c r="F160" s="37">
        <v>156</v>
      </c>
      <c r="G160" s="38" t="s">
        <v>216</v>
      </c>
      <c r="H160" s="38" t="s">
        <v>212</v>
      </c>
      <c r="I160" s="38">
        <v>3</v>
      </c>
      <c r="J160" s="2"/>
      <c r="K160" s="100"/>
      <c r="L160" s="2">
        <f t="shared" si="4"/>
        <v>220</v>
      </c>
      <c r="M160" s="100">
        <f t="shared" si="5"/>
        <v>1.2958000000000001E-2</v>
      </c>
    </row>
    <row r="161" spans="6:13">
      <c r="F161" s="37">
        <v>157</v>
      </c>
      <c r="G161" s="38" t="s">
        <v>217</v>
      </c>
      <c r="H161" s="38" t="s">
        <v>212</v>
      </c>
      <c r="I161" s="38">
        <v>2</v>
      </c>
      <c r="J161" s="2"/>
      <c r="K161" s="100"/>
      <c r="L161" s="2">
        <f t="shared" si="4"/>
        <v>100</v>
      </c>
      <c r="M161" s="100">
        <f t="shared" si="5"/>
        <v>6.5600000000000007E-3</v>
      </c>
    </row>
    <row r="162" spans="6:13">
      <c r="F162" s="37">
        <v>158</v>
      </c>
      <c r="G162" s="38" t="s">
        <v>216</v>
      </c>
      <c r="H162" s="38" t="s">
        <v>212</v>
      </c>
      <c r="I162" s="38">
        <v>1</v>
      </c>
      <c r="J162" s="2"/>
      <c r="K162" s="100"/>
      <c r="L162" s="2">
        <f t="shared" si="4"/>
        <v>220</v>
      </c>
      <c r="M162" s="100">
        <f t="shared" si="5"/>
        <v>1.3662000000000001E-2</v>
      </c>
    </row>
    <row r="163" spans="6:13">
      <c r="F163" s="37">
        <v>159</v>
      </c>
      <c r="G163" s="38" t="s">
        <v>216</v>
      </c>
      <c r="H163" s="38" t="s">
        <v>212</v>
      </c>
      <c r="I163" s="38">
        <v>1</v>
      </c>
      <c r="J163" s="2"/>
      <c r="K163" s="100"/>
      <c r="L163" s="2">
        <f t="shared" si="4"/>
        <v>220</v>
      </c>
      <c r="M163" s="100">
        <f t="shared" si="5"/>
        <v>1.3662000000000001E-2</v>
      </c>
    </row>
    <row r="164" spans="6:13">
      <c r="F164" s="37">
        <v>160</v>
      </c>
      <c r="G164" s="38" t="s">
        <v>216</v>
      </c>
      <c r="H164" s="38" t="s">
        <v>212</v>
      </c>
      <c r="I164" s="38">
        <v>1</v>
      </c>
      <c r="J164" s="2"/>
      <c r="K164" s="100"/>
      <c r="L164" s="2">
        <f t="shared" si="4"/>
        <v>220</v>
      </c>
      <c r="M164" s="100">
        <f t="shared" si="5"/>
        <v>1.3662000000000001E-2</v>
      </c>
    </row>
    <row r="165" spans="6:13">
      <c r="F165" s="37">
        <v>161</v>
      </c>
      <c r="G165" s="38" t="s">
        <v>218</v>
      </c>
      <c r="H165" s="38" t="s">
        <v>212</v>
      </c>
      <c r="I165" s="38">
        <v>2</v>
      </c>
      <c r="J165" s="2"/>
      <c r="K165" s="100"/>
      <c r="L165" s="2">
        <f t="shared" si="4"/>
        <v>190</v>
      </c>
      <c r="M165" s="100">
        <f t="shared" si="5"/>
        <v>1.2464000000000001E-2</v>
      </c>
    </row>
    <row r="166" spans="6:13">
      <c r="F166" s="37">
        <v>162</v>
      </c>
      <c r="G166" s="38" t="s">
        <v>213</v>
      </c>
      <c r="H166" s="38" t="s">
        <v>212</v>
      </c>
      <c r="I166" s="38">
        <v>1</v>
      </c>
      <c r="J166" s="2"/>
      <c r="K166" s="100"/>
      <c r="L166" s="2">
        <f t="shared" si="4"/>
        <v>130</v>
      </c>
      <c r="M166" s="100">
        <f t="shared" si="5"/>
        <v>8.0730000000000003E-3</v>
      </c>
    </row>
    <row r="167" spans="6:13">
      <c r="F167" s="37">
        <v>163</v>
      </c>
      <c r="G167" s="38" t="s">
        <v>216</v>
      </c>
      <c r="H167" s="38" t="s">
        <v>212</v>
      </c>
      <c r="I167" s="38">
        <v>1</v>
      </c>
      <c r="J167" s="2"/>
      <c r="K167" s="100"/>
      <c r="L167" s="2">
        <f t="shared" si="4"/>
        <v>220</v>
      </c>
      <c r="M167" s="100">
        <f t="shared" si="5"/>
        <v>1.3662000000000001E-2</v>
      </c>
    </row>
    <row r="168" spans="6:13">
      <c r="F168" s="37">
        <v>164</v>
      </c>
      <c r="G168" s="38" t="s">
        <v>213</v>
      </c>
      <c r="H168" s="38" t="s">
        <v>212</v>
      </c>
      <c r="I168" s="38">
        <v>1</v>
      </c>
      <c r="J168" s="2"/>
      <c r="K168" s="100"/>
      <c r="L168" s="2">
        <f t="shared" si="4"/>
        <v>130</v>
      </c>
      <c r="M168" s="100">
        <f t="shared" si="5"/>
        <v>8.0730000000000003E-3</v>
      </c>
    </row>
    <row r="169" spans="6:13">
      <c r="F169" s="37">
        <v>165</v>
      </c>
      <c r="G169" s="38" t="s">
        <v>213</v>
      </c>
      <c r="H169" s="38" t="s">
        <v>212</v>
      </c>
      <c r="I169" s="38">
        <v>2</v>
      </c>
      <c r="J169" s="2"/>
      <c r="K169" s="100"/>
      <c r="L169" s="2">
        <f t="shared" si="4"/>
        <v>130</v>
      </c>
      <c r="M169" s="100">
        <f t="shared" si="5"/>
        <v>8.5280000000000009E-3</v>
      </c>
    </row>
    <row r="170" spans="6:13">
      <c r="F170" s="37">
        <v>166</v>
      </c>
      <c r="G170" s="38" t="s">
        <v>216</v>
      </c>
      <c r="H170" s="38" t="s">
        <v>212</v>
      </c>
      <c r="I170" s="38">
        <v>2</v>
      </c>
      <c r="J170" s="2"/>
      <c r="K170" s="100"/>
      <c r="L170" s="2">
        <f t="shared" si="4"/>
        <v>220</v>
      </c>
      <c r="M170" s="100">
        <f t="shared" si="5"/>
        <v>1.4432E-2</v>
      </c>
    </row>
    <row r="171" spans="6:13">
      <c r="F171" s="37">
        <v>167</v>
      </c>
      <c r="G171" s="38" t="s">
        <v>217</v>
      </c>
      <c r="H171" s="38" t="s">
        <v>212</v>
      </c>
      <c r="I171" s="38">
        <v>2</v>
      </c>
      <c r="J171" s="2"/>
      <c r="K171" s="100"/>
      <c r="L171" s="2">
        <f t="shared" si="4"/>
        <v>100</v>
      </c>
      <c r="M171" s="100">
        <f t="shared" si="5"/>
        <v>6.5600000000000007E-3</v>
      </c>
    </row>
    <row r="172" spans="6:13">
      <c r="F172" s="37">
        <v>168</v>
      </c>
      <c r="G172" s="38" t="s">
        <v>218</v>
      </c>
      <c r="H172" s="38" t="s">
        <v>212</v>
      </c>
      <c r="I172" s="38">
        <v>1</v>
      </c>
      <c r="J172" s="2"/>
      <c r="K172" s="100"/>
      <c r="L172" s="2">
        <f t="shared" si="4"/>
        <v>190</v>
      </c>
      <c r="M172" s="100">
        <f t="shared" si="5"/>
        <v>1.1799E-2</v>
      </c>
    </row>
    <row r="173" spans="6:13">
      <c r="F173" s="37">
        <v>169</v>
      </c>
      <c r="G173" s="38" t="s">
        <v>217</v>
      </c>
      <c r="H173" s="38" t="s">
        <v>212</v>
      </c>
      <c r="I173" s="38">
        <v>1</v>
      </c>
      <c r="J173" s="2"/>
      <c r="K173" s="100"/>
      <c r="L173" s="2">
        <f t="shared" si="4"/>
        <v>100</v>
      </c>
      <c r="M173" s="100">
        <f t="shared" si="5"/>
        <v>6.2100000000000002E-3</v>
      </c>
    </row>
    <row r="174" spans="6:13">
      <c r="F174" s="37">
        <v>170</v>
      </c>
      <c r="G174" s="38" t="s">
        <v>215</v>
      </c>
      <c r="H174" s="38" t="s">
        <v>212</v>
      </c>
      <c r="I174" s="38">
        <v>2</v>
      </c>
      <c r="J174" s="2"/>
      <c r="K174" s="100"/>
      <c r="L174" s="2">
        <f t="shared" si="4"/>
        <v>240</v>
      </c>
      <c r="M174" s="100">
        <f t="shared" si="5"/>
        <v>1.5744000000000001E-2</v>
      </c>
    </row>
    <row r="175" spans="6:13">
      <c r="F175" s="37">
        <v>171</v>
      </c>
      <c r="G175" s="38" t="s">
        <v>217</v>
      </c>
      <c r="H175" s="38" t="s">
        <v>212</v>
      </c>
      <c r="I175" s="38">
        <v>2</v>
      </c>
      <c r="J175" s="2"/>
      <c r="K175" s="100"/>
      <c r="L175" s="2">
        <f t="shared" si="4"/>
        <v>100</v>
      </c>
      <c r="M175" s="100">
        <f t="shared" si="5"/>
        <v>6.5600000000000007E-3</v>
      </c>
    </row>
    <row r="176" spans="6:13">
      <c r="F176" s="37">
        <v>172</v>
      </c>
      <c r="G176" s="38" t="s">
        <v>213</v>
      </c>
      <c r="H176" s="38" t="s">
        <v>212</v>
      </c>
      <c r="I176" s="38">
        <v>1</v>
      </c>
      <c r="J176" s="2"/>
      <c r="K176" s="100"/>
      <c r="L176" s="2">
        <f t="shared" si="4"/>
        <v>130</v>
      </c>
      <c r="M176" s="100">
        <f t="shared" si="5"/>
        <v>8.0730000000000003E-3</v>
      </c>
    </row>
    <row r="177" spans="6:13">
      <c r="F177" s="37">
        <v>173</v>
      </c>
      <c r="G177" s="38" t="s">
        <v>218</v>
      </c>
      <c r="H177" s="38" t="s">
        <v>212</v>
      </c>
      <c r="I177" s="38">
        <v>1</v>
      </c>
      <c r="J177" s="2"/>
      <c r="K177" s="100"/>
      <c r="L177" s="2">
        <f t="shared" si="4"/>
        <v>190</v>
      </c>
      <c r="M177" s="100">
        <f t="shared" si="5"/>
        <v>1.1799E-2</v>
      </c>
    </row>
    <row r="178" spans="6:13">
      <c r="F178" s="37">
        <v>174</v>
      </c>
      <c r="G178" s="38" t="s">
        <v>213</v>
      </c>
      <c r="H178" s="38" t="s">
        <v>212</v>
      </c>
      <c r="I178" s="38">
        <v>3</v>
      </c>
      <c r="J178" s="2"/>
      <c r="K178" s="100"/>
      <c r="L178" s="2">
        <f t="shared" si="4"/>
        <v>130</v>
      </c>
      <c r="M178" s="100">
        <f t="shared" si="5"/>
        <v>7.6569999999999997E-3</v>
      </c>
    </row>
    <row r="179" spans="6:13">
      <c r="F179" s="37">
        <v>175</v>
      </c>
      <c r="G179" s="38" t="s">
        <v>211</v>
      </c>
      <c r="H179" s="38" t="s">
        <v>212</v>
      </c>
      <c r="I179" s="38">
        <v>3</v>
      </c>
      <c r="J179" s="2"/>
      <c r="K179" s="100"/>
      <c r="L179" s="2">
        <f t="shared" si="4"/>
        <v>270</v>
      </c>
      <c r="M179" s="100">
        <f t="shared" si="5"/>
        <v>1.5903E-2</v>
      </c>
    </row>
    <row r="180" spans="6:13">
      <c r="F180" s="37">
        <v>176</v>
      </c>
      <c r="G180" s="38" t="s">
        <v>213</v>
      </c>
      <c r="H180" s="38" t="s">
        <v>212</v>
      </c>
      <c r="I180" s="38">
        <v>2</v>
      </c>
      <c r="J180" s="2"/>
      <c r="K180" s="100"/>
      <c r="L180" s="2">
        <f t="shared" si="4"/>
        <v>130</v>
      </c>
      <c r="M180" s="100">
        <f t="shared" si="5"/>
        <v>8.5280000000000009E-3</v>
      </c>
    </row>
    <row r="181" spans="6:13">
      <c r="F181" s="37">
        <v>177</v>
      </c>
      <c r="G181" s="38" t="s">
        <v>213</v>
      </c>
      <c r="H181" s="38" t="s">
        <v>212</v>
      </c>
      <c r="I181" s="38">
        <v>2</v>
      </c>
      <c r="J181" s="2"/>
      <c r="K181" s="100"/>
      <c r="L181" s="2">
        <f t="shared" si="4"/>
        <v>130</v>
      </c>
      <c r="M181" s="100">
        <f t="shared" si="5"/>
        <v>8.5280000000000009E-3</v>
      </c>
    </row>
    <row r="182" spans="6:13">
      <c r="F182" s="37">
        <v>178</v>
      </c>
      <c r="G182" s="38" t="s">
        <v>216</v>
      </c>
      <c r="H182" s="38" t="s">
        <v>212</v>
      </c>
      <c r="I182" s="38">
        <v>1</v>
      </c>
      <c r="J182" s="2"/>
      <c r="K182" s="100"/>
      <c r="L182" s="2">
        <f t="shared" si="4"/>
        <v>220</v>
      </c>
      <c r="M182" s="100">
        <f t="shared" si="5"/>
        <v>1.3662000000000001E-2</v>
      </c>
    </row>
    <row r="183" spans="6:13">
      <c r="F183" s="37">
        <v>179</v>
      </c>
      <c r="G183" s="38" t="s">
        <v>215</v>
      </c>
      <c r="H183" s="38" t="s">
        <v>212</v>
      </c>
      <c r="I183" s="38">
        <v>2</v>
      </c>
      <c r="J183" s="2"/>
      <c r="K183" s="100"/>
      <c r="L183" s="2">
        <f t="shared" si="4"/>
        <v>240</v>
      </c>
      <c r="M183" s="100">
        <f t="shared" si="5"/>
        <v>1.5744000000000001E-2</v>
      </c>
    </row>
    <row r="184" spans="6:13">
      <c r="F184" s="37">
        <v>180</v>
      </c>
      <c r="G184" s="38" t="s">
        <v>215</v>
      </c>
      <c r="H184" s="38" t="s">
        <v>212</v>
      </c>
      <c r="I184" s="38">
        <v>2</v>
      </c>
      <c r="J184" s="2"/>
      <c r="K184" s="100"/>
      <c r="L184" s="2">
        <f t="shared" si="4"/>
        <v>240</v>
      </c>
      <c r="M184" s="100">
        <f t="shared" si="5"/>
        <v>1.5744000000000001E-2</v>
      </c>
    </row>
    <row r="185" spans="6:13">
      <c r="F185" s="37">
        <v>181</v>
      </c>
      <c r="G185" s="38" t="s">
        <v>213</v>
      </c>
      <c r="H185" s="38" t="s">
        <v>212</v>
      </c>
      <c r="I185" s="38">
        <v>1</v>
      </c>
      <c r="J185" s="2"/>
      <c r="K185" s="100"/>
      <c r="L185" s="2">
        <f t="shared" si="4"/>
        <v>130</v>
      </c>
      <c r="M185" s="100">
        <f t="shared" si="5"/>
        <v>8.0730000000000003E-3</v>
      </c>
    </row>
    <row r="186" spans="6:13">
      <c r="F186" s="37">
        <v>182</v>
      </c>
      <c r="G186" s="38" t="s">
        <v>215</v>
      </c>
      <c r="H186" s="38" t="s">
        <v>212</v>
      </c>
      <c r="I186" s="38">
        <v>3</v>
      </c>
      <c r="J186" s="2"/>
      <c r="K186" s="100"/>
      <c r="L186" s="2">
        <f t="shared" si="4"/>
        <v>240</v>
      </c>
      <c r="M186" s="100">
        <f t="shared" si="5"/>
        <v>1.4136000000000001E-2</v>
      </c>
    </row>
    <row r="187" spans="6:13">
      <c r="F187" s="37">
        <v>183</v>
      </c>
      <c r="G187" s="38" t="s">
        <v>217</v>
      </c>
      <c r="H187" s="38" t="s">
        <v>212</v>
      </c>
      <c r="I187" s="38">
        <v>3</v>
      </c>
      <c r="J187" s="2"/>
      <c r="K187" s="100"/>
      <c r="L187" s="2">
        <f t="shared" si="4"/>
        <v>100</v>
      </c>
      <c r="M187" s="100">
        <f t="shared" si="5"/>
        <v>5.8899999999999994E-3</v>
      </c>
    </row>
    <row r="188" spans="6:13">
      <c r="F188" s="37">
        <v>184</v>
      </c>
      <c r="G188" s="38" t="s">
        <v>214</v>
      </c>
      <c r="H188" s="38" t="s">
        <v>212</v>
      </c>
      <c r="I188" s="38">
        <v>1</v>
      </c>
      <c r="J188" s="2"/>
      <c r="K188" s="100"/>
      <c r="L188" s="2">
        <f t="shared" si="4"/>
        <v>250</v>
      </c>
      <c r="M188" s="100">
        <f t="shared" si="5"/>
        <v>1.5525000000000001E-2</v>
      </c>
    </row>
    <row r="189" spans="6:13">
      <c r="F189" s="37">
        <v>185</v>
      </c>
      <c r="G189" s="38" t="s">
        <v>216</v>
      </c>
      <c r="H189" s="38" t="s">
        <v>212</v>
      </c>
      <c r="I189" s="38">
        <v>1</v>
      </c>
      <c r="J189" s="2"/>
      <c r="K189" s="100"/>
      <c r="L189" s="2">
        <f t="shared" si="4"/>
        <v>220</v>
      </c>
      <c r="M189" s="100">
        <f t="shared" si="5"/>
        <v>1.3662000000000001E-2</v>
      </c>
    </row>
    <row r="190" spans="6:13">
      <c r="F190" s="37">
        <v>186</v>
      </c>
      <c r="G190" s="38" t="s">
        <v>216</v>
      </c>
      <c r="H190" s="38" t="s">
        <v>212</v>
      </c>
      <c r="I190" s="38">
        <v>1</v>
      </c>
      <c r="J190" s="2"/>
      <c r="K190" s="100"/>
      <c r="L190" s="2">
        <f t="shared" si="4"/>
        <v>220</v>
      </c>
      <c r="M190" s="100">
        <f t="shared" si="5"/>
        <v>1.3662000000000001E-2</v>
      </c>
    </row>
    <row r="191" spans="6:13">
      <c r="F191" s="37">
        <v>187</v>
      </c>
      <c r="G191" s="38" t="s">
        <v>215</v>
      </c>
      <c r="H191" s="38" t="s">
        <v>212</v>
      </c>
      <c r="I191" s="38">
        <v>2</v>
      </c>
      <c r="J191" s="2"/>
      <c r="K191" s="100"/>
      <c r="L191" s="2">
        <f t="shared" si="4"/>
        <v>240</v>
      </c>
      <c r="M191" s="100">
        <f t="shared" si="5"/>
        <v>1.5744000000000001E-2</v>
      </c>
    </row>
    <row r="192" spans="6:13">
      <c r="F192" s="37">
        <v>188</v>
      </c>
      <c r="G192" s="38" t="s">
        <v>217</v>
      </c>
      <c r="H192" s="38" t="s">
        <v>212</v>
      </c>
      <c r="I192" s="38">
        <v>1</v>
      </c>
      <c r="J192" s="2"/>
      <c r="K192" s="100"/>
      <c r="L192" s="2">
        <f t="shared" si="4"/>
        <v>100</v>
      </c>
      <c r="M192" s="100">
        <f t="shared" si="5"/>
        <v>6.2100000000000002E-3</v>
      </c>
    </row>
    <row r="193" spans="6:13">
      <c r="F193" s="37">
        <v>189</v>
      </c>
      <c r="G193" s="38" t="s">
        <v>214</v>
      </c>
      <c r="H193" s="38" t="s">
        <v>212</v>
      </c>
      <c r="I193" s="38">
        <v>3</v>
      </c>
      <c r="J193" s="2"/>
      <c r="K193" s="100"/>
      <c r="L193" s="2">
        <f t="shared" si="4"/>
        <v>250</v>
      </c>
      <c r="M193" s="100">
        <f t="shared" si="5"/>
        <v>1.4725E-2</v>
      </c>
    </row>
    <row r="194" spans="6:13">
      <c r="F194" s="37">
        <v>190</v>
      </c>
      <c r="G194" s="38" t="s">
        <v>215</v>
      </c>
      <c r="H194" s="38" t="s">
        <v>212</v>
      </c>
      <c r="I194" s="38">
        <v>1</v>
      </c>
      <c r="J194" s="2"/>
      <c r="K194" s="100"/>
      <c r="L194" s="2">
        <f t="shared" si="4"/>
        <v>240</v>
      </c>
      <c r="M194" s="100">
        <f t="shared" si="5"/>
        <v>1.4904000000000001E-2</v>
      </c>
    </row>
    <row r="195" spans="6:13">
      <c r="F195" s="37">
        <v>191</v>
      </c>
      <c r="G195" s="38" t="s">
        <v>218</v>
      </c>
      <c r="H195" s="38" t="s">
        <v>212</v>
      </c>
      <c r="I195" s="38">
        <v>1</v>
      </c>
      <c r="J195" s="2"/>
      <c r="K195" s="100"/>
      <c r="L195" s="2">
        <f t="shared" si="4"/>
        <v>190</v>
      </c>
      <c r="M195" s="100">
        <f t="shared" si="5"/>
        <v>1.1799E-2</v>
      </c>
    </row>
    <row r="196" spans="6:13">
      <c r="F196" s="37">
        <v>192</v>
      </c>
      <c r="G196" s="38" t="s">
        <v>216</v>
      </c>
      <c r="H196" s="38" t="s">
        <v>212</v>
      </c>
      <c r="I196" s="38">
        <v>3</v>
      </c>
      <c r="J196" s="2"/>
      <c r="K196" s="100"/>
      <c r="L196" s="2">
        <f t="shared" si="4"/>
        <v>220</v>
      </c>
      <c r="M196" s="100">
        <f t="shared" si="5"/>
        <v>1.2958000000000001E-2</v>
      </c>
    </row>
    <row r="197" spans="6:13">
      <c r="F197" s="37">
        <v>193</v>
      </c>
      <c r="G197" s="38" t="s">
        <v>216</v>
      </c>
      <c r="H197" s="38" t="s">
        <v>212</v>
      </c>
      <c r="I197" s="38">
        <v>1</v>
      </c>
      <c r="J197" s="2"/>
      <c r="K197" s="100"/>
      <c r="L197" s="2">
        <f t="shared" si="4"/>
        <v>220</v>
      </c>
      <c r="M197" s="100">
        <f t="shared" si="5"/>
        <v>1.3662000000000001E-2</v>
      </c>
    </row>
    <row r="198" spans="6:13">
      <c r="F198" s="37">
        <v>194</v>
      </c>
      <c r="G198" s="38" t="s">
        <v>214</v>
      </c>
      <c r="H198" s="38" t="s">
        <v>212</v>
      </c>
      <c r="I198" s="38">
        <v>1</v>
      </c>
      <c r="J198" s="2"/>
      <c r="K198" s="100"/>
      <c r="L198" s="2">
        <f t="shared" ref="L198:L238" si="6">VLOOKUP(TRIM(G198),$B$6:$C$12,2,FALSE)</f>
        <v>250</v>
      </c>
      <c r="M198" s="100">
        <f t="shared" ref="M198:M238" si="7">HLOOKUP(_xlfn.CONCAT("Forklift ",I198),$B$15:$D$16,2,FALSE)*L198/1000</f>
        <v>1.5525000000000001E-2</v>
      </c>
    </row>
    <row r="199" spans="6:13">
      <c r="F199" s="37">
        <v>195</v>
      </c>
      <c r="G199" s="38" t="s">
        <v>215</v>
      </c>
      <c r="H199" s="38" t="s">
        <v>212</v>
      </c>
      <c r="I199" s="38">
        <v>2</v>
      </c>
      <c r="J199" s="2"/>
      <c r="K199" s="100"/>
      <c r="L199" s="2">
        <f t="shared" si="6"/>
        <v>240</v>
      </c>
      <c r="M199" s="100">
        <f t="shared" si="7"/>
        <v>1.5744000000000001E-2</v>
      </c>
    </row>
    <row r="200" spans="6:13">
      <c r="F200" s="37">
        <v>196</v>
      </c>
      <c r="G200" s="38" t="s">
        <v>217</v>
      </c>
      <c r="H200" s="38" t="s">
        <v>212</v>
      </c>
      <c r="I200" s="38">
        <v>1</v>
      </c>
      <c r="J200" s="2"/>
      <c r="K200" s="100"/>
      <c r="L200" s="2">
        <f t="shared" si="6"/>
        <v>100</v>
      </c>
      <c r="M200" s="100">
        <f t="shared" si="7"/>
        <v>6.2100000000000002E-3</v>
      </c>
    </row>
    <row r="201" spans="6:13">
      <c r="F201" s="37">
        <v>197</v>
      </c>
      <c r="G201" s="38" t="s">
        <v>213</v>
      </c>
      <c r="H201" s="38" t="s">
        <v>212</v>
      </c>
      <c r="I201" s="38">
        <v>2</v>
      </c>
      <c r="J201" s="2"/>
      <c r="K201" s="100"/>
      <c r="L201" s="2">
        <f t="shared" si="6"/>
        <v>130</v>
      </c>
      <c r="M201" s="100">
        <f t="shared" si="7"/>
        <v>8.5280000000000009E-3</v>
      </c>
    </row>
    <row r="202" spans="6:13">
      <c r="F202" s="37">
        <v>198</v>
      </c>
      <c r="G202" s="38" t="s">
        <v>217</v>
      </c>
      <c r="H202" s="38" t="s">
        <v>212</v>
      </c>
      <c r="I202" s="38">
        <v>1</v>
      </c>
      <c r="J202" s="2"/>
      <c r="K202" s="100"/>
      <c r="L202" s="2">
        <f t="shared" si="6"/>
        <v>100</v>
      </c>
      <c r="M202" s="100">
        <f t="shared" si="7"/>
        <v>6.2100000000000002E-3</v>
      </c>
    </row>
    <row r="203" spans="6:13">
      <c r="F203" s="37">
        <v>199</v>
      </c>
      <c r="G203" s="38" t="s">
        <v>211</v>
      </c>
      <c r="H203" s="38" t="s">
        <v>212</v>
      </c>
      <c r="I203" s="38">
        <v>3</v>
      </c>
      <c r="J203" s="2"/>
      <c r="K203" s="100"/>
      <c r="L203" s="2">
        <f t="shared" si="6"/>
        <v>270</v>
      </c>
      <c r="M203" s="100">
        <f t="shared" si="7"/>
        <v>1.5903E-2</v>
      </c>
    </row>
    <row r="204" spans="6:13">
      <c r="F204" s="37">
        <v>200</v>
      </c>
      <c r="G204" s="38" t="s">
        <v>218</v>
      </c>
      <c r="H204" s="38" t="s">
        <v>212</v>
      </c>
      <c r="I204" s="38">
        <v>2</v>
      </c>
      <c r="J204" s="2"/>
      <c r="K204" s="100"/>
      <c r="L204" s="2">
        <f t="shared" si="6"/>
        <v>190</v>
      </c>
      <c r="M204" s="100">
        <f t="shared" si="7"/>
        <v>1.2464000000000001E-2</v>
      </c>
    </row>
    <row r="205" spans="6:13">
      <c r="F205" s="37">
        <v>201</v>
      </c>
      <c r="G205" s="38" t="s">
        <v>218</v>
      </c>
      <c r="H205" s="38" t="s">
        <v>212</v>
      </c>
      <c r="I205" s="38">
        <v>3</v>
      </c>
      <c r="J205" s="2"/>
      <c r="K205" s="100"/>
      <c r="L205" s="2">
        <f t="shared" si="6"/>
        <v>190</v>
      </c>
      <c r="M205" s="100">
        <f t="shared" si="7"/>
        <v>1.1191000000000001E-2</v>
      </c>
    </row>
    <row r="206" spans="6:13">
      <c r="F206" s="37">
        <v>202</v>
      </c>
      <c r="G206" s="38" t="s">
        <v>216</v>
      </c>
      <c r="H206" s="38" t="s">
        <v>212</v>
      </c>
      <c r="I206" s="38">
        <v>1</v>
      </c>
      <c r="J206" s="2"/>
      <c r="K206" s="100"/>
      <c r="L206" s="2">
        <f t="shared" si="6"/>
        <v>220</v>
      </c>
      <c r="M206" s="100">
        <f t="shared" si="7"/>
        <v>1.3662000000000001E-2</v>
      </c>
    </row>
    <row r="207" spans="6:13">
      <c r="F207" s="37">
        <v>203</v>
      </c>
      <c r="G207" s="38" t="s">
        <v>213</v>
      </c>
      <c r="H207" s="38" t="s">
        <v>212</v>
      </c>
      <c r="I207" s="38">
        <v>2</v>
      </c>
      <c r="J207" s="2"/>
      <c r="K207" s="100"/>
      <c r="L207" s="2">
        <f t="shared" si="6"/>
        <v>130</v>
      </c>
      <c r="M207" s="100">
        <f t="shared" si="7"/>
        <v>8.5280000000000009E-3</v>
      </c>
    </row>
    <row r="208" spans="6:13">
      <c r="F208" s="37">
        <v>204</v>
      </c>
      <c r="G208" s="38" t="s">
        <v>217</v>
      </c>
      <c r="H208" s="38" t="s">
        <v>212</v>
      </c>
      <c r="I208" s="38">
        <v>1</v>
      </c>
      <c r="J208" s="2"/>
      <c r="K208" s="100"/>
      <c r="L208" s="2">
        <f t="shared" si="6"/>
        <v>100</v>
      </c>
      <c r="M208" s="100">
        <f t="shared" si="7"/>
        <v>6.2100000000000002E-3</v>
      </c>
    </row>
    <row r="209" spans="6:13">
      <c r="F209" s="37">
        <v>205</v>
      </c>
      <c r="G209" s="38" t="s">
        <v>218</v>
      </c>
      <c r="H209" s="38" t="s">
        <v>212</v>
      </c>
      <c r="I209" s="38">
        <v>1</v>
      </c>
      <c r="J209" s="2"/>
      <c r="K209" s="100"/>
      <c r="L209" s="2">
        <f t="shared" si="6"/>
        <v>190</v>
      </c>
      <c r="M209" s="100">
        <f t="shared" si="7"/>
        <v>1.1799E-2</v>
      </c>
    </row>
    <row r="210" spans="6:13">
      <c r="F210" s="37">
        <v>206</v>
      </c>
      <c r="G210" s="38" t="s">
        <v>211</v>
      </c>
      <c r="H210" s="38" t="s">
        <v>212</v>
      </c>
      <c r="I210" s="38">
        <v>3</v>
      </c>
      <c r="J210" s="2"/>
      <c r="K210" s="100"/>
      <c r="L210" s="2">
        <f t="shared" si="6"/>
        <v>270</v>
      </c>
      <c r="M210" s="100">
        <f t="shared" si="7"/>
        <v>1.5903E-2</v>
      </c>
    </row>
    <row r="211" spans="6:13">
      <c r="F211" s="37">
        <v>207</v>
      </c>
      <c r="G211" s="38" t="s">
        <v>218</v>
      </c>
      <c r="H211" s="38" t="s">
        <v>212</v>
      </c>
      <c r="I211" s="38">
        <v>1</v>
      </c>
      <c r="J211" s="2"/>
      <c r="K211" s="100"/>
      <c r="L211" s="2">
        <f t="shared" si="6"/>
        <v>190</v>
      </c>
      <c r="M211" s="100">
        <f t="shared" si="7"/>
        <v>1.1799E-2</v>
      </c>
    </row>
    <row r="212" spans="6:13">
      <c r="F212" s="37">
        <v>208</v>
      </c>
      <c r="G212" s="38" t="s">
        <v>216</v>
      </c>
      <c r="H212" s="38" t="s">
        <v>212</v>
      </c>
      <c r="I212" s="38">
        <v>3</v>
      </c>
      <c r="J212" s="2"/>
      <c r="K212" s="100"/>
      <c r="L212" s="2">
        <f t="shared" si="6"/>
        <v>220</v>
      </c>
      <c r="M212" s="100">
        <f t="shared" si="7"/>
        <v>1.2958000000000001E-2</v>
      </c>
    </row>
    <row r="213" spans="6:13">
      <c r="F213" s="37">
        <v>209</v>
      </c>
      <c r="G213" s="38" t="s">
        <v>217</v>
      </c>
      <c r="H213" s="38" t="s">
        <v>212</v>
      </c>
      <c r="I213" s="38">
        <v>3</v>
      </c>
      <c r="J213" s="2"/>
      <c r="K213" s="100"/>
      <c r="L213" s="2">
        <f t="shared" si="6"/>
        <v>100</v>
      </c>
      <c r="M213" s="100">
        <f t="shared" si="7"/>
        <v>5.8899999999999994E-3</v>
      </c>
    </row>
    <row r="214" spans="6:13">
      <c r="F214" s="37">
        <v>210</v>
      </c>
      <c r="G214" s="38" t="s">
        <v>217</v>
      </c>
      <c r="H214" s="38" t="s">
        <v>212</v>
      </c>
      <c r="I214" s="38">
        <v>3</v>
      </c>
      <c r="J214" s="2"/>
      <c r="K214" s="100"/>
      <c r="L214" s="2">
        <f t="shared" si="6"/>
        <v>100</v>
      </c>
      <c r="M214" s="100">
        <f t="shared" si="7"/>
        <v>5.8899999999999994E-3</v>
      </c>
    </row>
    <row r="215" spans="6:13">
      <c r="F215" s="37">
        <v>211</v>
      </c>
      <c r="G215" s="38" t="s">
        <v>211</v>
      </c>
      <c r="H215" s="38" t="s">
        <v>212</v>
      </c>
      <c r="I215" s="38">
        <v>2</v>
      </c>
      <c r="J215" s="2"/>
      <c r="K215" s="100"/>
      <c r="L215" s="2">
        <f t="shared" si="6"/>
        <v>270</v>
      </c>
      <c r="M215" s="100">
        <f t="shared" si="7"/>
        <v>1.7711999999999999E-2</v>
      </c>
    </row>
    <row r="216" spans="6:13">
      <c r="F216" s="37">
        <v>212</v>
      </c>
      <c r="G216" s="38" t="s">
        <v>211</v>
      </c>
      <c r="H216" s="38" t="s">
        <v>212</v>
      </c>
      <c r="I216" s="38">
        <v>2</v>
      </c>
      <c r="J216" s="2"/>
      <c r="K216" s="100"/>
      <c r="L216" s="2">
        <f t="shared" si="6"/>
        <v>270</v>
      </c>
      <c r="M216" s="100">
        <f t="shared" si="7"/>
        <v>1.7711999999999999E-2</v>
      </c>
    </row>
    <row r="217" spans="6:13">
      <c r="F217" s="37">
        <v>213</v>
      </c>
      <c r="G217" s="38" t="s">
        <v>218</v>
      </c>
      <c r="H217" s="38" t="s">
        <v>212</v>
      </c>
      <c r="I217" s="38">
        <v>3</v>
      </c>
      <c r="J217" s="2"/>
      <c r="K217" s="100"/>
      <c r="L217" s="2">
        <f t="shared" si="6"/>
        <v>190</v>
      </c>
      <c r="M217" s="100">
        <f t="shared" si="7"/>
        <v>1.1191000000000001E-2</v>
      </c>
    </row>
    <row r="218" spans="6:13">
      <c r="F218" s="37">
        <v>214</v>
      </c>
      <c r="G218" s="38" t="s">
        <v>217</v>
      </c>
      <c r="H218" s="38" t="s">
        <v>212</v>
      </c>
      <c r="I218" s="38">
        <v>3</v>
      </c>
      <c r="J218" s="2"/>
      <c r="K218" s="100"/>
      <c r="L218" s="2">
        <f t="shared" si="6"/>
        <v>100</v>
      </c>
      <c r="M218" s="100">
        <f t="shared" si="7"/>
        <v>5.8899999999999994E-3</v>
      </c>
    </row>
    <row r="219" spans="6:13">
      <c r="F219" s="37">
        <v>215</v>
      </c>
      <c r="G219" s="38" t="s">
        <v>217</v>
      </c>
      <c r="H219" s="38" t="s">
        <v>212</v>
      </c>
      <c r="I219" s="38">
        <v>3</v>
      </c>
      <c r="J219" s="2"/>
      <c r="K219" s="100"/>
      <c r="L219" s="2">
        <f t="shared" si="6"/>
        <v>100</v>
      </c>
      <c r="M219" s="100">
        <f t="shared" si="7"/>
        <v>5.8899999999999994E-3</v>
      </c>
    </row>
    <row r="220" spans="6:13">
      <c r="F220" s="37">
        <v>216</v>
      </c>
      <c r="G220" s="38" t="s">
        <v>213</v>
      </c>
      <c r="H220" s="38" t="s">
        <v>212</v>
      </c>
      <c r="I220" s="38">
        <v>2</v>
      </c>
      <c r="J220" s="2"/>
      <c r="K220" s="100"/>
      <c r="L220" s="2">
        <f t="shared" si="6"/>
        <v>130</v>
      </c>
      <c r="M220" s="100">
        <f t="shared" si="7"/>
        <v>8.5280000000000009E-3</v>
      </c>
    </row>
    <row r="221" spans="6:13">
      <c r="F221" s="37">
        <v>217</v>
      </c>
      <c r="G221" s="38" t="s">
        <v>215</v>
      </c>
      <c r="H221" s="38" t="s">
        <v>212</v>
      </c>
      <c r="I221" s="38">
        <v>2</v>
      </c>
      <c r="J221" s="2"/>
      <c r="K221" s="100"/>
      <c r="L221" s="2">
        <f t="shared" si="6"/>
        <v>240</v>
      </c>
      <c r="M221" s="100">
        <f t="shared" si="7"/>
        <v>1.5744000000000001E-2</v>
      </c>
    </row>
    <row r="222" spans="6:13">
      <c r="F222" s="37">
        <v>218</v>
      </c>
      <c r="G222" s="38" t="s">
        <v>214</v>
      </c>
      <c r="H222" s="38" t="s">
        <v>212</v>
      </c>
      <c r="I222" s="38">
        <v>3</v>
      </c>
      <c r="J222" s="2"/>
      <c r="K222" s="100"/>
      <c r="L222" s="2">
        <f t="shared" si="6"/>
        <v>250</v>
      </c>
      <c r="M222" s="100">
        <f t="shared" si="7"/>
        <v>1.4725E-2</v>
      </c>
    </row>
    <row r="223" spans="6:13">
      <c r="F223" s="37">
        <v>219</v>
      </c>
      <c r="G223" s="38" t="s">
        <v>213</v>
      </c>
      <c r="H223" s="38" t="s">
        <v>212</v>
      </c>
      <c r="I223" s="38">
        <v>2</v>
      </c>
      <c r="J223" s="2"/>
      <c r="K223" s="100"/>
      <c r="L223" s="2">
        <f t="shared" si="6"/>
        <v>130</v>
      </c>
      <c r="M223" s="100">
        <f t="shared" si="7"/>
        <v>8.5280000000000009E-3</v>
      </c>
    </row>
    <row r="224" spans="6:13">
      <c r="F224" s="37">
        <v>220</v>
      </c>
      <c r="G224" s="38" t="s">
        <v>214</v>
      </c>
      <c r="H224" s="38" t="s">
        <v>212</v>
      </c>
      <c r="I224" s="38">
        <v>2</v>
      </c>
      <c r="J224" s="2"/>
      <c r="K224" s="100"/>
      <c r="L224" s="2">
        <f t="shared" si="6"/>
        <v>250</v>
      </c>
      <c r="M224" s="100">
        <f t="shared" si="7"/>
        <v>1.6400000000000001E-2</v>
      </c>
    </row>
    <row r="225" spans="6:13">
      <c r="F225" s="37">
        <v>221</v>
      </c>
      <c r="G225" s="38" t="s">
        <v>214</v>
      </c>
      <c r="H225" s="38" t="s">
        <v>212</v>
      </c>
      <c r="I225" s="38">
        <v>2</v>
      </c>
      <c r="J225" s="2"/>
      <c r="K225" s="100"/>
      <c r="L225" s="2">
        <f t="shared" si="6"/>
        <v>250</v>
      </c>
      <c r="M225" s="100">
        <f t="shared" si="7"/>
        <v>1.6400000000000001E-2</v>
      </c>
    </row>
    <row r="226" spans="6:13">
      <c r="F226" s="37">
        <v>222</v>
      </c>
      <c r="G226" s="38" t="s">
        <v>214</v>
      </c>
      <c r="H226" s="38" t="s">
        <v>212</v>
      </c>
      <c r="I226" s="38">
        <v>2</v>
      </c>
      <c r="J226" s="2"/>
      <c r="K226" s="100"/>
      <c r="L226" s="2">
        <f t="shared" si="6"/>
        <v>250</v>
      </c>
      <c r="M226" s="100">
        <f t="shared" si="7"/>
        <v>1.6400000000000001E-2</v>
      </c>
    </row>
    <row r="227" spans="6:13">
      <c r="F227" s="37">
        <v>223</v>
      </c>
      <c r="G227" s="38" t="s">
        <v>217</v>
      </c>
      <c r="H227" s="38" t="s">
        <v>212</v>
      </c>
      <c r="I227" s="38">
        <v>2</v>
      </c>
      <c r="J227" s="2"/>
      <c r="K227" s="100"/>
      <c r="L227" s="2">
        <f t="shared" si="6"/>
        <v>100</v>
      </c>
      <c r="M227" s="100">
        <f t="shared" si="7"/>
        <v>6.5600000000000007E-3</v>
      </c>
    </row>
    <row r="228" spans="6:13">
      <c r="F228" s="37">
        <v>224</v>
      </c>
      <c r="G228" s="38" t="s">
        <v>217</v>
      </c>
      <c r="H228" s="38" t="s">
        <v>212</v>
      </c>
      <c r="I228" s="38">
        <v>3</v>
      </c>
      <c r="J228" s="2"/>
      <c r="K228" s="100"/>
      <c r="L228" s="2">
        <f t="shared" si="6"/>
        <v>100</v>
      </c>
      <c r="M228" s="100">
        <f t="shared" si="7"/>
        <v>5.8899999999999994E-3</v>
      </c>
    </row>
    <row r="229" spans="6:13">
      <c r="F229" s="37">
        <v>225</v>
      </c>
      <c r="G229" s="38" t="s">
        <v>214</v>
      </c>
      <c r="H229" s="38" t="s">
        <v>212</v>
      </c>
      <c r="I229" s="38">
        <v>2</v>
      </c>
      <c r="J229" s="2"/>
      <c r="K229" s="100"/>
      <c r="L229" s="2">
        <f t="shared" si="6"/>
        <v>250</v>
      </c>
      <c r="M229" s="100">
        <f t="shared" si="7"/>
        <v>1.6400000000000001E-2</v>
      </c>
    </row>
    <row r="230" spans="6:13">
      <c r="F230" s="37">
        <v>226</v>
      </c>
      <c r="G230" s="38" t="s">
        <v>213</v>
      </c>
      <c r="H230" s="38" t="s">
        <v>212</v>
      </c>
      <c r="I230" s="38">
        <v>3</v>
      </c>
      <c r="J230" s="2"/>
      <c r="K230" s="100"/>
      <c r="L230" s="2">
        <f t="shared" si="6"/>
        <v>130</v>
      </c>
      <c r="M230" s="100">
        <f t="shared" si="7"/>
        <v>7.6569999999999997E-3</v>
      </c>
    </row>
    <row r="231" spans="6:13">
      <c r="F231" s="37">
        <v>227</v>
      </c>
      <c r="G231" s="38" t="s">
        <v>213</v>
      </c>
      <c r="H231" s="38" t="s">
        <v>212</v>
      </c>
      <c r="I231" s="38">
        <v>2</v>
      </c>
      <c r="J231" s="2"/>
      <c r="K231" s="100"/>
      <c r="L231" s="2">
        <f t="shared" si="6"/>
        <v>130</v>
      </c>
      <c r="M231" s="100">
        <f t="shared" si="7"/>
        <v>8.5280000000000009E-3</v>
      </c>
    </row>
    <row r="232" spans="6:13">
      <c r="F232" s="37">
        <v>228</v>
      </c>
      <c r="G232" s="38" t="s">
        <v>211</v>
      </c>
      <c r="H232" s="38" t="s">
        <v>212</v>
      </c>
      <c r="I232" s="38">
        <v>3</v>
      </c>
      <c r="J232" s="2"/>
      <c r="K232" s="100"/>
      <c r="L232" s="2">
        <f t="shared" si="6"/>
        <v>270</v>
      </c>
      <c r="M232" s="100">
        <f t="shared" si="7"/>
        <v>1.5903E-2</v>
      </c>
    </row>
    <row r="233" spans="6:13">
      <c r="F233" s="37">
        <v>229</v>
      </c>
      <c r="G233" s="38" t="s">
        <v>218</v>
      </c>
      <c r="H233" s="38" t="s">
        <v>212</v>
      </c>
      <c r="I233" s="38">
        <v>3</v>
      </c>
      <c r="J233" s="2"/>
      <c r="K233" s="100"/>
      <c r="L233" s="2">
        <f t="shared" si="6"/>
        <v>190</v>
      </c>
      <c r="M233" s="100">
        <f t="shared" si="7"/>
        <v>1.1191000000000001E-2</v>
      </c>
    </row>
    <row r="234" spans="6:13">
      <c r="F234" s="37">
        <v>230</v>
      </c>
      <c r="G234" s="38" t="s">
        <v>218</v>
      </c>
      <c r="H234" s="38" t="s">
        <v>212</v>
      </c>
      <c r="I234" s="38">
        <v>1</v>
      </c>
      <c r="J234" s="2"/>
      <c r="K234" s="100"/>
      <c r="L234" s="2">
        <f t="shared" si="6"/>
        <v>190</v>
      </c>
      <c r="M234" s="100">
        <f t="shared" si="7"/>
        <v>1.1799E-2</v>
      </c>
    </row>
    <row r="235" spans="6:13">
      <c r="F235" s="37">
        <v>231</v>
      </c>
      <c r="G235" s="38" t="s">
        <v>215</v>
      </c>
      <c r="H235" s="38" t="s">
        <v>212</v>
      </c>
      <c r="I235" s="38">
        <v>2</v>
      </c>
      <c r="J235" s="2"/>
      <c r="K235" s="100"/>
      <c r="L235" s="2">
        <f t="shared" si="6"/>
        <v>240</v>
      </c>
      <c r="M235" s="100">
        <f t="shared" si="7"/>
        <v>1.5744000000000001E-2</v>
      </c>
    </row>
    <row r="236" spans="6:13">
      <c r="F236" s="37">
        <v>232</v>
      </c>
      <c r="G236" s="38" t="s">
        <v>211</v>
      </c>
      <c r="H236" s="38" t="s">
        <v>212</v>
      </c>
      <c r="I236" s="38">
        <v>3</v>
      </c>
      <c r="J236" s="2"/>
      <c r="K236" s="100"/>
      <c r="L236" s="2">
        <f t="shared" si="6"/>
        <v>270</v>
      </c>
      <c r="M236" s="100">
        <f t="shared" si="7"/>
        <v>1.5903E-2</v>
      </c>
    </row>
    <row r="237" spans="6:13">
      <c r="F237" s="37">
        <v>233</v>
      </c>
      <c r="G237" s="38" t="s">
        <v>213</v>
      </c>
      <c r="H237" s="38" t="s">
        <v>212</v>
      </c>
      <c r="I237" s="38">
        <v>2</v>
      </c>
      <c r="J237" s="2"/>
      <c r="K237" s="100"/>
      <c r="L237" s="2">
        <f t="shared" si="6"/>
        <v>130</v>
      </c>
      <c r="M237" s="100">
        <f t="shared" si="7"/>
        <v>8.5280000000000009E-3</v>
      </c>
    </row>
    <row r="238" spans="6:13" ht="15" thickBot="1">
      <c r="F238" s="48">
        <v>234</v>
      </c>
      <c r="G238" s="49" t="s">
        <v>215</v>
      </c>
      <c r="H238" s="49" t="s">
        <v>212</v>
      </c>
      <c r="I238" s="49">
        <v>2</v>
      </c>
      <c r="J238" s="2"/>
      <c r="K238" s="100"/>
      <c r="L238" s="2">
        <f t="shared" si="6"/>
        <v>240</v>
      </c>
      <c r="M238" s="100">
        <f t="shared" si="7"/>
        <v>1.5744000000000001E-2</v>
      </c>
    </row>
  </sheetData>
  <mergeCells count="4">
    <mergeCell ref="F2:M2"/>
    <mergeCell ref="B4:B5"/>
    <mergeCell ref="C4:C5"/>
    <mergeCell ref="B14:D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BD402-B190-4A33-8D55-3EDB50EDC22B}">
  <sheetPr>
    <tabColor theme="9" tint="0.59999389629810485"/>
  </sheetPr>
  <dimension ref="B2:M238"/>
  <sheetViews>
    <sheetView zoomScale="130" zoomScaleNormal="130" workbookViewId="0">
      <selection activeCell="N11" sqref="N11"/>
    </sheetView>
  </sheetViews>
  <sheetFormatPr defaultRowHeight="14.4"/>
  <cols>
    <col min="2" max="2" width="12.44140625" style="33" bestFit="1" customWidth="1"/>
    <col min="3" max="3" width="12.88671875" style="33" bestFit="1" customWidth="1"/>
    <col min="4" max="4" width="9.6640625" style="33" bestFit="1" customWidth="1"/>
    <col min="5" max="5" width="6.33203125" style="33" customWidth="1"/>
    <col min="6" max="6" width="9" style="33" bestFit="1" customWidth="1"/>
    <col min="7" max="7" width="12.6640625" style="33" bestFit="1" customWidth="1"/>
    <col min="8" max="8" width="8" style="33" bestFit="1" customWidth="1"/>
    <col min="9" max="9" width="7.88671875" style="33" bestFit="1" customWidth="1"/>
    <col min="10" max="10" width="13.77734375" style="33" customWidth="1"/>
    <col min="11" max="11" width="18.109375" style="33" bestFit="1" customWidth="1"/>
    <col min="12" max="12" width="13.77734375" customWidth="1"/>
    <col min="13" max="13" width="17.21875" customWidth="1"/>
  </cols>
  <sheetData>
    <row r="2" spans="2:13" ht="21" customHeight="1">
      <c r="B2"/>
      <c r="C2"/>
      <c r="D2"/>
      <c r="E2"/>
      <c r="F2" s="156" t="s">
        <v>207</v>
      </c>
      <c r="G2" s="157"/>
      <c r="H2" s="157"/>
      <c r="I2" s="157"/>
      <c r="J2" s="157"/>
      <c r="K2" s="157"/>
      <c r="L2" s="157"/>
      <c r="M2" s="157"/>
    </row>
    <row r="3" spans="2:13" ht="15" thickBot="1"/>
    <row r="4" spans="2:13" ht="43.2">
      <c r="B4" s="158" t="s">
        <v>205</v>
      </c>
      <c r="C4" s="160" t="s">
        <v>206</v>
      </c>
      <c r="F4" s="34" t="s">
        <v>207</v>
      </c>
      <c r="G4" s="35" t="s">
        <v>208</v>
      </c>
      <c r="H4" s="35" t="s">
        <v>209</v>
      </c>
      <c r="I4" s="35" t="s">
        <v>210</v>
      </c>
      <c r="J4" s="35" t="s">
        <v>582</v>
      </c>
      <c r="K4" s="36" t="s">
        <v>583</v>
      </c>
      <c r="L4" s="35" t="s">
        <v>584</v>
      </c>
      <c r="M4" s="36" t="s">
        <v>585</v>
      </c>
    </row>
    <row r="5" spans="2:13">
      <c r="B5" s="159"/>
      <c r="C5" s="161"/>
      <c r="F5" s="37">
        <v>1</v>
      </c>
      <c r="G5" s="38" t="s">
        <v>211</v>
      </c>
      <c r="H5" s="38" t="s">
        <v>212</v>
      </c>
      <c r="I5" s="38">
        <v>1</v>
      </c>
      <c r="J5" s="2">
        <f>INDEX($B$6:$C$12,MATCH(G5,$B$6:$B$12,0),2)</f>
        <v>270</v>
      </c>
      <c r="K5" s="100">
        <f>INDEX($B$15:$D$16,2,I5)*J5/1000</f>
        <v>1.6767000000000001E-2</v>
      </c>
      <c r="L5" s="2">
        <f>VLOOKUP(G5,$B$6:$C$12,2,FALSE)</f>
        <v>270</v>
      </c>
      <c r="M5" s="100">
        <f>HLOOKUP(_xlfn.CONCAT("ForkLift ",I5),$B$15:$D$16,2,FALSE)*L5/1000</f>
        <v>1.6767000000000001E-2</v>
      </c>
    </row>
    <row r="6" spans="2:13">
      <c r="B6" s="39" t="s">
        <v>213</v>
      </c>
      <c r="C6" s="40">
        <v>130</v>
      </c>
      <c r="F6" s="37">
        <v>2</v>
      </c>
      <c r="G6" s="38" t="s">
        <v>214</v>
      </c>
      <c r="H6" s="38" t="s">
        <v>212</v>
      </c>
      <c r="I6" s="38">
        <v>1</v>
      </c>
      <c r="J6" s="2">
        <f>INDEX($B$6:$C$12,MATCH(G6,$B$6:$B$12,0),2)</f>
        <v>250</v>
      </c>
      <c r="K6" s="100">
        <f t="shared" ref="K6:K69" si="0">INDEX($B$15:$D$16,2,I6)*J6/1000</f>
        <v>1.5525000000000001E-2</v>
      </c>
      <c r="L6" s="2">
        <f t="shared" ref="L6:L69" si="1">VLOOKUP(G6,$B$6:$C$12,2,FALSE)</f>
        <v>250</v>
      </c>
      <c r="M6" s="100">
        <f t="shared" ref="M6:M69" si="2">HLOOKUP(_xlfn.CONCAT("ForkLift ",I6),$B$15:$D$16,2,FALSE)*L6/1000</f>
        <v>1.5525000000000001E-2</v>
      </c>
    </row>
    <row r="7" spans="2:13">
      <c r="B7" s="39" t="s">
        <v>215</v>
      </c>
      <c r="C7" s="40">
        <v>240</v>
      </c>
      <c r="F7" s="37">
        <v>3</v>
      </c>
      <c r="G7" s="38" t="s">
        <v>214</v>
      </c>
      <c r="H7" s="38" t="s">
        <v>212</v>
      </c>
      <c r="I7" s="38">
        <v>1</v>
      </c>
      <c r="J7" s="2">
        <f t="shared" ref="J7:J70" si="3">INDEX($B$6:$C$12,MATCH(G7,$B$6:$B$12,0),2)</f>
        <v>250</v>
      </c>
      <c r="K7" s="100">
        <f t="shared" si="0"/>
        <v>1.5525000000000001E-2</v>
      </c>
      <c r="L7" s="2">
        <f t="shared" si="1"/>
        <v>250</v>
      </c>
      <c r="M7" s="100">
        <f t="shared" si="2"/>
        <v>1.5525000000000001E-2</v>
      </c>
    </row>
    <row r="8" spans="2:13">
      <c r="B8" s="39" t="s">
        <v>216</v>
      </c>
      <c r="C8" s="40">
        <v>220</v>
      </c>
      <c r="F8" s="37">
        <v>4</v>
      </c>
      <c r="G8" s="38" t="s">
        <v>215</v>
      </c>
      <c r="H8" s="38" t="s">
        <v>212</v>
      </c>
      <c r="I8" s="38">
        <v>3</v>
      </c>
      <c r="J8" s="2">
        <f t="shared" si="3"/>
        <v>240</v>
      </c>
      <c r="K8" s="100">
        <f t="shared" si="0"/>
        <v>1.4136000000000001E-2</v>
      </c>
      <c r="L8" s="2">
        <f t="shared" si="1"/>
        <v>240</v>
      </c>
      <c r="M8" s="100">
        <f t="shared" si="2"/>
        <v>1.4136000000000001E-2</v>
      </c>
    </row>
    <row r="9" spans="2:13">
      <c r="B9" s="39" t="s">
        <v>214</v>
      </c>
      <c r="C9" s="40">
        <v>250</v>
      </c>
      <c r="F9" s="37">
        <v>5</v>
      </c>
      <c r="G9" s="38" t="s">
        <v>213</v>
      </c>
      <c r="H9" s="38" t="s">
        <v>212</v>
      </c>
      <c r="I9" s="38">
        <v>2</v>
      </c>
      <c r="J9" s="2">
        <f t="shared" si="3"/>
        <v>130</v>
      </c>
      <c r="K9" s="100">
        <f t="shared" si="0"/>
        <v>8.5280000000000009E-3</v>
      </c>
      <c r="L9" s="2">
        <f t="shared" si="1"/>
        <v>130</v>
      </c>
      <c r="M9" s="100">
        <f t="shared" si="2"/>
        <v>8.5280000000000009E-3</v>
      </c>
    </row>
    <row r="10" spans="2:13">
      <c r="B10" s="39" t="s">
        <v>217</v>
      </c>
      <c r="C10" s="40">
        <v>100</v>
      </c>
      <c r="F10" s="37">
        <v>6</v>
      </c>
      <c r="G10" s="38" t="s">
        <v>213</v>
      </c>
      <c r="H10" s="38" t="s">
        <v>212</v>
      </c>
      <c r="I10" s="38">
        <v>2</v>
      </c>
      <c r="J10" s="2">
        <f t="shared" si="3"/>
        <v>130</v>
      </c>
      <c r="K10" s="100">
        <f t="shared" si="0"/>
        <v>8.5280000000000009E-3</v>
      </c>
      <c r="L10" s="2">
        <f t="shared" si="1"/>
        <v>130</v>
      </c>
      <c r="M10" s="100">
        <f t="shared" si="2"/>
        <v>8.5280000000000009E-3</v>
      </c>
    </row>
    <row r="11" spans="2:13">
      <c r="B11" s="39" t="s">
        <v>218</v>
      </c>
      <c r="C11" s="40">
        <v>190</v>
      </c>
      <c r="F11" s="37">
        <v>7</v>
      </c>
      <c r="G11" s="38" t="s">
        <v>213</v>
      </c>
      <c r="H11" s="38" t="s">
        <v>212</v>
      </c>
      <c r="I11" s="38">
        <v>3</v>
      </c>
      <c r="J11" s="2">
        <f t="shared" si="3"/>
        <v>130</v>
      </c>
      <c r="K11" s="100">
        <f t="shared" si="0"/>
        <v>7.6569999999999997E-3</v>
      </c>
      <c r="L11" s="2">
        <f t="shared" si="1"/>
        <v>130</v>
      </c>
      <c r="M11" s="100">
        <f t="shared" si="2"/>
        <v>7.6569999999999997E-3</v>
      </c>
    </row>
    <row r="12" spans="2:13" ht="15" thickBot="1">
      <c r="B12" s="41" t="s">
        <v>211</v>
      </c>
      <c r="C12" s="42">
        <v>270</v>
      </c>
      <c r="F12" s="37">
        <v>8</v>
      </c>
      <c r="G12" s="38" t="s">
        <v>216</v>
      </c>
      <c r="H12" s="38" t="s">
        <v>212</v>
      </c>
      <c r="I12" s="38">
        <v>3</v>
      </c>
      <c r="J12" s="2">
        <f t="shared" si="3"/>
        <v>220</v>
      </c>
      <c r="K12" s="100">
        <f t="shared" si="0"/>
        <v>1.2958000000000001E-2</v>
      </c>
      <c r="L12" s="2">
        <f t="shared" si="1"/>
        <v>220</v>
      </c>
      <c r="M12" s="100">
        <f t="shared" si="2"/>
        <v>1.2958000000000001E-2</v>
      </c>
    </row>
    <row r="13" spans="2:13" ht="15" thickBot="1">
      <c r="F13" s="37">
        <v>9</v>
      </c>
      <c r="G13" s="38" t="s">
        <v>214</v>
      </c>
      <c r="H13" s="38" t="s">
        <v>212</v>
      </c>
      <c r="I13" s="38">
        <v>2</v>
      </c>
      <c r="J13" s="2">
        <f t="shared" si="3"/>
        <v>250</v>
      </c>
      <c r="K13" s="100">
        <f t="shared" si="0"/>
        <v>1.6400000000000001E-2</v>
      </c>
      <c r="L13" s="2">
        <f t="shared" si="1"/>
        <v>250</v>
      </c>
      <c r="M13" s="100">
        <f t="shared" si="2"/>
        <v>1.6400000000000001E-2</v>
      </c>
    </row>
    <row r="14" spans="2:13">
      <c r="B14" s="162" t="s">
        <v>567</v>
      </c>
      <c r="C14" s="163"/>
      <c r="D14" s="164"/>
      <c r="F14" s="37">
        <v>10</v>
      </c>
      <c r="G14" s="38" t="s">
        <v>218</v>
      </c>
      <c r="H14" s="38" t="s">
        <v>212</v>
      </c>
      <c r="I14" s="38">
        <v>1</v>
      </c>
      <c r="J14" s="2">
        <f t="shared" si="3"/>
        <v>190</v>
      </c>
      <c r="K14" s="100">
        <f t="shared" si="0"/>
        <v>1.1799E-2</v>
      </c>
      <c r="L14" s="2">
        <f t="shared" si="1"/>
        <v>190</v>
      </c>
      <c r="M14" s="100">
        <f t="shared" si="2"/>
        <v>1.1799E-2</v>
      </c>
    </row>
    <row r="15" spans="2:13">
      <c r="B15" s="39" t="s">
        <v>219</v>
      </c>
      <c r="C15" s="43" t="s">
        <v>220</v>
      </c>
      <c r="D15" s="44" t="s">
        <v>221</v>
      </c>
      <c r="F15" s="37">
        <v>11</v>
      </c>
      <c r="G15" s="38" t="s">
        <v>218</v>
      </c>
      <c r="H15" s="38" t="s">
        <v>212</v>
      </c>
      <c r="I15" s="38">
        <v>2</v>
      </c>
      <c r="J15" s="2">
        <f t="shared" si="3"/>
        <v>190</v>
      </c>
      <c r="K15" s="100">
        <f t="shared" si="0"/>
        <v>1.2464000000000001E-2</v>
      </c>
      <c r="L15" s="2">
        <f t="shared" si="1"/>
        <v>190</v>
      </c>
      <c r="M15" s="100">
        <f t="shared" si="2"/>
        <v>1.2464000000000001E-2</v>
      </c>
    </row>
    <row r="16" spans="2:13" ht="15" thickBot="1">
      <c r="B16" s="45">
        <v>6.2100000000000002E-2</v>
      </c>
      <c r="C16" s="46">
        <v>6.5600000000000006E-2</v>
      </c>
      <c r="D16" s="47">
        <v>5.8900000000000001E-2</v>
      </c>
      <c r="F16" s="37">
        <v>12</v>
      </c>
      <c r="G16" s="38" t="s">
        <v>215</v>
      </c>
      <c r="H16" s="38" t="s">
        <v>212</v>
      </c>
      <c r="I16" s="38">
        <v>2</v>
      </c>
      <c r="J16" s="2">
        <f t="shared" si="3"/>
        <v>240</v>
      </c>
      <c r="K16" s="100">
        <f t="shared" si="0"/>
        <v>1.5744000000000001E-2</v>
      </c>
      <c r="L16" s="2">
        <f t="shared" si="1"/>
        <v>240</v>
      </c>
      <c r="M16" s="100">
        <f t="shared" si="2"/>
        <v>1.5744000000000001E-2</v>
      </c>
    </row>
    <row r="17" spans="2:13">
      <c r="B17"/>
      <c r="C17"/>
      <c r="D17"/>
      <c r="F17" s="37">
        <v>13</v>
      </c>
      <c r="G17" s="38" t="s">
        <v>216</v>
      </c>
      <c r="H17" s="38" t="s">
        <v>212</v>
      </c>
      <c r="I17" s="38">
        <v>1</v>
      </c>
      <c r="J17" s="2">
        <f t="shared" si="3"/>
        <v>220</v>
      </c>
      <c r="K17" s="100">
        <f t="shared" si="0"/>
        <v>1.3662000000000001E-2</v>
      </c>
      <c r="L17" s="2">
        <f t="shared" si="1"/>
        <v>220</v>
      </c>
      <c r="M17" s="100">
        <f t="shared" si="2"/>
        <v>1.3662000000000001E-2</v>
      </c>
    </row>
    <row r="18" spans="2:13">
      <c r="B18"/>
      <c r="C18"/>
      <c r="D18"/>
      <c r="F18" s="37">
        <v>14</v>
      </c>
      <c r="G18" s="38" t="s">
        <v>216</v>
      </c>
      <c r="H18" s="38" t="s">
        <v>212</v>
      </c>
      <c r="I18" s="38">
        <v>2</v>
      </c>
      <c r="J18" s="2">
        <f t="shared" si="3"/>
        <v>220</v>
      </c>
      <c r="K18" s="100">
        <f t="shared" si="0"/>
        <v>1.4432E-2</v>
      </c>
      <c r="L18" s="2">
        <f t="shared" si="1"/>
        <v>220</v>
      </c>
      <c r="M18" s="100">
        <f t="shared" si="2"/>
        <v>1.4432E-2</v>
      </c>
    </row>
    <row r="19" spans="2:13">
      <c r="B19"/>
      <c r="C19"/>
      <c r="D19"/>
      <c r="F19" s="37">
        <v>15</v>
      </c>
      <c r="G19" s="38" t="s">
        <v>215</v>
      </c>
      <c r="H19" s="38" t="s">
        <v>212</v>
      </c>
      <c r="I19" s="38">
        <v>3</v>
      </c>
      <c r="J19" s="2">
        <f t="shared" si="3"/>
        <v>240</v>
      </c>
      <c r="K19" s="100">
        <f t="shared" si="0"/>
        <v>1.4136000000000001E-2</v>
      </c>
      <c r="L19" s="2">
        <f t="shared" si="1"/>
        <v>240</v>
      </c>
      <c r="M19" s="100">
        <f t="shared" si="2"/>
        <v>1.4136000000000001E-2</v>
      </c>
    </row>
    <row r="20" spans="2:13">
      <c r="B20"/>
      <c r="C20"/>
      <c r="D20"/>
      <c r="F20" s="37">
        <v>16</v>
      </c>
      <c r="G20" s="38" t="s">
        <v>214</v>
      </c>
      <c r="H20" s="38" t="s">
        <v>212</v>
      </c>
      <c r="I20" s="38">
        <v>3</v>
      </c>
      <c r="J20" s="2">
        <f t="shared" si="3"/>
        <v>250</v>
      </c>
      <c r="K20" s="100">
        <f t="shared" si="0"/>
        <v>1.4725E-2</v>
      </c>
      <c r="L20" s="2">
        <f t="shared" si="1"/>
        <v>250</v>
      </c>
      <c r="M20" s="100">
        <f t="shared" si="2"/>
        <v>1.4725E-2</v>
      </c>
    </row>
    <row r="21" spans="2:13">
      <c r="B21"/>
      <c r="C21"/>
      <c r="D21"/>
      <c r="F21" s="37">
        <v>17</v>
      </c>
      <c r="G21" s="38" t="s">
        <v>215</v>
      </c>
      <c r="H21" s="38" t="s">
        <v>212</v>
      </c>
      <c r="I21" s="38">
        <v>2</v>
      </c>
      <c r="J21" s="2">
        <f t="shared" si="3"/>
        <v>240</v>
      </c>
      <c r="K21" s="100">
        <f t="shared" si="0"/>
        <v>1.5744000000000001E-2</v>
      </c>
      <c r="L21" s="2">
        <f t="shared" si="1"/>
        <v>240</v>
      </c>
      <c r="M21" s="100">
        <f t="shared" si="2"/>
        <v>1.5744000000000001E-2</v>
      </c>
    </row>
    <row r="22" spans="2:13">
      <c r="B22"/>
      <c r="C22"/>
      <c r="D22"/>
      <c r="F22" s="37">
        <v>18</v>
      </c>
      <c r="G22" s="38" t="s">
        <v>218</v>
      </c>
      <c r="H22" s="38" t="s">
        <v>212</v>
      </c>
      <c r="I22" s="38">
        <v>1</v>
      </c>
      <c r="J22" s="2">
        <f t="shared" si="3"/>
        <v>190</v>
      </c>
      <c r="K22" s="100">
        <f t="shared" si="0"/>
        <v>1.1799E-2</v>
      </c>
      <c r="L22" s="2">
        <f t="shared" si="1"/>
        <v>190</v>
      </c>
      <c r="M22" s="100">
        <f t="shared" si="2"/>
        <v>1.1799E-2</v>
      </c>
    </row>
    <row r="23" spans="2:13">
      <c r="F23" s="37">
        <v>19</v>
      </c>
      <c r="G23" s="38" t="s">
        <v>216</v>
      </c>
      <c r="H23" s="38" t="s">
        <v>212</v>
      </c>
      <c r="I23" s="38">
        <v>3</v>
      </c>
      <c r="J23" s="2">
        <f t="shared" si="3"/>
        <v>220</v>
      </c>
      <c r="K23" s="100">
        <f t="shared" si="0"/>
        <v>1.2958000000000001E-2</v>
      </c>
      <c r="L23" s="2">
        <f t="shared" si="1"/>
        <v>220</v>
      </c>
      <c r="M23" s="100">
        <f t="shared" si="2"/>
        <v>1.2958000000000001E-2</v>
      </c>
    </row>
    <row r="24" spans="2:13">
      <c r="F24" s="37">
        <v>20</v>
      </c>
      <c r="G24" s="38" t="s">
        <v>215</v>
      </c>
      <c r="H24" s="38" t="s">
        <v>212</v>
      </c>
      <c r="I24" s="38">
        <v>3</v>
      </c>
      <c r="J24" s="2">
        <f t="shared" si="3"/>
        <v>240</v>
      </c>
      <c r="K24" s="100">
        <f t="shared" si="0"/>
        <v>1.4136000000000001E-2</v>
      </c>
      <c r="L24" s="2">
        <f t="shared" si="1"/>
        <v>240</v>
      </c>
      <c r="M24" s="100">
        <f t="shared" si="2"/>
        <v>1.4136000000000001E-2</v>
      </c>
    </row>
    <row r="25" spans="2:13">
      <c r="F25" s="37">
        <v>21</v>
      </c>
      <c r="G25" s="38" t="s">
        <v>217</v>
      </c>
      <c r="H25" s="38" t="s">
        <v>212</v>
      </c>
      <c r="I25" s="38">
        <v>3</v>
      </c>
      <c r="J25" s="2">
        <f t="shared" si="3"/>
        <v>100</v>
      </c>
      <c r="K25" s="100">
        <f t="shared" si="0"/>
        <v>5.8899999999999994E-3</v>
      </c>
      <c r="L25" s="2">
        <f t="shared" si="1"/>
        <v>100</v>
      </c>
      <c r="M25" s="100">
        <f t="shared" si="2"/>
        <v>5.8899999999999994E-3</v>
      </c>
    </row>
    <row r="26" spans="2:13">
      <c r="F26" s="37">
        <v>22</v>
      </c>
      <c r="G26" s="38" t="s">
        <v>211</v>
      </c>
      <c r="H26" s="38" t="s">
        <v>212</v>
      </c>
      <c r="I26" s="38">
        <v>3</v>
      </c>
      <c r="J26" s="2">
        <f t="shared" si="3"/>
        <v>270</v>
      </c>
      <c r="K26" s="100">
        <f t="shared" si="0"/>
        <v>1.5903E-2</v>
      </c>
      <c r="L26" s="2">
        <f t="shared" si="1"/>
        <v>270</v>
      </c>
      <c r="M26" s="100">
        <f t="shared" si="2"/>
        <v>1.5903E-2</v>
      </c>
    </row>
    <row r="27" spans="2:13">
      <c r="F27" s="37">
        <v>23</v>
      </c>
      <c r="G27" s="38" t="s">
        <v>216</v>
      </c>
      <c r="H27" s="38" t="s">
        <v>212</v>
      </c>
      <c r="I27" s="38">
        <v>1</v>
      </c>
      <c r="J27" s="2">
        <f t="shared" si="3"/>
        <v>220</v>
      </c>
      <c r="K27" s="100">
        <f t="shared" si="0"/>
        <v>1.3662000000000001E-2</v>
      </c>
      <c r="L27" s="2">
        <f t="shared" si="1"/>
        <v>220</v>
      </c>
      <c r="M27" s="100">
        <f t="shared" si="2"/>
        <v>1.3662000000000001E-2</v>
      </c>
    </row>
    <row r="28" spans="2:13">
      <c r="F28" s="37">
        <v>24</v>
      </c>
      <c r="G28" s="38" t="s">
        <v>218</v>
      </c>
      <c r="H28" s="38" t="s">
        <v>212</v>
      </c>
      <c r="I28" s="38">
        <v>2</v>
      </c>
      <c r="J28" s="2">
        <f t="shared" si="3"/>
        <v>190</v>
      </c>
      <c r="K28" s="100">
        <f t="shared" si="0"/>
        <v>1.2464000000000001E-2</v>
      </c>
      <c r="L28" s="2">
        <f t="shared" si="1"/>
        <v>190</v>
      </c>
      <c r="M28" s="100">
        <f t="shared" si="2"/>
        <v>1.2464000000000001E-2</v>
      </c>
    </row>
    <row r="29" spans="2:13">
      <c r="F29" s="37">
        <v>25</v>
      </c>
      <c r="G29" s="38" t="s">
        <v>214</v>
      </c>
      <c r="H29" s="38" t="s">
        <v>212</v>
      </c>
      <c r="I29" s="38">
        <v>3</v>
      </c>
      <c r="J29" s="2">
        <f t="shared" si="3"/>
        <v>250</v>
      </c>
      <c r="K29" s="100">
        <f t="shared" si="0"/>
        <v>1.4725E-2</v>
      </c>
      <c r="L29" s="2">
        <f t="shared" si="1"/>
        <v>250</v>
      </c>
      <c r="M29" s="100">
        <f t="shared" si="2"/>
        <v>1.4725E-2</v>
      </c>
    </row>
    <row r="30" spans="2:13">
      <c r="F30" s="37">
        <v>26</v>
      </c>
      <c r="G30" s="38" t="s">
        <v>216</v>
      </c>
      <c r="H30" s="38" t="s">
        <v>212</v>
      </c>
      <c r="I30" s="38">
        <v>2</v>
      </c>
      <c r="J30" s="2">
        <f t="shared" si="3"/>
        <v>220</v>
      </c>
      <c r="K30" s="100">
        <f t="shared" si="0"/>
        <v>1.4432E-2</v>
      </c>
      <c r="L30" s="2">
        <f t="shared" si="1"/>
        <v>220</v>
      </c>
      <c r="M30" s="100">
        <f t="shared" si="2"/>
        <v>1.4432E-2</v>
      </c>
    </row>
    <row r="31" spans="2:13">
      <c r="F31" s="37">
        <v>27</v>
      </c>
      <c r="G31" s="38" t="s">
        <v>215</v>
      </c>
      <c r="H31" s="38" t="s">
        <v>212</v>
      </c>
      <c r="I31" s="38">
        <v>3</v>
      </c>
      <c r="J31" s="2">
        <f t="shared" si="3"/>
        <v>240</v>
      </c>
      <c r="K31" s="100">
        <f t="shared" si="0"/>
        <v>1.4136000000000001E-2</v>
      </c>
      <c r="L31" s="2">
        <f t="shared" si="1"/>
        <v>240</v>
      </c>
      <c r="M31" s="100">
        <f t="shared" si="2"/>
        <v>1.4136000000000001E-2</v>
      </c>
    </row>
    <row r="32" spans="2:13">
      <c r="F32" s="37">
        <v>28</v>
      </c>
      <c r="G32" s="38" t="s">
        <v>216</v>
      </c>
      <c r="H32" s="38" t="s">
        <v>212</v>
      </c>
      <c r="I32" s="38">
        <v>2</v>
      </c>
      <c r="J32" s="2">
        <f t="shared" si="3"/>
        <v>220</v>
      </c>
      <c r="K32" s="100">
        <f t="shared" si="0"/>
        <v>1.4432E-2</v>
      </c>
      <c r="L32" s="2">
        <f t="shared" si="1"/>
        <v>220</v>
      </c>
      <c r="M32" s="100">
        <f t="shared" si="2"/>
        <v>1.4432E-2</v>
      </c>
    </row>
    <row r="33" spans="6:13">
      <c r="F33" s="37">
        <v>29</v>
      </c>
      <c r="G33" s="38" t="s">
        <v>218</v>
      </c>
      <c r="H33" s="38" t="s">
        <v>212</v>
      </c>
      <c r="I33" s="38">
        <v>2</v>
      </c>
      <c r="J33" s="2">
        <f t="shared" si="3"/>
        <v>190</v>
      </c>
      <c r="K33" s="100">
        <f t="shared" si="0"/>
        <v>1.2464000000000001E-2</v>
      </c>
      <c r="L33" s="2">
        <f t="shared" si="1"/>
        <v>190</v>
      </c>
      <c r="M33" s="100">
        <f t="shared" si="2"/>
        <v>1.2464000000000001E-2</v>
      </c>
    </row>
    <row r="34" spans="6:13">
      <c r="F34" s="37">
        <v>30</v>
      </c>
      <c r="G34" s="38" t="s">
        <v>215</v>
      </c>
      <c r="H34" s="38" t="s">
        <v>212</v>
      </c>
      <c r="I34" s="38">
        <v>2</v>
      </c>
      <c r="J34" s="2">
        <f t="shared" si="3"/>
        <v>240</v>
      </c>
      <c r="K34" s="100">
        <f t="shared" si="0"/>
        <v>1.5744000000000001E-2</v>
      </c>
      <c r="L34" s="2">
        <f t="shared" si="1"/>
        <v>240</v>
      </c>
      <c r="M34" s="100">
        <f t="shared" si="2"/>
        <v>1.5744000000000001E-2</v>
      </c>
    </row>
    <row r="35" spans="6:13">
      <c r="F35" s="37">
        <v>31</v>
      </c>
      <c r="G35" s="38" t="s">
        <v>211</v>
      </c>
      <c r="H35" s="38" t="s">
        <v>212</v>
      </c>
      <c r="I35" s="38">
        <v>1</v>
      </c>
      <c r="J35" s="2">
        <f t="shared" si="3"/>
        <v>270</v>
      </c>
      <c r="K35" s="100">
        <f t="shared" si="0"/>
        <v>1.6767000000000001E-2</v>
      </c>
      <c r="L35" s="2">
        <f t="shared" si="1"/>
        <v>270</v>
      </c>
      <c r="M35" s="100">
        <f t="shared" si="2"/>
        <v>1.6767000000000001E-2</v>
      </c>
    </row>
    <row r="36" spans="6:13">
      <c r="F36" s="37">
        <v>32</v>
      </c>
      <c r="G36" s="38" t="s">
        <v>217</v>
      </c>
      <c r="H36" s="38" t="s">
        <v>212</v>
      </c>
      <c r="I36" s="38">
        <v>2</v>
      </c>
      <c r="J36" s="2">
        <f t="shared" si="3"/>
        <v>100</v>
      </c>
      <c r="K36" s="100">
        <f t="shared" si="0"/>
        <v>6.5600000000000007E-3</v>
      </c>
      <c r="L36" s="2">
        <f t="shared" si="1"/>
        <v>100</v>
      </c>
      <c r="M36" s="100">
        <f t="shared" si="2"/>
        <v>6.5600000000000007E-3</v>
      </c>
    </row>
    <row r="37" spans="6:13">
      <c r="F37" s="37">
        <v>33</v>
      </c>
      <c r="G37" s="38" t="s">
        <v>218</v>
      </c>
      <c r="H37" s="38" t="s">
        <v>212</v>
      </c>
      <c r="I37" s="38">
        <v>1</v>
      </c>
      <c r="J37" s="2">
        <f t="shared" si="3"/>
        <v>190</v>
      </c>
      <c r="K37" s="100">
        <f t="shared" si="0"/>
        <v>1.1799E-2</v>
      </c>
      <c r="L37" s="2">
        <f t="shared" si="1"/>
        <v>190</v>
      </c>
      <c r="M37" s="100">
        <f t="shared" si="2"/>
        <v>1.1799E-2</v>
      </c>
    </row>
    <row r="38" spans="6:13">
      <c r="F38" s="37">
        <v>34</v>
      </c>
      <c r="G38" s="38" t="s">
        <v>214</v>
      </c>
      <c r="H38" s="38" t="s">
        <v>212</v>
      </c>
      <c r="I38" s="38">
        <v>3</v>
      </c>
      <c r="J38" s="2">
        <f t="shared" si="3"/>
        <v>250</v>
      </c>
      <c r="K38" s="100">
        <f t="shared" si="0"/>
        <v>1.4725E-2</v>
      </c>
      <c r="L38" s="2">
        <f t="shared" si="1"/>
        <v>250</v>
      </c>
      <c r="M38" s="100">
        <f t="shared" si="2"/>
        <v>1.4725E-2</v>
      </c>
    </row>
    <row r="39" spans="6:13">
      <c r="F39" s="37">
        <v>35</v>
      </c>
      <c r="G39" s="38" t="s">
        <v>211</v>
      </c>
      <c r="H39" s="38" t="s">
        <v>212</v>
      </c>
      <c r="I39" s="38">
        <v>2</v>
      </c>
      <c r="J39" s="2">
        <f t="shared" si="3"/>
        <v>270</v>
      </c>
      <c r="K39" s="100">
        <f t="shared" si="0"/>
        <v>1.7711999999999999E-2</v>
      </c>
      <c r="L39" s="2">
        <f t="shared" si="1"/>
        <v>270</v>
      </c>
      <c r="M39" s="100">
        <f t="shared" si="2"/>
        <v>1.7711999999999999E-2</v>
      </c>
    </row>
    <row r="40" spans="6:13">
      <c r="F40" s="37">
        <v>36</v>
      </c>
      <c r="G40" s="38" t="s">
        <v>214</v>
      </c>
      <c r="H40" s="38" t="s">
        <v>212</v>
      </c>
      <c r="I40" s="38">
        <v>3</v>
      </c>
      <c r="J40" s="2">
        <f t="shared" si="3"/>
        <v>250</v>
      </c>
      <c r="K40" s="100">
        <f t="shared" si="0"/>
        <v>1.4725E-2</v>
      </c>
      <c r="L40" s="2">
        <f t="shared" si="1"/>
        <v>250</v>
      </c>
      <c r="M40" s="100">
        <f t="shared" si="2"/>
        <v>1.4725E-2</v>
      </c>
    </row>
    <row r="41" spans="6:13">
      <c r="F41" s="37">
        <v>37</v>
      </c>
      <c r="G41" s="38" t="s">
        <v>214</v>
      </c>
      <c r="H41" s="38" t="s">
        <v>212</v>
      </c>
      <c r="I41" s="38">
        <v>1</v>
      </c>
      <c r="J41" s="2">
        <f t="shared" si="3"/>
        <v>250</v>
      </c>
      <c r="K41" s="100">
        <f t="shared" si="0"/>
        <v>1.5525000000000001E-2</v>
      </c>
      <c r="L41" s="2">
        <f t="shared" si="1"/>
        <v>250</v>
      </c>
      <c r="M41" s="100">
        <f t="shared" si="2"/>
        <v>1.5525000000000001E-2</v>
      </c>
    </row>
    <row r="42" spans="6:13">
      <c r="F42" s="37">
        <v>38</v>
      </c>
      <c r="G42" s="38" t="s">
        <v>211</v>
      </c>
      <c r="H42" s="38" t="s">
        <v>212</v>
      </c>
      <c r="I42" s="38">
        <v>2</v>
      </c>
      <c r="J42" s="2">
        <f t="shared" si="3"/>
        <v>270</v>
      </c>
      <c r="K42" s="100">
        <f t="shared" si="0"/>
        <v>1.7711999999999999E-2</v>
      </c>
      <c r="L42" s="2">
        <f t="shared" si="1"/>
        <v>270</v>
      </c>
      <c r="M42" s="100">
        <f t="shared" si="2"/>
        <v>1.7711999999999999E-2</v>
      </c>
    </row>
    <row r="43" spans="6:13">
      <c r="F43" s="37">
        <v>39</v>
      </c>
      <c r="G43" s="38" t="s">
        <v>213</v>
      </c>
      <c r="H43" s="38" t="s">
        <v>212</v>
      </c>
      <c r="I43" s="38">
        <v>2</v>
      </c>
      <c r="J43" s="2">
        <f t="shared" si="3"/>
        <v>130</v>
      </c>
      <c r="K43" s="100">
        <f t="shared" si="0"/>
        <v>8.5280000000000009E-3</v>
      </c>
      <c r="L43" s="2">
        <f t="shared" si="1"/>
        <v>130</v>
      </c>
      <c r="M43" s="100">
        <f t="shared" si="2"/>
        <v>8.5280000000000009E-3</v>
      </c>
    </row>
    <row r="44" spans="6:13">
      <c r="F44" s="37">
        <v>40</v>
      </c>
      <c r="G44" s="38" t="s">
        <v>214</v>
      </c>
      <c r="H44" s="38" t="s">
        <v>212</v>
      </c>
      <c r="I44" s="38">
        <v>3</v>
      </c>
      <c r="J44" s="2">
        <f t="shared" si="3"/>
        <v>250</v>
      </c>
      <c r="K44" s="100">
        <f t="shared" si="0"/>
        <v>1.4725E-2</v>
      </c>
      <c r="L44" s="2">
        <f t="shared" si="1"/>
        <v>250</v>
      </c>
      <c r="M44" s="100">
        <f t="shared" si="2"/>
        <v>1.4725E-2</v>
      </c>
    </row>
    <row r="45" spans="6:13">
      <c r="F45" s="37">
        <v>41</v>
      </c>
      <c r="G45" s="38" t="s">
        <v>218</v>
      </c>
      <c r="H45" s="38" t="s">
        <v>212</v>
      </c>
      <c r="I45" s="38">
        <v>1</v>
      </c>
      <c r="J45" s="2">
        <f t="shared" si="3"/>
        <v>190</v>
      </c>
      <c r="K45" s="100">
        <f t="shared" si="0"/>
        <v>1.1799E-2</v>
      </c>
      <c r="L45" s="2">
        <f t="shared" si="1"/>
        <v>190</v>
      </c>
      <c r="M45" s="100">
        <f t="shared" si="2"/>
        <v>1.1799E-2</v>
      </c>
    </row>
    <row r="46" spans="6:13">
      <c r="F46" s="37">
        <v>42</v>
      </c>
      <c r="G46" s="38" t="s">
        <v>216</v>
      </c>
      <c r="H46" s="38" t="s">
        <v>212</v>
      </c>
      <c r="I46" s="38">
        <v>2</v>
      </c>
      <c r="J46" s="2">
        <f t="shared" si="3"/>
        <v>220</v>
      </c>
      <c r="K46" s="100">
        <f t="shared" si="0"/>
        <v>1.4432E-2</v>
      </c>
      <c r="L46" s="2">
        <f t="shared" si="1"/>
        <v>220</v>
      </c>
      <c r="M46" s="100">
        <f t="shared" si="2"/>
        <v>1.4432E-2</v>
      </c>
    </row>
    <row r="47" spans="6:13">
      <c r="F47" s="37">
        <v>43</v>
      </c>
      <c r="G47" s="38" t="s">
        <v>214</v>
      </c>
      <c r="H47" s="38" t="s">
        <v>212</v>
      </c>
      <c r="I47" s="38">
        <v>3</v>
      </c>
      <c r="J47" s="2">
        <f t="shared" si="3"/>
        <v>250</v>
      </c>
      <c r="K47" s="100">
        <f t="shared" si="0"/>
        <v>1.4725E-2</v>
      </c>
      <c r="L47" s="2">
        <f t="shared" si="1"/>
        <v>250</v>
      </c>
      <c r="M47" s="100">
        <f t="shared" si="2"/>
        <v>1.4725E-2</v>
      </c>
    </row>
    <row r="48" spans="6:13">
      <c r="F48" s="37">
        <v>44</v>
      </c>
      <c r="G48" s="38" t="s">
        <v>215</v>
      </c>
      <c r="H48" s="38" t="s">
        <v>212</v>
      </c>
      <c r="I48" s="38">
        <v>1</v>
      </c>
      <c r="J48" s="2">
        <f t="shared" si="3"/>
        <v>240</v>
      </c>
      <c r="K48" s="100">
        <f t="shared" si="0"/>
        <v>1.4904000000000001E-2</v>
      </c>
      <c r="L48" s="2">
        <f t="shared" si="1"/>
        <v>240</v>
      </c>
      <c r="M48" s="100">
        <f t="shared" si="2"/>
        <v>1.4904000000000001E-2</v>
      </c>
    </row>
    <row r="49" spans="6:13">
      <c r="F49" s="37">
        <v>45</v>
      </c>
      <c r="G49" s="38" t="s">
        <v>218</v>
      </c>
      <c r="H49" s="38" t="s">
        <v>212</v>
      </c>
      <c r="I49" s="38">
        <v>2</v>
      </c>
      <c r="J49" s="2">
        <f t="shared" si="3"/>
        <v>190</v>
      </c>
      <c r="K49" s="100">
        <f t="shared" si="0"/>
        <v>1.2464000000000001E-2</v>
      </c>
      <c r="L49" s="2">
        <f t="shared" si="1"/>
        <v>190</v>
      </c>
      <c r="M49" s="100">
        <f t="shared" si="2"/>
        <v>1.2464000000000001E-2</v>
      </c>
    </row>
    <row r="50" spans="6:13">
      <c r="F50" s="37">
        <v>46</v>
      </c>
      <c r="G50" s="38" t="s">
        <v>214</v>
      </c>
      <c r="H50" s="38" t="s">
        <v>212</v>
      </c>
      <c r="I50" s="38">
        <v>3</v>
      </c>
      <c r="J50" s="2">
        <f t="shared" si="3"/>
        <v>250</v>
      </c>
      <c r="K50" s="100">
        <f t="shared" si="0"/>
        <v>1.4725E-2</v>
      </c>
      <c r="L50" s="2">
        <f t="shared" si="1"/>
        <v>250</v>
      </c>
      <c r="M50" s="100">
        <f t="shared" si="2"/>
        <v>1.4725E-2</v>
      </c>
    </row>
    <row r="51" spans="6:13">
      <c r="F51" s="37">
        <v>47</v>
      </c>
      <c r="G51" s="38" t="s">
        <v>217</v>
      </c>
      <c r="H51" s="38" t="s">
        <v>212</v>
      </c>
      <c r="I51" s="38">
        <v>2</v>
      </c>
      <c r="J51" s="2">
        <f t="shared" si="3"/>
        <v>100</v>
      </c>
      <c r="K51" s="100">
        <f t="shared" si="0"/>
        <v>6.5600000000000007E-3</v>
      </c>
      <c r="L51" s="2">
        <f t="shared" si="1"/>
        <v>100</v>
      </c>
      <c r="M51" s="100">
        <f t="shared" si="2"/>
        <v>6.5600000000000007E-3</v>
      </c>
    </row>
    <row r="52" spans="6:13">
      <c r="F52" s="37">
        <v>48</v>
      </c>
      <c r="G52" s="38" t="s">
        <v>213</v>
      </c>
      <c r="H52" s="38" t="s">
        <v>212</v>
      </c>
      <c r="I52" s="38">
        <v>3</v>
      </c>
      <c r="J52" s="2">
        <f t="shared" si="3"/>
        <v>130</v>
      </c>
      <c r="K52" s="100">
        <f t="shared" si="0"/>
        <v>7.6569999999999997E-3</v>
      </c>
      <c r="L52" s="2">
        <f t="shared" si="1"/>
        <v>130</v>
      </c>
      <c r="M52" s="100">
        <f t="shared" si="2"/>
        <v>7.6569999999999997E-3</v>
      </c>
    </row>
    <row r="53" spans="6:13">
      <c r="F53" s="37">
        <v>49</v>
      </c>
      <c r="G53" s="38" t="s">
        <v>217</v>
      </c>
      <c r="H53" s="38" t="s">
        <v>212</v>
      </c>
      <c r="I53" s="38">
        <v>1</v>
      </c>
      <c r="J53" s="2">
        <f t="shared" si="3"/>
        <v>100</v>
      </c>
      <c r="K53" s="100">
        <f t="shared" si="0"/>
        <v>6.2100000000000002E-3</v>
      </c>
      <c r="L53" s="2">
        <f t="shared" si="1"/>
        <v>100</v>
      </c>
      <c r="M53" s="100">
        <f t="shared" si="2"/>
        <v>6.2100000000000002E-3</v>
      </c>
    </row>
    <row r="54" spans="6:13">
      <c r="F54" s="37">
        <v>50</v>
      </c>
      <c r="G54" s="38" t="s">
        <v>217</v>
      </c>
      <c r="H54" s="38" t="s">
        <v>212</v>
      </c>
      <c r="I54" s="38">
        <v>3</v>
      </c>
      <c r="J54" s="2">
        <f t="shared" si="3"/>
        <v>100</v>
      </c>
      <c r="K54" s="100">
        <f t="shared" si="0"/>
        <v>5.8899999999999994E-3</v>
      </c>
      <c r="L54" s="2">
        <f t="shared" si="1"/>
        <v>100</v>
      </c>
      <c r="M54" s="100">
        <f t="shared" si="2"/>
        <v>5.8899999999999994E-3</v>
      </c>
    </row>
    <row r="55" spans="6:13">
      <c r="F55" s="37">
        <v>51</v>
      </c>
      <c r="G55" s="38" t="s">
        <v>217</v>
      </c>
      <c r="H55" s="38" t="s">
        <v>212</v>
      </c>
      <c r="I55" s="38">
        <v>1</v>
      </c>
      <c r="J55" s="2">
        <f t="shared" si="3"/>
        <v>100</v>
      </c>
      <c r="K55" s="100">
        <f t="shared" si="0"/>
        <v>6.2100000000000002E-3</v>
      </c>
      <c r="L55" s="2">
        <f t="shared" si="1"/>
        <v>100</v>
      </c>
      <c r="M55" s="100">
        <f t="shared" si="2"/>
        <v>6.2100000000000002E-3</v>
      </c>
    </row>
    <row r="56" spans="6:13">
      <c r="F56" s="37">
        <v>52</v>
      </c>
      <c r="G56" s="38" t="s">
        <v>215</v>
      </c>
      <c r="H56" s="38" t="s">
        <v>212</v>
      </c>
      <c r="I56" s="38">
        <v>2</v>
      </c>
      <c r="J56" s="2">
        <f t="shared" si="3"/>
        <v>240</v>
      </c>
      <c r="K56" s="100">
        <f t="shared" si="0"/>
        <v>1.5744000000000001E-2</v>
      </c>
      <c r="L56" s="2">
        <f t="shared" si="1"/>
        <v>240</v>
      </c>
      <c r="M56" s="100">
        <f t="shared" si="2"/>
        <v>1.5744000000000001E-2</v>
      </c>
    </row>
    <row r="57" spans="6:13">
      <c r="F57" s="37">
        <v>53</v>
      </c>
      <c r="G57" s="38" t="s">
        <v>217</v>
      </c>
      <c r="H57" s="38" t="s">
        <v>212</v>
      </c>
      <c r="I57" s="38">
        <v>3</v>
      </c>
      <c r="J57" s="2">
        <f t="shared" si="3"/>
        <v>100</v>
      </c>
      <c r="K57" s="100">
        <f t="shared" si="0"/>
        <v>5.8899999999999994E-3</v>
      </c>
      <c r="L57" s="2">
        <f t="shared" si="1"/>
        <v>100</v>
      </c>
      <c r="M57" s="100">
        <f t="shared" si="2"/>
        <v>5.8899999999999994E-3</v>
      </c>
    </row>
    <row r="58" spans="6:13">
      <c r="F58" s="37">
        <v>54</v>
      </c>
      <c r="G58" s="38" t="s">
        <v>213</v>
      </c>
      <c r="H58" s="38" t="s">
        <v>212</v>
      </c>
      <c r="I58" s="38">
        <v>1</v>
      </c>
      <c r="J58" s="2">
        <f t="shared" si="3"/>
        <v>130</v>
      </c>
      <c r="K58" s="100">
        <f t="shared" si="0"/>
        <v>8.0730000000000003E-3</v>
      </c>
      <c r="L58" s="2">
        <f t="shared" si="1"/>
        <v>130</v>
      </c>
      <c r="M58" s="100">
        <f t="shared" si="2"/>
        <v>8.0730000000000003E-3</v>
      </c>
    </row>
    <row r="59" spans="6:13">
      <c r="F59" s="37">
        <v>55</v>
      </c>
      <c r="G59" s="38" t="s">
        <v>218</v>
      </c>
      <c r="H59" s="38" t="s">
        <v>212</v>
      </c>
      <c r="I59" s="38">
        <v>2</v>
      </c>
      <c r="J59" s="2">
        <f t="shared" si="3"/>
        <v>190</v>
      </c>
      <c r="K59" s="100">
        <f t="shared" si="0"/>
        <v>1.2464000000000001E-2</v>
      </c>
      <c r="L59" s="2">
        <f t="shared" si="1"/>
        <v>190</v>
      </c>
      <c r="M59" s="100">
        <f t="shared" si="2"/>
        <v>1.2464000000000001E-2</v>
      </c>
    </row>
    <row r="60" spans="6:13">
      <c r="F60" s="37">
        <v>56</v>
      </c>
      <c r="G60" s="38" t="s">
        <v>216</v>
      </c>
      <c r="H60" s="38" t="s">
        <v>212</v>
      </c>
      <c r="I60" s="38">
        <v>1</v>
      </c>
      <c r="J60" s="2">
        <f t="shared" si="3"/>
        <v>220</v>
      </c>
      <c r="K60" s="100">
        <f t="shared" si="0"/>
        <v>1.3662000000000001E-2</v>
      </c>
      <c r="L60" s="2">
        <f t="shared" si="1"/>
        <v>220</v>
      </c>
      <c r="M60" s="100">
        <f t="shared" si="2"/>
        <v>1.3662000000000001E-2</v>
      </c>
    </row>
    <row r="61" spans="6:13">
      <c r="F61" s="37">
        <v>57</v>
      </c>
      <c r="G61" s="38" t="s">
        <v>216</v>
      </c>
      <c r="H61" s="38" t="s">
        <v>212</v>
      </c>
      <c r="I61" s="38">
        <v>2</v>
      </c>
      <c r="J61" s="2">
        <f t="shared" si="3"/>
        <v>220</v>
      </c>
      <c r="K61" s="100">
        <f t="shared" si="0"/>
        <v>1.4432E-2</v>
      </c>
      <c r="L61" s="2">
        <f t="shared" si="1"/>
        <v>220</v>
      </c>
      <c r="M61" s="100">
        <f t="shared" si="2"/>
        <v>1.4432E-2</v>
      </c>
    </row>
    <row r="62" spans="6:13">
      <c r="F62" s="37">
        <v>58</v>
      </c>
      <c r="G62" s="38" t="s">
        <v>218</v>
      </c>
      <c r="H62" s="38" t="s">
        <v>212</v>
      </c>
      <c r="I62" s="38">
        <v>1</v>
      </c>
      <c r="J62" s="2">
        <f t="shared" si="3"/>
        <v>190</v>
      </c>
      <c r="K62" s="100">
        <f t="shared" si="0"/>
        <v>1.1799E-2</v>
      </c>
      <c r="L62" s="2">
        <f t="shared" si="1"/>
        <v>190</v>
      </c>
      <c r="M62" s="100">
        <f t="shared" si="2"/>
        <v>1.1799E-2</v>
      </c>
    </row>
    <row r="63" spans="6:13">
      <c r="F63" s="37">
        <v>59</v>
      </c>
      <c r="G63" s="38" t="s">
        <v>216</v>
      </c>
      <c r="H63" s="38" t="s">
        <v>212</v>
      </c>
      <c r="I63" s="38">
        <v>1</v>
      </c>
      <c r="J63" s="2">
        <f t="shared" si="3"/>
        <v>220</v>
      </c>
      <c r="K63" s="100">
        <f t="shared" si="0"/>
        <v>1.3662000000000001E-2</v>
      </c>
      <c r="L63" s="2">
        <f t="shared" si="1"/>
        <v>220</v>
      </c>
      <c r="M63" s="100">
        <f t="shared" si="2"/>
        <v>1.3662000000000001E-2</v>
      </c>
    </row>
    <row r="64" spans="6:13">
      <c r="F64" s="37">
        <v>60</v>
      </c>
      <c r="G64" s="38" t="s">
        <v>215</v>
      </c>
      <c r="H64" s="38" t="s">
        <v>212</v>
      </c>
      <c r="I64" s="38">
        <v>1</v>
      </c>
      <c r="J64" s="2">
        <f t="shared" si="3"/>
        <v>240</v>
      </c>
      <c r="K64" s="100">
        <f t="shared" si="0"/>
        <v>1.4904000000000001E-2</v>
      </c>
      <c r="L64" s="2">
        <f t="shared" si="1"/>
        <v>240</v>
      </c>
      <c r="M64" s="100">
        <f t="shared" si="2"/>
        <v>1.4904000000000001E-2</v>
      </c>
    </row>
    <row r="65" spans="6:13">
      <c r="F65" s="37">
        <v>61</v>
      </c>
      <c r="G65" s="38" t="s">
        <v>214</v>
      </c>
      <c r="H65" s="38" t="s">
        <v>212</v>
      </c>
      <c r="I65" s="38">
        <v>2</v>
      </c>
      <c r="J65" s="2">
        <f t="shared" si="3"/>
        <v>250</v>
      </c>
      <c r="K65" s="100">
        <f t="shared" si="0"/>
        <v>1.6400000000000001E-2</v>
      </c>
      <c r="L65" s="2">
        <f t="shared" si="1"/>
        <v>250</v>
      </c>
      <c r="M65" s="100">
        <f t="shared" si="2"/>
        <v>1.6400000000000001E-2</v>
      </c>
    </row>
    <row r="66" spans="6:13">
      <c r="F66" s="37">
        <v>62</v>
      </c>
      <c r="G66" s="38" t="s">
        <v>211</v>
      </c>
      <c r="H66" s="38" t="s">
        <v>212</v>
      </c>
      <c r="I66" s="38">
        <v>1</v>
      </c>
      <c r="J66" s="2">
        <f t="shared" si="3"/>
        <v>270</v>
      </c>
      <c r="K66" s="100">
        <f t="shared" si="0"/>
        <v>1.6767000000000001E-2</v>
      </c>
      <c r="L66" s="2">
        <f t="shared" si="1"/>
        <v>270</v>
      </c>
      <c r="M66" s="100">
        <f t="shared" si="2"/>
        <v>1.6767000000000001E-2</v>
      </c>
    </row>
    <row r="67" spans="6:13">
      <c r="F67" s="37">
        <v>63</v>
      </c>
      <c r="G67" s="38" t="s">
        <v>216</v>
      </c>
      <c r="H67" s="38" t="s">
        <v>212</v>
      </c>
      <c r="I67" s="38">
        <v>3</v>
      </c>
      <c r="J67" s="2">
        <f t="shared" si="3"/>
        <v>220</v>
      </c>
      <c r="K67" s="100">
        <f t="shared" si="0"/>
        <v>1.2958000000000001E-2</v>
      </c>
      <c r="L67" s="2">
        <f t="shared" si="1"/>
        <v>220</v>
      </c>
      <c r="M67" s="100">
        <f t="shared" si="2"/>
        <v>1.2958000000000001E-2</v>
      </c>
    </row>
    <row r="68" spans="6:13">
      <c r="F68" s="37">
        <v>64</v>
      </c>
      <c r="G68" s="38" t="s">
        <v>216</v>
      </c>
      <c r="H68" s="38" t="s">
        <v>212</v>
      </c>
      <c r="I68" s="38">
        <v>1</v>
      </c>
      <c r="J68" s="2">
        <f t="shared" si="3"/>
        <v>220</v>
      </c>
      <c r="K68" s="100">
        <f t="shared" si="0"/>
        <v>1.3662000000000001E-2</v>
      </c>
      <c r="L68" s="2">
        <f t="shared" si="1"/>
        <v>220</v>
      </c>
      <c r="M68" s="100">
        <f t="shared" si="2"/>
        <v>1.3662000000000001E-2</v>
      </c>
    </row>
    <row r="69" spans="6:13">
      <c r="F69" s="37">
        <v>65</v>
      </c>
      <c r="G69" s="38" t="s">
        <v>214</v>
      </c>
      <c r="H69" s="38" t="s">
        <v>212</v>
      </c>
      <c r="I69" s="38">
        <v>1</v>
      </c>
      <c r="J69" s="2">
        <f t="shared" si="3"/>
        <v>250</v>
      </c>
      <c r="K69" s="100">
        <f t="shared" si="0"/>
        <v>1.5525000000000001E-2</v>
      </c>
      <c r="L69" s="2">
        <f t="shared" si="1"/>
        <v>250</v>
      </c>
      <c r="M69" s="100">
        <f t="shared" si="2"/>
        <v>1.5525000000000001E-2</v>
      </c>
    </row>
    <row r="70" spans="6:13">
      <c r="F70" s="37">
        <v>66</v>
      </c>
      <c r="G70" s="38" t="s">
        <v>215</v>
      </c>
      <c r="H70" s="38" t="s">
        <v>212</v>
      </c>
      <c r="I70" s="38">
        <v>1</v>
      </c>
      <c r="J70" s="2">
        <f t="shared" si="3"/>
        <v>240</v>
      </c>
      <c r="K70" s="100">
        <f t="shared" ref="K70:K133" si="4">INDEX($B$15:$D$16,2,I70)*J70/1000</f>
        <v>1.4904000000000001E-2</v>
      </c>
      <c r="L70" s="2">
        <f t="shared" ref="L70:L133" si="5">VLOOKUP(G70,$B$6:$C$12,2,FALSE)</f>
        <v>240</v>
      </c>
      <c r="M70" s="100">
        <f t="shared" ref="M70:M133" si="6">HLOOKUP(_xlfn.CONCAT("ForkLift ",I70),$B$15:$D$16,2,FALSE)*L70/1000</f>
        <v>1.4904000000000001E-2</v>
      </c>
    </row>
    <row r="71" spans="6:13">
      <c r="F71" s="37">
        <v>67</v>
      </c>
      <c r="G71" s="38" t="s">
        <v>216</v>
      </c>
      <c r="H71" s="38" t="s">
        <v>212</v>
      </c>
      <c r="I71" s="38">
        <v>2</v>
      </c>
      <c r="J71" s="2">
        <f t="shared" ref="J71:J134" si="7">INDEX($B$6:$C$12,MATCH(G71,$B$6:$B$12,0),2)</f>
        <v>220</v>
      </c>
      <c r="K71" s="100">
        <f t="shared" si="4"/>
        <v>1.4432E-2</v>
      </c>
      <c r="L71" s="2">
        <f t="shared" si="5"/>
        <v>220</v>
      </c>
      <c r="M71" s="100">
        <f t="shared" si="6"/>
        <v>1.4432E-2</v>
      </c>
    </row>
    <row r="72" spans="6:13">
      <c r="F72" s="37">
        <v>68</v>
      </c>
      <c r="G72" s="38" t="s">
        <v>217</v>
      </c>
      <c r="H72" s="38" t="s">
        <v>212</v>
      </c>
      <c r="I72" s="38">
        <v>3</v>
      </c>
      <c r="J72" s="2">
        <f t="shared" si="7"/>
        <v>100</v>
      </c>
      <c r="K72" s="100">
        <f t="shared" si="4"/>
        <v>5.8899999999999994E-3</v>
      </c>
      <c r="L72" s="2">
        <f t="shared" si="5"/>
        <v>100</v>
      </c>
      <c r="M72" s="100">
        <f t="shared" si="6"/>
        <v>5.8899999999999994E-3</v>
      </c>
    </row>
    <row r="73" spans="6:13">
      <c r="F73" s="37">
        <v>69</v>
      </c>
      <c r="G73" s="38" t="s">
        <v>213</v>
      </c>
      <c r="H73" s="38" t="s">
        <v>212</v>
      </c>
      <c r="I73" s="38">
        <v>1</v>
      </c>
      <c r="J73" s="2">
        <f t="shared" si="7"/>
        <v>130</v>
      </c>
      <c r="K73" s="100">
        <f t="shared" si="4"/>
        <v>8.0730000000000003E-3</v>
      </c>
      <c r="L73" s="2">
        <f t="shared" si="5"/>
        <v>130</v>
      </c>
      <c r="M73" s="100">
        <f t="shared" si="6"/>
        <v>8.0730000000000003E-3</v>
      </c>
    </row>
    <row r="74" spans="6:13">
      <c r="F74" s="37">
        <v>70</v>
      </c>
      <c r="G74" s="38" t="s">
        <v>214</v>
      </c>
      <c r="H74" s="38" t="s">
        <v>212</v>
      </c>
      <c r="I74" s="38">
        <v>2</v>
      </c>
      <c r="J74" s="2">
        <f t="shared" si="7"/>
        <v>250</v>
      </c>
      <c r="K74" s="100">
        <f t="shared" si="4"/>
        <v>1.6400000000000001E-2</v>
      </c>
      <c r="L74" s="2">
        <f t="shared" si="5"/>
        <v>250</v>
      </c>
      <c r="M74" s="100">
        <f t="shared" si="6"/>
        <v>1.6400000000000001E-2</v>
      </c>
    </row>
    <row r="75" spans="6:13">
      <c r="F75" s="37">
        <v>71</v>
      </c>
      <c r="G75" s="38" t="s">
        <v>211</v>
      </c>
      <c r="H75" s="38" t="s">
        <v>212</v>
      </c>
      <c r="I75" s="38">
        <v>3</v>
      </c>
      <c r="J75" s="2">
        <f t="shared" si="7"/>
        <v>270</v>
      </c>
      <c r="K75" s="100">
        <f t="shared" si="4"/>
        <v>1.5903E-2</v>
      </c>
      <c r="L75" s="2">
        <f t="shared" si="5"/>
        <v>270</v>
      </c>
      <c r="M75" s="100">
        <f t="shared" si="6"/>
        <v>1.5903E-2</v>
      </c>
    </row>
    <row r="76" spans="6:13">
      <c r="F76" s="37">
        <v>72</v>
      </c>
      <c r="G76" s="38" t="s">
        <v>216</v>
      </c>
      <c r="H76" s="38" t="s">
        <v>212</v>
      </c>
      <c r="I76" s="38">
        <v>2</v>
      </c>
      <c r="J76" s="2">
        <f t="shared" si="7"/>
        <v>220</v>
      </c>
      <c r="K76" s="100">
        <f t="shared" si="4"/>
        <v>1.4432E-2</v>
      </c>
      <c r="L76" s="2">
        <f t="shared" si="5"/>
        <v>220</v>
      </c>
      <c r="M76" s="100">
        <f t="shared" si="6"/>
        <v>1.4432E-2</v>
      </c>
    </row>
    <row r="77" spans="6:13">
      <c r="F77" s="37">
        <v>73</v>
      </c>
      <c r="G77" s="38" t="s">
        <v>215</v>
      </c>
      <c r="H77" s="38" t="s">
        <v>212</v>
      </c>
      <c r="I77" s="38">
        <v>1</v>
      </c>
      <c r="J77" s="2">
        <f t="shared" si="7"/>
        <v>240</v>
      </c>
      <c r="K77" s="100">
        <f t="shared" si="4"/>
        <v>1.4904000000000001E-2</v>
      </c>
      <c r="L77" s="2">
        <f t="shared" si="5"/>
        <v>240</v>
      </c>
      <c r="M77" s="100">
        <f t="shared" si="6"/>
        <v>1.4904000000000001E-2</v>
      </c>
    </row>
    <row r="78" spans="6:13">
      <c r="F78" s="37">
        <v>74</v>
      </c>
      <c r="G78" s="38" t="s">
        <v>217</v>
      </c>
      <c r="H78" s="38" t="s">
        <v>212</v>
      </c>
      <c r="I78" s="38">
        <v>2</v>
      </c>
      <c r="J78" s="2">
        <f t="shared" si="7"/>
        <v>100</v>
      </c>
      <c r="K78" s="100">
        <f t="shared" si="4"/>
        <v>6.5600000000000007E-3</v>
      </c>
      <c r="L78" s="2">
        <f t="shared" si="5"/>
        <v>100</v>
      </c>
      <c r="M78" s="100">
        <f t="shared" si="6"/>
        <v>6.5600000000000007E-3</v>
      </c>
    </row>
    <row r="79" spans="6:13">
      <c r="F79" s="37">
        <v>75</v>
      </c>
      <c r="G79" s="38" t="s">
        <v>218</v>
      </c>
      <c r="H79" s="38" t="s">
        <v>212</v>
      </c>
      <c r="I79" s="38">
        <v>3</v>
      </c>
      <c r="J79" s="2">
        <f t="shared" si="7"/>
        <v>190</v>
      </c>
      <c r="K79" s="100">
        <f t="shared" si="4"/>
        <v>1.1191000000000001E-2</v>
      </c>
      <c r="L79" s="2">
        <f t="shared" si="5"/>
        <v>190</v>
      </c>
      <c r="M79" s="100">
        <f t="shared" si="6"/>
        <v>1.1191000000000001E-2</v>
      </c>
    </row>
    <row r="80" spans="6:13">
      <c r="F80" s="37">
        <v>76</v>
      </c>
      <c r="G80" s="38" t="s">
        <v>218</v>
      </c>
      <c r="H80" s="38" t="s">
        <v>212</v>
      </c>
      <c r="I80" s="38">
        <v>3</v>
      </c>
      <c r="J80" s="2">
        <f t="shared" si="7"/>
        <v>190</v>
      </c>
      <c r="K80" s="100">
        <f t="shared" si="4"/>
        <v>1.1191000000000001E-2</v>
      </c>
      <c r="L80" s="2">
        <f t="shared" si="5"/>
        <v>190</v>
      </c>
      <c r="M80" s="100">
        <f t="shared" si="6"/>
        <v>1.1191000000000001E-2</v>
      </c>
    </row>
    <row r="81" spans="6:13">
      <c r="F81" s="37">
        <v>77</v>
      </c>
      <c r="G81" s="38" t="s">
        <v>218</v>
      </c>
      <c r="H81" s="38" t="s">
        <v>212</v>
      </c>
      <c r="I81" s="38">
        <v>3</v>
      </c>
      <c r="J81" s="2">
        <f t="shared" si="7"/>
        <v>190</v>
      </c>
      <c r="K81" s="100">
        <f t="shared" si="4"/>
        <v>1.1191000000000001E-2</v>
      </c>
      <c r="L81" s="2">
        <f t="shared" si="5"/>
        <v>190</v>
      </c>
      <c r="M81" s="100">
        <f t="shared" si="6"/>
        <v>1.1191000000000001E-2</v>
      </c>
    </row>
    <row r="82" spans="6:13">
      <c r="F82" s="37">
        <v>78</v>
      </c>
      <c r="G82" s="38" t="s">
        <v>214</v>
      </c>
      <c r="H82" s="38" t="s">
        <v>212</v>
      </c>
      <c r="I82" s="38">
        <v>2</v>
      </c>
      <c r="J82" s="2">
        <f t="shared" si="7"/>
        <v>250</v>
      </c>
      <c r="K82" s="100">
        <f t="shared" si="4"/>
        <v>1.6400000000000001E-2</v>
      </c>
      <c r="L82" s="2">
        <f t="shared" si="5"/>
        <v>250</v>
      </c>
      <c r="M82" s="100">
        <f t="shared" si="6"/>
        <v>1.6400000000000001E-2</v>
      </c>
    </row>
    <row r="83" spans="6:13">
      <c r="F83" s="37">
        <v>79</v>
      </c>
      <c r="G83" s="38" t="s">
        <v>216</v>
      </c>
      <c r="H83" s="38" t="s">
        <v>212</v>
      </c>
      <c r="I83" s="38">
        <v>3</v>
      </c>
      <c r="J83" s="2">
        <f t="shared" si="7"/>
        <v>220</v>
      </c>
      <c r="K83" s="100">
        <f t="shared" si="4"/>
        <v>1.2958000000000001E-2</v>
      </c>
      <c r="L83" s="2">
        <f t="shared" si="5"/>
        <v>220</v>
      </c>
      <c r="M83" s="100">
        <f t="shared" si="6"/>
        <v>1.2958000000000001E-2</v>
      </c>
    </row>
    <row r="84" spans="6:13">
      <c r="F84" s="37">
        <v>80</v>
      </c>
      <c r="G84" s="38" t="s">
        <v>216</v>
      </c>
      <c r="H84" s="38" t="s">
        <v>212</v>
      </c>
      <c r="I84" s="38">
        <v>2</v>
      </c>
      <c r="J84" s="2">
        <f t="shared" si="7"/>
        <v>220</v>
      </c>
      <c r="K84" s="100">
        <f t="shared" si="4"/>
        <v>1.4432E-2</v>
      </c>
      <c r="L84" s="2">
        <f t="shared" si="5"/>
        <v>220</v>
      </c>
      <c r="M84" s="100">
        <f t="shared" si="6"/>
        <v>1.4432E-2</v>
      </c>
    </row>
    <row r="85" spans="6:13">
      <c r="F85" s="37">
        <v>81</v>
      </c>
      <c r="G85" s="38" t="s">
        <v>216</v>
      </c>
      <c r="H85" s="38" t="s">
        <v>212</v>
      </c>
      <c r="I85" s="38">
        <v>3</v>
      </c>
      <c r="J85" s="2">
        <f t="shared" si="7"/>
        <v>220</v>
      </c>
      <c r="K85" s="100">
        <f t="shared" si="4"/>
        <v>1.2958000000000001E-2</v>
      </c>
      <c r="L85" s="2">
        <f t="shared" si="5"/>
        <v>220</v>
      </c>
      <c r="M85" s="100">
        <f t="shared" si="6"/>
        <v>1.2958000000000001E-2</v>
      </c>
    </row>
    <row r="86" spans="6:13">
      <c r="F86" s="37">
        <v>82</v>
      </c>
      <c r="G86" s="38" t="s">
        <v>211</v>
      </c>
      <c r="H86" s="38" t="s">
        <v>212</v>
      </c>
      <c r="I86" s="38">
        <v>1</v>
      </c>
      <c r="J86" s="2">
        <f t="shared" si="7"/>
        <v>270</v>
      </c>
      <c r="K86" s="100">
        <f t="shared" si="4"/>
        <v>1.6767000000000001E-2</v>
      </c>
      <c r="L86" s="2">
        <f t="shared" si="5"/>
        <v>270</v>
      </c>
      <c r="M86" s="100">
        <f t="shared" si="6"/>
        <v>1.6767000000000001E-2</v>
      </c>
    </row>
    <row r="87" spans="6:13">
      <c r="F87" s="37">
        <v>83</v>
      </c>
      <c r="G87" s="38" t="s">
        <v>214</v>
      </c>
      <c r="H87" s="38" t="s">
        <v>212</v>
      </c>
      <c r="I87" s="38">
        <v>1</v>
      </c>
      <c r="J87" s="2">
        <f t="shared" si="7"/>
        <v>250</v>
      </c>
      <c r="K87" s="100">
        <f t="shared" si="4"/>
        <v>1.5525000000000001E-2</v>
      </c>
      <c r="L87" s="2">
        <f t="shared" si="5"/>
        <v>250</v>
      </c>
      <c r="M87" s="100">
        <f t="shared" si="6"/>
        <v>1.5525000000000001E-2</v>
      </c>
    </row>
    <row r="88" spans="6:13">
      <c r="F88" s="37">
        <v>84</v>
      </c>
      <c r="G88" s="38" t="s">
        <v>217</v>
      </c>
      <c r="H88" s="38" t="s">
        <v>212</v>
      </c>
      <c r="I88" s="38">
        <v>1</v>
      </c>
      <c r="J88" s="2">
        <f t="shared" si="7"/>
        <v>100</v>
      </c>
      <c r="K88" s="100">
        <f t="shared" si="4"/>
        <v>6.2100000000000002E-3</v>
      </c>
      <c r="L88" s="2">
        <f t="shared" si="5"/>
        <v>100</v>
      </c>
      <c r="M88" s="100">
        <f t="shared" si="6"/>
        <v>6.2100000000000002E-3</v>
      </c>
    </row>
    <row r="89" spans="6:13">
      <c r="F89" s="37">
        <v>85</v>
      </c>
      <c r="G89" s="38" t="s">
        <v>218</v>
      </c>
      <c r="H89" s="38" t="s">
        <v>212</v>
      </c>
      <c r="I89" s="38">
        <v>3</v>
      </c>
      <c r="J89" s="2">
        <f t="shared" si="7"/>
        <v>190</v>
      </c>
      <c r="K89" s="100">
        <f t="shared" si="4"/>
        <v>1.1191000000000001E-2</v>
      </c>
      <c r="L89" s="2">
        <f t="shared" si="5"/>
        <v>190</v>
      </c>
      <c r="M89" s="100">
        <f t="shared" si="6"/>
        <v>1.1191000000000001E-2</v>
      </c>
    </row>
    <row r="90" spans="6:13">
      <c r="F90" s="37">
        <v>86</v>
      </c>
      <c r="G90" s="38" t="s">
        <v>215</v>
      </c>
      <c r="H90" s="38" t="s">
        <v>212</v>
      </c>
      <c r="I90" s="38">
        <v>2</v>
      </c>
      <c r="J90" s="2">
        <f t="shared" si="7"/>
        <v>240</v>
      </c>
      <c r="K90" s="100">
        <f t="shared" si="4"/>
        <v>1.5744000000000001E-2</v>
      </c>
      <c r="L90" s="2">
        <f t="shared" si="5"/>
        <v>240</v>
      </c>
      <c r="M90" s="100">
        <f t="shared" si="6"/>
        <v>1.5744000000000001E-2</v>
      </c>
    </row>
    <row r="91" spans="6:13">
      <c r="F91" s="37">
        <v>87</v>
      </c>
      <c r="G91" s="38" t="s">
        <v>216</v>
      </c>
      <c r="H91" s="38" t="s">
        <v>212</v>
      </c>
      <c r="I91" s="38">
        <v>1</v>
      </c>
      <c r="J91" s="2">
        <f t="shared" si="7"/>
        <v>220</v>
      </c>
      <c r="K91" s="100">
        <f t="shared" si="4"/>
        <v>1.3662000000000001E-2</v>
      </c>
      <c r="L91" s="2">
        <f t="shared" si="5"/>
        <v>220</v>
      </c>
      <c r="M91" s="100">
        <f t="shared" si="6"/>
        <v>1.3662000000000001E-2</v>
      </c>
    </row>
    <row r="92" spans="6:13">
      <c r="F92" s="37">
        <v>88</v>
      </c>
      <c r="G92" s="38" t="s">
        <v>214</v>
      </c>
      <c r="H92" s="38" t="s">
        <v>212</v>
      </c>
      <c r="I92" s="38">
        <v>2</v>
      </c>
      <c r="J92" s="2">
        <f t="shared" si="7"/>
        <v>250</v>
      </c>
      <c r="K92" s="100">
        <f t="shared" si="4"/>
        <v>1.6400000000000001E-2</v>
      </c>
      <c r="L92" s="2">
        <f t="shared" si="5"/>
        <v>250</v>
      </c>
      <c r="M92" s="100">
        <f t="shared" si="6"/>
        <v>1.6400000000000001E-2</v>
      </c>
    </row>
    <row r="93" spans="6:13">
      <c r="F93" s="37">
        <v>89</v>
      </c>
      <c r="G93" s="38" t="s">
        <v>216</v>
      </c>
      <c r="H93" s="38" t="s">
        <v>212</v>
      </c>
      <c r="I93" s="38">
        <v>2</v>
      </c>
      <c r="J93" s="2">
        <f t="shared" si="7"/>
        <v>220</v>
      </c>
      <c r="K93" s="100">
        <f t="shared" si="4"/>
        <v>1.4432E-2</v>
      </c>
      <c r="L93" s="2">
        <f t="shared" si="5"/>
        <v>220</v>
      </c>
      <c r="M93" s="100">
        <f t="shared" si="6"/>
        <v>1.4432E-2</v>
      </c>
    </row>
    <row r="94" spans="6:13">
      <c r="F94" s="37">
        <v>90</v>
      </c>
      <c r="G94" s="38" t="s">
        <v>211</v>
      </c>
      <c r="H94" s="38" t="s">
        <v>212</v>
      </c>
      <c r="I94" s="38">
        <v>1</v>
      </c>
      <c r="J94" s="2">
        <f t="shared" si="7"/>
        <v>270</v>
      </c>
      <c r="K94" s="100">
        <f t="shared" si="4"/>
        <v>1.6767000000000001E-2</v>
      </c>
      <c r="L94" s="2">
        <f t="shared" si="5"/>
        <v>270</v>
      </c>
      <c r="M94" s="100">
        <f t="shared" si="6"/>
        <v>1.6767000000000001E-2</v>
      </c>
    </row>
    <row r="95" spans="6:13">
      <c r="F95" s="37">
        <v>91</v>
      </c>
      <c r="G95" s="38" t="s">
        <v>217</v>
      </c>
      <c r="H95" s="38" t="s">
        <v>212</v>
      </c>
      <c r="I95" s="38">
        <v>1</v>
      </c>
      <c r="J95" s="2">
        <f t="shared" si="7"/>
        <v>100</v>
      </c>
      <c r="K95" s="100">
        <f t="shared" si="4"/>
        <v>6.2100000000000002E-3</v>
      </c>
      <c r="L95" s="2">
        <f t="shared" si="5"/>
        <v>100</v>
      </c>
      <c r="M95" s="100">
        <f t="shared" si="6"/>
        <v>6.2100000000000002E-3</v>
      </c>
    </row>
    <row r="96" spans="6:13">
      <c r="F96" s="37">
        <v>92</v>
      </c>
      <c r="G96" s="38" t="s">
        <v>211</v>
      </c>
      <c r="H96" s="38" t="s">
        <v>212</v>
      </c>
      <c r="I96" s="38">
        <v>2</v>
      </c>
      <c r="J96" s="2">
        <f t="shared" si="7"/>
        <v>270</v>
      </c>
      <c r="K96" s="100">
        <f t="shared" si="4"/>
        <v>1.7711999999999999E-2</v>
      </c>
      <c r="L96" s="2">
        <f t="shared" si="5"/>
        <v>270</v>
      </c>
      <c r="M96" s="100">
        <f t="shared" si="6"/>
        <v>1.7711999999999999E-2</v>
      </c>
    </row>
    <row r="97" spans="6:13">
      <c r="F97" s="37">
        <v>93</v>
      </c>
      <c r="G97" s="38" t="s">
        <v>217</v>
      </c>
      <c r="H97" s="38" t="s">
        <v>212</v>
      </c>
      <c r="I97" s="38">
        <v>3</v>
      </c>
      <c r="J97" s="2">
        <f t="shared" si="7"/>
        <v>100</v>
      </c>
      <c r="K97" s="100">
        <f t="shared" si="4"/>
        <v>5.8899999999999994E-3</v>
      </c>
      <c r="L97" s="2">
        <f t="shared" si="5"/>
        <v>100</v>
      </c>
      <c r="M97" s="100">
        <f t="shared" si="6"/>
        <v>5.8899999999999994E-3</v>
      </c>
    </row>
    <row r="98" spans="6:13">
      <c r="F98" s="37">
        <v>94</v>
      </c>
      <c r="G98" s="38" t="s">
        <v>215</v>
      </c>
      <c r="H98" s="38" t="s">
        <v>212</v>
      </c>
      <c r="I98" s="38">
        <v>1</v>
      </c>
      <c r="J98" s="2">
        <f t="shared" si="7"/>
        <v>240</v>
      </c>
      <c r="K98" s="100">
        <f t="shared" si="4"/>
        <v>1.4904000000000001E-2</v>
      </c>
      <c r="L98" s="2">
        <f t="shared" si="5"/>
        <v>240</v>
      </c>
      <c r="M98" s="100">
        <f t="shared" si="6"/>
        <v>1.4904000000000001E-2</v>
      </c>
    </row>
    <row r="99" spans="6:13">
      <c r="F99" s="37">
        <v>95</v>
      </c>
      <c r="G99" s="38" t="s">
        <v>215</v>
      </c>
      <c r="H99" s="38" t="s">
        <v>212</v>
      </c>
      <c r="I99" s="38">
        <v>3</v>
      </c>
      <c r="J99" s="2">
        <f t="shared" si="7"/>
        <v>240</v>
      </c>
      <c r="K99" s="100">
        <f t="shared" si="4"/>
        <v>1.4136000000000001E-2</v>
      </c>
      <c r="L99" s="2">
        <f t="shared" si="5"/>
        <v>240</v>
      </c>
      <c r="M99" s="100">
        <f t="shared" si="6"/>
        <v>1.4136000000000001E-2</v>
      </c>
    </row>
    <row r="100" spans="6:13">
      <c r="F100" s="37">
        <v>96</v>
      </c>
      <c r="G100" s="38" t="s">
        <v>213</v>
      </c>
      <c r="H100" s="38" t="s">
        <v>212</v>
      </c>
      <c r="I100" s="38">
        <v>3</v>
      </c>
      <c r="J100" s="2">
        <f t="shared" si="7"/>
        <v>130</v>
      </c>
      <c r="K100" s="100">
        <f t="shared" si="4"/>
        <v>7.6569999999999997E-3</v>
      </c>
      <c r="L100" s="2">
        <f t="shared" si="5"/>
        <v>130</v>
      </c>
      <c r="M100" s="100">
        <f t="shared" si="6"/>
        <v>7.6569999999999997E-3</v>
      </c>
    </row>
    <row r="101" spans="6:13">
      <c r="F101" s="37">
        <v>97</v>
      </c>
      <c r="G101" s="38" t="s">
        <v>215</v>
      </c>
      <c r="H101" s="38" t="s">
        <v>212</v>
      </c>
      <c r="I101" s="38">
        <v>2</v>
      </c>
      <c r="J101" s="2">
        <f t="shared" si="7"/>
        <v>240</v>
      </c>
      <c r="K101" s="100">
        <f t="shared" si="4"/>
        <v>1.5744000000000001E-2</v>
      </c>
      <c r="L101" s="2">
        <f t="shared" si="5"/>
        <v>240</v>
      </c>
      <c r="M101" s="100">
        <f t="shared" si="6"/>
        <v>1.5744000000000001E-2</v>
      </c>
    </row>
    <row r="102" spans="6:13">
      <c r="F102" s="37">
        <v>98</v>
      </c>
      <c r="G102" s="38" t="s">
        <v>214</v>
      </c>
      <c r="H102" s="38" t="s">
        <v>212</v>
      </c>
      <c r="I102" s="38">
        <v>2</v>
      </c>
      <c r="J102" s="2">
        <f t="shared" si="7"/>
        <v>250</v>
      </c>
      <c r="K102" s="100">
        <f t="shared" si="4"/>
        <v>1.6400000000000001E-2</v>
      </c>
      <c r="L102" s="2">
        <f t="shared" si="5"/>
        <v>250</v>
      </c>
      <c r="M102" s="100">
        <f t="shared" si="6"/>
        <v>1.6400000000000001E-2</v>
      </c>
    </row>
    <row r="103" spans="6:13">
      <c r="F103" s="37">
        <v>99</v>
      </c>
      <c r="G103" s="38" t="s">
        <v>217</v>
      </c>
      <c r="H103" s="38" t="s">
        <v>212</v>
      </c>
      <c r="I103" s="38">
        <v>3</v>
      </c>
      <c r="J103" s="2">
        <f t="shared" si="7"/>
        <v>100</v>
      </c>
      <c r="K103" s="100">
        <f t="shared" si="4"/>
        <v>5.8899999999999994E-3</v>
      </c>
      <c r="L103" s="2">
        <f t="shared" si="5"/>
        <v>100</v>
      </c>
      <c r="M103" s="100">
        <f t="shared" si="6"/>
        <v>5.8899999999999994E-3</v>
      </c>
    </row>
    <row r="104" spans="6:13">
      <c r="F104" s="37">
        <v>100</v>
      </c>
      <c r="G104" s="38" t="s">
        <v>217</v>
      </c>
      <c r="H104" s="38" t="s">
        <v>212</v>
      </c>
      <c r="I104" s="38">
        <v>3</v>
      </c>
      <c r="J104" s="2">
        <f t="shared" si="7"/>
        <v>100</v>
      </c>
      <c r="K104" s="100">
        <f t="shared" si="4"/>
        <v>5.8899999999999994E-3</v>
      </c>
      <c r="L104" s="2">
        <f t="shared" si="5"/>
        <v>100</v>
      </c>
      <c r="M104" s="100">
        <f t="shared" si="6"/>
        <v>5.8899999999999994E-3</v>
      </c>
    </row>
    <row r="105" spans="6:13">
      <c r="F105" s="37">
        <v>101</v>
      </c>
      <c r="G105" s="38" t="s">
        <v>213</v>
      </c>
      <c r="H105" s="38" t="s">
        <v>212</v>
      </c>
      <c r="I105" s="38">
        <v>2</v>
      </c>
      <c r="J105" s="2">
        <f t="shared" si="7"/>
        <v>130</v>
      </c>
      <c r="K105" s="100">
        <f t="shared" si="4"/>
        <v>8.5280000000000009E-3</v>
      </c>
      <c r="L105" s="2">
        <f t="shared" si="5"/>
        <v>130</v>
      </c>
      <c r="M105" s="100">
        <f t="shared" si="6"/>
        <v>8.5280000000000009E-3</v>
      </c>
    </row>
    <row r="106" spans="6:13">
      <c r="F106" s="37">
        <v>102</v>
      </c>
      <c r="G106" s="38" t="s">
        <v>218</v>
      </c>
      <c r="H106" s="38" t="s">
        <v>212</v>
      </c>
      <c r="I106" s="38">
        <v>1</v>
      </c>
      <c r="J106" s="2">
        <f t="shared" si="7"/>
        <v>190</v>
      </c>
      <c r="K106" s="100">
        <f t="shared" si="4"/>
        <v>1.1799E-2</v>
      </c>
      <c r="L106" s="2">
        <f t="shared" si="5"/>
        <v>190</v>
      </c>
      <c r="M106" s="100">
        <f t="shared" si="6"/>
        <v>1.1799E-2</v>
      </c>
    </row>
    <row r="107" spans="6:13">
      <c r="F107" s="37">
        <v>103</v>
      </c>
      <c r="G107" s="38" t="s">
        <v>218</v>
      </c>
      <c r="H107" s="38" t="s">
        <v>212</v>
      </c>
      <c r="I107" s="38">
        <v>1</v>
      </c>
      <c r="J107" s="2">
        <f t="shared" si="7"/>
        <v>190</v>
      </c>
      <c r="K107" s="100">
        <f t="shared" si="4"/>
        <v>1.1799E-2</v>
      </c>
      <c r="L107" s="2">
        <f t="shared" si="5"/>
        <v>190</v>
      </c>
      <c r="M107" s="100">
        <f t="shared" si="6"/>
        <v>1.1799E-2</v>
      </c>
    </row>
    <row r="108" spans="6:13">
      <c r="F108" s="37">
        <v>104</v>
      </c>
      <c r="G108" s="38" t="s">
        <v>214</v>
      </c>
      <c r="H108" s="38" t="s">
        <v>212</v>
      </c>
      <c r="I108" s="38">
        <v>3</v>
      </c>
      <c r="J108" s="2">
        <f t="shared" si="7"/>
        <v>250</v>
      </c>
      <c r="K108" s="100">
        <f t="shared" si="4"/>
        <v>1.4725E-2</v>
      </c>
      <c r="L108" s="2">
        <f t="shared" si="5"/>
        <v>250</v>
      </c>
      <c r="M108" s="100">
        <f t="shared" si="6"/>
        <v>1.4725E-2</v>
      </c>
    </row>
    <row r="109" spans="6:13">
      <c r="F109" s="37">
        <v>105</v>
      </c>
      <c r="G109" s="38" t="s">
        <v>213</v>
      </c>
      <c r="H109" s="38" t="s">
        <v>212</v>
      </c>
      <c r="I109" s="38">
        <v>3</v>
      </c>
      <c r="J109" s="2">
        <f t="shared" si="7"/>
        <v>130</v>
      </c>
      <c r="K109" s="100">
        <f t="shared" si="4"/>
        <v>7.6569999999999997E-3</v>
      </c>
      <c r="L109" s="2">
        <f t="shared" si="5"/>
        <v>130</v>
      </c>
      <c r="M109" s="100">
        <f t="shared" si="6"/>
        <v>7.6569999999999997E-3</v>
      </c>
    </row>
    <row r="110" spans="6:13">
      <c r="F110" s="37">
        <v>106</v>
      </c>
      <c r="G110" s="38" t="s">
        <v>218</v>
      </c>
      <c r="H110" s="38" t="s">
        <v>212</v>
      </c>
      <c r="I110" s="38">
        <v>3</v>
      </c>
      <c r="J110" s="2">
        <f t="shared" si="7"/>
        <v>190</v>
      </c>
      <c r="K110" s="100">
        <f t="shared" si="4"/>
        <v>1.1191000000000001E-2</v>
      </c>
      <c r="L110" s="2">
        <f t="shared" si="5"/>
        <v>190</v>
      </c>
      <c r="M110" s="100">
        <f t="shared" si="6"/>
        <v>1.1191000000000001E-2</v>
      </c>
    </row>
    <row r="111" spans="6:13">
      <c r="F111" s="37">
        <v>107</v>
      </c>
      <c r="G111" s="38" t="s">
        <v>213</v>
      </c>
      <c r="H111" s="38" t="s">
        <v>212</v>
      </c>
      <c r="I111" s="38">
        <v>3</v>
      </c>
      <c r="J111" s="2">
        <f t="shared" si="7"/>
        <v>130</v>
      </c>
      <c r="K111" s="100">
        <f t="shared" si="4"/>
        <v>7.6569999999999997E-3</v>
      </c>
      <c r="L111" s="2">
        <f t="shared" si="5"/>
        <v>130</v>
      </c>
      <c r="M111" s="100">
        <f t="shared" si="6"/>
        <v>7.6569999999999997E-3</v>
      </c>
    </row>
    <row r="112" spans="6:13">
      <c r="F112" s="37">
        <v>108</v>
      </c>
      <c r="G112" s="38" t="s">
        <v>213</v>
      </c>
      <c r="H112" s="38" t="s">
        <v>212</v>
      </c>
      <c r="I112" s="38">
        <v>3</v>
      </c>
      <c r="J112" s="2">
        <f t="shared" si="7"/>
        <v>130</v>
      </c>
      <c r="K112" s="100">
        <f t="shared" si="4"/>
        <v>7.6569999999999997E-3</v>
      </c>
      <c r="L112" s="2">
        <f t="shared" si="5"/>
        <v>130</v>
      </c>
      <c r="M112" s="100">
        <f t="shared" si="6"/>
        <v>7.6569999999999997E-3</v>
      </c>
    </row>
    <row r="113" spans="6:13">
      <c r="F113" s="37">
        <v>109</v>
      </c>
      <c r="G113" s="38" t="s">
        <v>211</v>
      </c>
      <c r="H113" s="38" t="s">
        <v>212</v>
      </c>
      <c r="I113" s="38">
        <v>2</v>
      </c>
      <c r="J113" s="2">
        <f t="shared" si="7"/>
        <v>270</v>
      </c>
      <c r="K113" s="100">
        <f t="shared" si="4"/>
        <v>1.7711999999999999E-2</v>
      </c>
      <c r="L113" s="2">
        <f t="shared" si="5"/>
        <v>270</v>
      </c>
      <c r="M113" s="100">
        <f t="shared" si="6"/>
        <v>1.7711999999999999E-2</v>
      </c>
    </row>
    <row r="114" spans="6:13">
      <c r="F114" s="37">
        <v>110</v>
      </c>
      <c r="G114" s="38" t="s">
        <v>214</v>
      </c>
      <c r="H114" s="38" t="s">
        <v>212</v>
      </c>
      <c r="I114" s="38">
        <v>1</v>
      </c>
      <c r="J114" s="2">
        <f t="shared" si="7"/>
        <v>250</v>
      </c>
      <c r="K114" s="100">
        <f t="shared" si="4"/>
        <v>1.5525000000000001E-2</v>
      </c>
      <c r="L114" s="2">
        <f t="shared" si="5"/>
        <v>250</v>
      </c>
      <c r="M114" s="100">
        <f t="shared" si="6"/>
        <v>1.5525000000000001E-2</v>
      </c>
    </row>
    <row r="115" spans="6:13">
      <c r="F115" s="37">
        <v>111</v>
      </c>
      <c r="G115" s="38" t="s">
        <v>213</v>
      </c>
      <c r="H115" s="38" t="s">
        <v>212</v>
      </c>
      <c r="I115" s="38">
        <v>2</v>
      </c>
      <c r="J115" s="2">
        <f t="shared" si="7"/>
        <v>130</v>
      </c>
      <c r="K115" s="100">
        <f t="shared" si="4"/>
        <v>8.5280000000000009E-3</v>
      </c>
      <c r="L115" s="2">
        <f t="shared" si="5"/>
        <v>130</v>
      </c>
      <c r="M115" s="100">
        <f t="shared" si="6"/>
        <v>8.5280000000000009E-3</v>
      </c>
    </row>
    <row r="116" spans="6:13">
      <c r="F116" s="37">
        <v>112</v>
      </c>
      <c r="G116" s="38" t="s">
        <v>214</v>
      </c>
      <c r="H116" s="38" t="s">
        <v>212</v>
      </c>
      <c r="I116" s="38">
        <v>1</v>
      </c>
      <c r="J116" s="2">
        <f t="shared" si="7"/>
        <v>250</v>
      </c>
      <c r="K116" s="100">
        <f t="shared" si="4"/>
        <v>1.5525000000000001E-2</v>
      </c>
      <c r="L116" s="2">
        <f t="shared" si="5"/>
        <v>250</v>
      </c>
      <c r="M116" s="100">
        <f t="shared" si="6"/>
        <v>1.5525000000000001E-2</v>
      </c>
    </row>
    <row r="117" spans="6:13">
      <c r="F117" s="37">
        <v>113</v>
      </c>
      <c r="G117" s="38" t="s">
        <v>216</v>
      </c>
      <c r="H117" s="38" t="s">
        <v>212</v>
      </c>
      <c r="I117" s="38">
        <v>3</v>
      </c>
      <c r="J117" s="2">
        <f t="shared" si="7"/>
        <v>220</v>
      </c>
      <c r="K117" s="100">
        <f t="shared" si="4"/>
        <v>1.2958000000000001E-2</v>
      </c>
      <c r="L117" s="2">
        <f t="shared" si="5"/>
        <v>220</v>
      </c>
      <c r="M117" s="100">
        <f t="shared" si="6"/>
        <v>1.2958000000000001E-2</v>
      </c>
    </row>
    <row r="118" spans="6:13">
      <c r="F118" s="37">
        <v>114</v>
      </c>
      <c r="G118" s="38" t="s">
        <v>218</v>
      </c>
      <c r="H118" s="38" t="s">
        <v>212</v>
      </c>
      <c r="I118" s="38">
        <v>3</v>
      </c>
      <c r="J118" s="2">
        <f t="shared" si="7"/>
        <v>190</v>
      </c>
      <c r="K118" s="100">
        <f t="shared" si="4"/>
        <v>1.1191000000000001E-2</v>
      </c>
      <c r="L118" s="2">
        <f t="shared" si="5"/>
        <v>190</v>
      </c>
      <c r="M118" s="100">
        <f t="shared" si="6"/>
        <v>1.1191000000000001E-2</v>
      </c>
    </row>
    <row r="119" spans="6:13">
      <c r="F119" s="37">
        <v>115</v>
      </c>
      <c r="G119" s="38" t="s">
        <v>211</v>
      </c>
      <c r="H119" s="38" t="s">
        <v>212</v>
      </c>
      <c r="I119" s="38">
        <v>3</v>
      </c>
      <c r="J119" s="2">
        <f t="shared" si="7"/>
        <v>270</v>
      </c>
      <c r="K119" s="100">
        <f t="shared" si="4"/>
        <v>1.5903E-2</v>
      </c>
      <c r="L119" s="2">
        <f t="shared" si="5"/>
        <v>270</v>
      </c>
      <c r="M119" s="100">
        <f t="shared" si="6"/>
        <v>1.5903E-2</v>
      </c>
    </row>
    <row r="120" spans="6:13">
      <c r="F120" s="37">
        <v>116</v>
      </c>
      <c r="G120" s="38" t="s">
        <v>216</v>
      </c>
      <c r="H120" s="38" t="s">
        <v>212</v>
      </c>
      <c r="I120" s="38">
        <v>2</v>
      </c>
      <c r="J120" s="2">
        <f t="shared" si="7"/>
        <v>220</v>
      </c>
      <c r="K120" s="100">
        <f t="shared" si="4"/>
        <v>1.4432E-2</v>
      </c>
      <c r="L120" s="2">
        <f t="shared" si="5"/>
        <v>220</v>
      </c>
      <c r="M120" s="100">
        <f t="shared" si="6"/>
        <v>1.4432E-2</v>
      </c>
    </row>
    <row r="121" spans="6:13">
      <c r="F121" s="37">
        <v>117</v>
      </c>
      <c r="G121" s="38" t="s">
        <v>216</v>
      </c>
      <c r="H121" s="38" t="s">
        <v>212</v>
      </c>
      <c r="I121" s="38">
        <v>1</v>
      </c>
      <c r="J121" s="2">
        <f t="shared" si="7"/>
        <v>220</v>
      </c>
      <c r="K121" s="100">
        <f t="shared" si="4"/>
        <v>1.3662000000000001E-2</v>
      </c>
      <c r="L121" s="2">
        <f t="shared" si="5"/>
        <v>220</v>
      </c>
      <c r="M121" s="100">
        <f t="shared" si="6"/>
        <v>1.3662000000000001E-2</v>
      </c>
    </row>
    <row r="122" spans="6:13">
      <c r="F122" s="37">
        <v>118</v>
      </c>
      <c r="G122" s="38" t="s">
        <v>218</v>
      </c>
      <c r="H122" s="38" t="s">
        <v>212</v>
      </c>
      <c r="I122" s="38">
        <v>1</v>
      </c>
      <c r="J122" s="2">
        <f t="shared" si="7"/>
        <v>190</v>
      </c>
      <c r="K122" s="100">
        <f t="shared" si="4"/>
        <v>1.1799E-2</v>
      </c>
      <c r="L122" s="2">
        <f t="shared" si="5"/>
        <v>190</v>
      </c>
      <c r="M122" s="100">
        <f t="shared" si="6"/>
        <v>1.1799E-2</v>
      </c>
    </row>
    <row r="123" spans="6:13">
      <c r="F123" s="37">
        <v>119</v>
      </c>
      <c r="G123" s="38" t="s">
        <v>213</v>
      </c>
      <c r="H123" s="38" t="s">
        <v>212</v>
      </c>
      <c r="I123" s="38">
        <v>2</v>
      </c>
      <c r="J123" s="2">
        <f t="shared" si="7"/>
        <v>130</v>
      </c>
      <c r="K123" s="100">
        <f t="shared" si="4"/>
        <v>8.5280000000000009E-3</v>
      </c>
      <c r="L123" s="2">
        <f t="shared" si="5"/>
        <v>130</v>
      </c>
      <c r="M123" s="100">
        <f t="shared" si="6"/>
        <v>8.5280000000000009E-3</v>
      </c>
    </row>
    <row r="124" spans="6:13">
      <c r="F124" s="37">
        <v>120</v>
      </c>
      <c r="G124" s="38" t="s">
        <v>214</v>
      </c>
      <c r="H124" s="38" t="s">
        <v>212</v>
      </c>
      <c r="I124" s="38">
        <v>2</v>
      </c>
      <c r="J124" s="2">
        <f t="shared" si="7"/>
        <v>250</v>
      </c>
      <c r="K124" s="100">
        <f t="shared" si="4"/>
        <v>1.6400000000000001E-2</v>
      </c>
      <c r="L124" s="2">
        <f t="shared" si="5"/>
        <v>250</v>
      </c>
      <c r="M124" s="100">
        <f t="shared" si="6"/>
        <v>1.6400000000000001E-2</v>
      </c>
    </row>
    <row r="125" spans="6:13">
      <c r="F125" s="37">
        <v>121</v>
      </c>
      <c r="G125" s="38" t="s">
        <v>216</v>
      </c>
      <c r="H125" s="38" t="s">
        <v>212</v>
      </c>
      <c r="I125" s="38">
        <v>3</v>
      </c>
      <c r="J125" s="2">
        <f t="shared" si="7"/>
        <v>220</v>
      </c>
      <c r="K125" s="100">
        <f t="shared" si="4"/>
        <v>1.2958000000000001E-2</v>
      </c>
      <c r="L125" s="2">
        <f t="shared" si="5"/>
        <v>220</v>
      </c>
      <c r="M125" s="100">
        <f t="shared" si="6"/>
        <v>1.2958000000000001E-2</v>
      </c>
    </row>
    <row r="126" spans="6:13">
      <c r="F126" s="37">
        <v>122</v>
      </c>
      <c r="G126" s="38" t="s">
        <v>218</v>
      </c>
      <c r="H126" s="38" t="s">
        <v>212</v>
      </c>
      <c r="I126" s="38">
        <v>1</v>
      </c>
      <c r="J126" s="2">
        <f t="shared" si="7"/>
        <v>190</v>
      </c>
      <c r="K126" s="100">
        <f t="shared" si="4"/>
        <v>1.1799E-2</v>
      </c>
      <c r="L126" s="2">
        <f t="shared" si="5"/>
        <v>190</v>
      </c>
      <c r="M126" s="100">
        <f t="shared" si="6"/>
        <v>1.1799E-2</v>
      </c>
    </row>
    <row r="127" spans="6:13">
      <c r="F127" s="37">
        <v>123</v>
      </c>
      <c r="G127" s="38" t="s">
        <v>218</v>
      </c>
      <c r="H127" s="38" t="s">
        <v>212</v>
      </c>
      <c r="I127" s="38">
        <v>1</v>
      </c>
      <c r="J127" s="2">
        <f t="shared" si="7"/>
        <v>190</v>
      </c>
      <c r="K127" s="100">
        <f t="shared" si="4"/>
        <v>1.1799E-2</v>
      </c>
      <c r="L127" s="2">
        <f t="shared" si="5"/>
        <v>190</v>
      </c>
      <c r="M127" s="100">
        <f t="shared" si="6"/>
        <v>1.1799E-2</v>
      </c>
    </row>
    <row r="128" spans="6:13">
      <c r="F128" s="37">
        <v>124</v>
      </c>
      <c r="G128" s="38" t="s">
        <v>215</v>
      </c>
      <c r="H128" s="38" t="s">
        <v>212</v>
      </c>
      <c r="I128" s="38">
        <v>3</v>
      </c>
      <c r="J128" s="2">
        <f t="shared" si="7"/>
        <v>240</v>
      </c>
      <c r="K128" s="100">
        <f t="shared" si="4"/>
        <v>1.4136000000000001E-2</v>
      </c>
      <c r="L128" s="2">
        <f t="shared" si="5"/>
        <v>240</v>
      </c>
      <c r="M128" s="100">
        <f t="shared" si="6"/>
        <v>1.4136000000000001E-2</v>
      </c>
    </row>
    <row r="129" spans="6:13">
      <c r="F129" s="37">
        <v>125</v>
      </c>
      <c r="G129" s="38" t="s">
        <v>213</v>
      </c>
      <c r="H129" s="38" t="s">
        <v>212</v>
      </c>
      <c r="I129" s="38">
        <v>1</v>
      </c>
      <c r="J129" s="2">
        <f t="shared" si="7"/>
        <v>130</v>
      </c>
      <c r="K129" s="100">
        <f t="shared" si="4"/>
        <v>8.0730000000000003E-3</v>
      </c>
      <c r="L129" s="2">
        <f t="shared" si="5"/>
        <v>130</v>
      </c>
      <c r="M129" s="100">
        <f t="shared" si="6"/>
        <v>8.0730000000000003E-3</v>
      </c>
    </row>
    <row r="130" spans="6:13">
      <c r="F130" s="37">
        <v>126</v>
      </c>
      <c r="G130" s="38" t="s">
        <v>215</v>
      </c>
      <c r="H130" s="38" t="s">
        <v>212</v>
      </c>
      <c r="I130" s="38">
        <v>3</v>
      </c>
      <c r="J130" s="2">
        <f t="shared" si="7"/>
        <v>240</v>
      </c>
      <c r="K130" s="100">
        <f t="shared" si="4"/>
        <v>1.4136000000000001E-2</v>
      </c>
      <c r="L130" s="2">
        <f t="shared" si="5"/>
        <v>240</v>
      </c>
      <c r="M130" s="100">
        <f t="shared" si="6"/>
        <v>1.4136000000000001E-2</v>
      </c>
    </row>
    <row r="131" spans="6:13">
      <c r="F131" s="37">
        <v>127</v>
      </c>
      <c r="G131" s="38" t="s">
        <v>215</v>
      </c>
      <c r="H131" s="38" t="s">
        <v>212</v>
      </c>
      <c r="I131" s="38">
        <v>2</v>
      </c>
      <c r="J131" s="2">
        <f t="shared" si="7"/>
        <v>240</v>
      </c>
      <c r="K131" s="100">
        <f t="shared" si="4"/>
        <v>1.5744000000000001E-2</v>
      </c>
      <c r="L131" s="2">
        <f t="shared" si="5"/>
        <v>240</v>
      </c>
      <c r="M131" s="100">
        <f t="shared" si="6"/>
        <v>1.5744000000000001E-2</v>
      </c>
    </row>
    <row r="132" spans="6:13">
      <c r="F132" s="37">
        <v>128</v>
      </c>
      <c r="G132" s="38" t="s">
        <v>214</v>
      </c>
      <c r="H132" s="38" t="s">
        <v>212</v>
      </c>
      <c r="I132" s="38">
        <v>1</v>
      </c>
      <c r="J132" s="2">
        <f t="shared" si="7"/>
        <v>250</v>
      </c>
      <c r="K132" s="100">
        <f t="shared" si="4"/>
        <v>1.5525000000000001E-2</v>
      </c>
      <c r="L132" s="2">
        <f t="shared" si="5"/>
        <v>250</v>
      </c>
      <c r="M132" s="100">
        <f t="shared" si="6"/>
        <v>1.5525000000000001E-2</v>
      </c>
    </row>
    <row r="133" spans="6:13">
      <c r="F133" s="37">
        <v>129</v>
      </c>
      <c r="G133" s="38" t="s">
        <v>213</v>
      </c>
      <c r="H133" s="38" t="s">
        <v>212</v>
      </c>
      <c r="I133" s="38">
        <v>3</v>
      </c>
      <c r="J133" s="2">
        <f t="shared" si="7"/>
        <v>130</v>
      </c>
      <c r="K133" s="100">
        <f t="shared" si="4"/>
        <v>7.6569999999999997E-3</v>
      </c>
      <c r="L133" s="2">
        <f t="shared" si="5"/>
        <v>130</v>
      </c>
      <c r="M133" s="100">
        <f t="shared" si="6"/>
        <v>7.6569999999999997E-3</v>
      </c>
    </row>
    <row r="134" spans="6:13">
      <c r="F134" s="37">
        <v>130</v>
      </c>
      <c r="G134" s="38" t="s">
        <v>213</v>
      </c>
      <c r="H134" s="38" t="s">
        <v>212</v>
      </c>
      <c r="I134" s="38">
        <v>1</v>
      </c>
      <c r="J134" s="2">
        <f t="shared" si="7"/>
        <v>130</v>
      </c>
      <c r="K134" s="100">
        <f t="shared" ref="K134:K197" si="8">INDEX($B$15:$D$16,2,I134)*J134/1000</f>
        <v>8.0730000000000003E-3</v>
      </c>
      <c r="L134" s="2">
        <f t="shared" ref="L134:L197" si="9">VLOOKUP(G134,$B$6:$C$12,2,FALSE)</f>
        <v>130</v>
      </c>
      <c r="M134" s="100">
        <f t="shared" ref="M134:M197" si="10">HLOOKUP(_xlfn.CONCAT("ForkLift ",I134),$B$15:$D$16,2,FALSE)*L134/1000</f>
        <v>8.0730000000000003E-3</v>
      </c>
    </row>
    <row r="135" spans="6:13">
      <c r="F135" s="37">
        <v>131</v>
      </c>
      <c r="G135" s="38" t="s">
        <v>213</v>
      </c>
      <c r="H135" s="38" t="s">
        <v>212</v>
      </c>
      <c r="I135" s="38">
        <v>3</v>
      </c>
      <c r="J135" s="2">
        <f t="shared" ref="J135:J198" si="11">INDEX($B$6:$C$12,MATCH(G135,$B$6:$B$12,0),2)</f>
        <v>130</v>
      </c>
      <c r="K135" s="100">
        <f t="shared" si="8"/>
        <v>7.6569999999999997E-3</v>
      </c>
      <c r="L135" s="2">
        <f t="shared" si="9"/>
        <v>130</v>
      </c>
      <c r="M135" s="100">
        <f t="shared" si="10"/>
        <v>7.6569999999999997E-3</v>
      </c>
    </row>
    <row r="136" spans="6:13">
      <c r="F136" s="37">
        <v>132</v>
      </c>
      <c r="G136" s="38" t="s">
        <v>214</v>
      </c>
      <c r="H136" s="38" t="s">
        <v>212</v>
      </c>
      <c r="I136" s="38">
        <v>3</v>
      </c>
      <c r="J136" s="2">
        <f t="shared" si="11"/>
        <v>250</v>
      </c>
      <c r="K136" s="100">
        <f t="shared" si="8"/>
        <v>1.4725E-2</v>
      </c>
      <c r="L136" s="2">
        <f t="shared" si="9"/>
        <v>250</v>
      </c>
      <c r="M136" s="100">
        <f t="shared" si="10"/>
        <v>1.4725E-2</v>
      </c>
    </row>
    <row r="137" spans="6:13">
      <c r="F137" s="37">
        <v>133</v>
      </c>
      <c r="G137" s="38" t="s">
        <v>214</v>
      </c>
      <c r="H137" s="38" t="s">
        <v>212</v>
      </c>
      <c r="I137" s="38">
        <v>2</v>
      </c>
      <c r="J137" s="2">
        <f t="shared" si="11"/>
        <v>250</v>
      </c>
      <c r="K137" s="100">
        <f t="shared" si="8"/>
        <v>1.6400000000000001E-2</v>
      </c>
      <c r="L137" s="2">
        <f t="shared" si="9"/>
        <v>250</v>
      </c>
      <c r="M137" s="100">
        <f t="shared" si="10"/>
        <v>1.6400000000000001E-2</v>
      </c>
    </row>
    <row r="138" spans="6:13">
      <c r="F138" s="37">
        <v>134</v>
      </c>
      <c r="G138" s="38" t="s">
        <v>218</v>
      </c>
      <c r="H138" s="38" t="s">
        <v>212</v>
      </c>
      <c r="I138" s="38">
        <v>1</v>
      </c>
      <c r="J138" s="2">
        <f t="shared" si="11"/>
        <v>190</v>
      </c>
      <c r="K138" s="100">
        <f t="shared" si="8"/>
        <v>1.1799E-2</v>
      </c>
      <c r="L138" s="2">
        <f t="shared" si="9"/>
        <v>190</v>
      </c>
      <c r="M138" s="100">
        <f t="shared" si="10"/>
        <v>1.1799E-2</v>
      </c>
    </row>
    <row r="139" spans="6:13">
      <c r="F139" s="37">
        <v>135</v>
      </c>
      <c r="G139" s="38" t="s">
        <v>218</v>
      </c>
      <c r="H139" s="38" t="s">
        <v>212</v>
      </c>
      <c r="I139" s="38">
        <v>2</v>
      </c>
      <c r="J139" s="2">
        <f t="shared" si="11"/>
        <v>190</v>
      </c>
      <c r="K139" s="100">
        <f t="shared" si="8"/>
        <v>1.2464000000000001E-2</v>
      </c>
      <c r="L139" s="2">
        <f t="shared" si="9"/>
        <v>190</v>
      </c>
      <c r="M139" s="100">
        <f t="shared" si="10"/>
        <v>1.2464000000000001E-2</v>
      </c>
    </row>
    <row r="140" spans="6:13">
      <c r="F140" s="37">
        <v>136</v>
      </c>
      <c r="G140" s="38" t="s">
        <v>217</v>
      </c>
      <c r="H140" s="38" t="s">
        <v>212</v>
      </c>
      <c r="I140" s="38">
        <v>3</v>
      </c>
      <c r="J140" s="2">
        <f t="shared" si="11"/>
        <v>100</v>
      </c>
      <c r="K140" s="100">
        <f t="shared" si="8"/>
        <v>5.8899999999999994E-3</v>
      </c>
      <c r="L140" s="2">
        <f t="shared" si="9"/>
        <v>100</v>
      </c>
      <c r="M140" s="100">
        <f t="shared" si="10"/>
        <v>5.8899999999999994E-3</v>
      </c>
    </row>
    <row r="141" spans="6:13">
      <c r="F141" s="37">
        <v>137</v>
      </c>
      <c r="G141" s="38" t="s">
        <v>213</v>
      </c>
      <c r="H141" s="38" t="s">
        <v>212</v>
      </c>
      <c r="I141" s="38">
        <v>2</v>
      </c>
      <c r="J141" s="2">
        <f t="shared" si="11"/>
        <v>130</v>
      </c>
      <c r="K141" s="100">
        <f t="shared" si="8"/>
        <v>8.5280000000000009E-3</v>
      </c>
      <c r="L141" s="2">
        <f t="shared" si="9"/>
        <v>130</v>
      </c>
      <c r="M141" s="100">
        <f t="shared" si="10"/>
        <v>8.5280000000000009E-3</v>
      </c>
    </row>
    <row r="142" spans="6:13">
      <c r="F142" s="37">
        <v>138</v>
      </c>
      <c r="G142" s="38" t="s">
        <v>211</v>
      </c>
      <c r="H142" s="38" t="s">
        <v>212</v>
      </c>
      <c r="I142" s="38">
        <v>2</v>
      </c>
      <c r="J142" s="2">
        <f t="shared" si="11"/>
        <v>270</v>
      </c>
      <c r="K142" s="100">
        <f t="shared" si="8"/>
        <v>1.7711999999999999E-2</v>
      </c>
      <c r="L142" s="2">
        <f t="shared" si="9"/>
        <v>270</v>
      </c>
      <c r="M142" s="100">
        <f t="shared" si="10"/>
        <v>1.7711999999999999E-2</v>
      </c>
    </row>
    <row r="143" spans="6:13">
      <c r="F143" s="37">
        <v>139</v>
      </c>
      <c r="G143" s="38" t="s">
        <v>215</v>
      </c>
      <c r="H143" s="38" t="s">
        <v>212</v>
      </c>
      <c r="I143" s="38">
        <v>2</v>
      </c>
      <c r="J143" s="2">
        <f t="shared" si="11"/>
        <v>240</v>
      </c>
      <c r="K143" s="100">
        <f t="shared" si="8"/>
        <v>1.5744000000000001E-2</v>
      </c>
      <c r="L143" s="2">
        <f t="shared" si="9"/>
        <v>240</v>
      </c>
      <c r="M143" s="100">
        <f t="shared" si="10"/>
        <v>1.5744000000000001E-2</v>
      </c>
    </row>
    <row r="144" spans="6:13">
      <c r="F144" s="37">
        <v>140</v>
      </c>
      <c r="G144" s="38" t="s">
        <v>215</v>
      </c>
      <c r="H144" s="38" t="s">
        <v>212</v>
      </c>
      <c r="I144" s="38">
        <v>2</v>
      </c>
      <c r="J144" s="2">
        <f t="shared" si="11"/>
        <v>240</v>
      </c>
      <c r="K144" s="100">
        <f t="shared" si="8"/>
        <v>1.5744000000000001E-2</v>
      </c>
      <c r="L144" s="2">
        <f t="shared" si="9"/>
        <v>240</v>
      </c>
      <c r="M144" s="100">
        <f t="shared" si="10"/>
        <v>1.5744000000000001E-2</v>
      </c>
    </row>
    <row r="145" spans="6:13">
      <c r="F145" s="37">
        <v>141</v>
      </c>
      <c r="G145" s="38" t="s">
        <v>218</v>
      </c>
      <c r="H145" s="38" t="s">
        <v>212</v>
      </c>
      <c r="I145" s="38">
        <v>2</v>
      </c>
      <c r="J145" s="2">
        <f t="shared" si="11"/>
        <v>190</v>
      </c>
      <c r="K145" s="100">
        <f t="shared" si="8"/>
        <v>1.2464000000000001E-2</v>
      </c>
      <c r="L145" s="2">
        <f t="shared" si="9"/>
        <v>190</v>
      </c>
      <c r="M145" s="100">
        <f t="shared" si="10"/>
        <v>1.2464000000000001E-2</v>
      </c>
    </row>
    <row r="146" spans="6:13">
      <c r="F146" s="37">
        <v>142</v>
      </c>
      <c r="G146" s="38" t="s">
        <v>216</v>
      </c>
      <c r="H146" s="38" t="s">
        <v>212</v>
      </c>
      <c r="I146" s="38">
        <v>2</v>
      </c>
      <c r="J146" s="2">
        <f t="shared" si="11"/>
        <v>220</v>
      </c>
      <c r="K146" s="100">
        <f t="shared" si="8"/>
        <v>1.4432E-2</v>
      </c>
      <c r="L146" s="2">
        <f t="shared" si="9"/>
        <v>220</v>
      </c>
      <c r="M146" s="100">
        <f t="shared" si="10"/>
        <v>1.4432E-2</v>
      </c>
    </row>
    <row r="147" spans="6:13">
      <c r="F147" s="37">
        <v>143</v>
      </c>
      <c r="G147" s="38" t="s">
        <v>211</v>
      </c>
      <c r="H147" s="38" t="s">
        <v>212</v>
      </c>
      <c r="I147" s="38">
        <v>3</v>
      </c>
      <c r="J147" s="2">
        <f t="shared" si="11"/>
        <v>270</v>
      </c>
      <c r="K147" s="100">
        <f t="shared" si="8"/>
        <v>1.5903E-2</v>
      </c>
      <c r="L147" s="2">
        <f t="shared" si="9"/>
        <v>270</v>
      </c>
      <c r="M147" s="100">
        <f t="shared" si="10"/>
        <v>1.5903E-2</v>
      </c>
    </row>
    <row r="148" spans="6:13">
      <c r="F148" s="37">
        <v>144</v>
      </c>
      <c r="G148" s="38" t="s">
        <v>218</v>
      </c>
      <c r="H148" s="38" t="s">
        <v>212</v>
      </c>
      <c r="I148" s="38">
        <v>3</v>
      </c>
      <c r="J148" s="2">
        <f t="shared" si="11"/>
        <v>190</v>
      </c>
      <c r="K148" s="100">
        <f t="shared" si="8"/>
        <v>1.1191000000000001E-2</v>
      </c>
      <c r="L148" s="2">
        <f t="shared" si="9"/>
        <v>190</v>
      </c>
      <c r="M148" s="100">
        <f t="shared" si="10"/>
        <v>1.1191000000000001E-2</v>
      </c>
    </row>
    <row r="149" spans="6:13">
      <c r="F149" s="37">
        <v>145</v>
      </c>
      <c r="G149" s="38" t="s">
        <v>217</v>
      </c>
      <c r="H149" s="38" t="s">
        <v>212</v>
      </c>
      <c r="I149" s="38">
        <v>2</v>
      </c>
      <c r="J149" s="2">
        <f t="shared" si="11"/>
        <v>100</v>
      </c>
      <c r="K149" s="100">
        <f t="shared" si="8"/>
        <v>6.5600000000000007E-3</v>
      </c>
      <c r="L149" s="2">
        <f t="shared" si="9"/>
        <v>100</v>
      </c>
      <c r="M149" s="100">
        <f t="shared" si="10"/>
        <v>6.5600000000000007E-3</v>
      </c>
    </row>
    <row r="150" spans="6:13">
      <c r="F150" s="37">
        <v>146</v>
      </c>
      <c r="G150" s="38" t="s">
        <v>216</v>
      </c>
      <c r="H150" s="38" t="s">
        <v>212</v>
      </c>
      <c r="I150" s="38">
        <v>3</v>
      </c>
      <c r="J150" s="2">
        <f t="shared" si="11"/>
        <v>220</v>
      </c>
      <c r="K150" s="100">
        <f t="shared" si="8"/>
        <v>1.2958000000000001E-2</v>
      </c>
      <c r="L150" s="2">
        <f t="shared" si="9"/>
        <v>220</v>
      </c>
      <c r="M150" s="100">
        <f t="shared" si="10"/>
        <v>1.2958000000000001E-2</v>
      </c>
    </row>
    <row r="151" spans="6:13">
      <c r="F151" s="37">
        <v>147</v>
      </c>
      <c r="G151" s="38" t="s">
        <v>216</v>
      </c>
      <c r="H151" s="38" t="s">
        <v>212</v>
      </c>
      <c r="I151" s="38">
        <v>1</v>
      </c>
      <c r="J151" s="2">
        <f t="shared" si="11"/>
        <v>220</v>
      </c>
      <c r="K151" s="100">
        <f t="shared" si="8"/>
        <v>1.3662000000000001E-2</v>
      </c>
      <c r="L151" s="2">
        <f t="shared" si="9"/>
        <v>220</v>
      </c>
      <c r="M151" s="100">
        <f t="shared" si="10"/>
        <v>1.3662000000000001E-2</v>
      </c>
    </row>
    <row r="152" spans="6:13">
      <c r="F152" s="37">
        <v>148</v>
      </c>
      <c r="G152" s="38" t="s">
        <v>214</v>
      </c>
      <c r="H152" s="38" t="s">
        <v>212</v>
      </c>
      <c r="I152" s="38">
        <v>2</v>
      </c>
      <c r="J152" s="2">
        <f t="shared" si="11"/>
        <v>250</v>
      </c>
      <c r="K152" s="100">
        <f t="shared" si="8"/>
        <v>1.6400000000000001E-2</v>
      </c>
      <c r="L152" s="2">
        <f t="shared" si="9"/>
        <v>250</v>
      </c>
      <c r="M152" s="100">
        <f t="shared" si="10"/>
        <v>1.6400000000000001E-2</v>
      </c>
    </row>
    <row r="153" spans="6:13">
      <c r="F153" s="37">
        <v>149</v>
      </c>
      <c r="G153" s="38" t="s">
        <v>211</v>
      </c>
      <c r="H153" s="38" t="s">
        <v>212</v>
      </c>
      <c r="I153" s="38">
        <v>1</v>
      </c>
      <c r="J153" s="2">
        <f t="shared" si="11"/>
        <v>270</v>
      </c>
      <c r="K153" s="100">
        <f t="shared" si="8"/>
        <v>1.6767000000000001E-2</v>
      </c>
      <c r="L153" s="2">
        <f t="shared" si="9"/>
        <v>270</v>
      </c>
      <c r="M153" s="100">
        <f t="shared" si="10"/>
        <v>1.6767000000000001E-2</v>
      </c>
    </row>
    <row r="154" spans="6:13">
      <c r="F154" s="37">
        <v>150</v>
      </c>
      <c r="G154" s="38" t="s">
        <v>217</v>
      </c>
      <c r="H154" s="38" t="s">
        <v>212</v>
      </c>
      <c r="I154" s="38">
        <v>1</v>
      </c>
      <c r="J154" s="2">
        <f t="shared" si="11"/>
        <v>100</v>
      </c>
      <c r="K154" s="100">
        <f t="shared" si="8"/>
        <v>6.2100000000000002E-3</v>
      </c>
      <c r="L154" s="2">
        <f t="shared" si="9"/>
        <v>100</v>
      </c>
      <c r="M154" s="100">
        <f t="shared" si="10"/>
        <v>6.2100000000000002E-3</v>
      </c>
    </row>
    <row r="155" spans="6:13">
      <c r="F155" s="37">
        <v>151</v>
      </c>
      <c r="G155" s="38" t="s">
        <v>214</v>
      </c>
      <c r="H155" s="38" t="s">
        <v>212</v>
      </c>
      <c r="I155" s="38">
        <v>3</v>
      </c>
      <c r="J155" s="2">
        <f t="shared" si="11"/>
        <v>250</v>
      </c>
      <c r="K155" s="100">
        <f t="shared" si="8"/>
        <v>1.4725E-2</v>
      </c>
      <c r="L155" s="2">
        <f t="shared" si="9"/>
        <v>250</v>
      </c>
      <c r="M155" s="100">
        <f t="shared" si="10"/>
        <v>1.4725E-2</v>
      </c>
    </row>
    <row r="156" spans="6:13">
      <c r="F156" s="37">
        <v>152</v>
      </c>
      <c r="G156" s="38" t="s">
        <v>214</v>
      </c>
      <c r="H156" s="38" t="s">
        <v>212</v>
      </c>
      <c r="I156" s="38">
        <v>2</v>
      </c>
      <c r="J156" s="2">
        <f t="shared" si="11"/>
        <v>250</v>
      </c>
      <c r="K156" s="100">
        <f t="shared" si="8"/>
        <v>1.6400000000000001E-2</v>
      </c>
      <c r="L156" s="2">
        <f t="shared" si="9"/>
        <v>250</v>
      </c>
      <c r="M156" s="100">
        <f t="shared" si="10"/>
        <v>1.6400000000000001E-2</v>
      </c>
    </row>
    <row r="157" spans="6:13">
      <c r="F157" s="37">
        <v>153</v>
      </c>
      <c r="G157" s="38" t="s">
        <v>215</v>
      </c>
      <c r="H157" s="38" t="s">
        <v>212</v>
      </c>
      <c r="I157" s="38">
        <v>3</v>
      </c>
      <c r="J157" s="2">
        <f t="shared" si="11"/>
        <v>240</v>
      </c>
      <c r="K157" s="100">
        <f t="shared" si="8"/>
        <v>1.4136000000000001E-2</v>
      </c>
      <c r="L157" s="2">
        <f t="shared" si="9"/>
        <v>240</v>
      </c>
      <c r="M157" s="100">
        <f t="shared" si="10"/>
        <v>1.4136000000000001E-2</v>
      </c>
    </row>
    <row r="158" spans="6:13">
      <c r="F158" s="37">
        <v>154</v>
      </c>
      <c r="G158" s="38" t="s">
        <v>213</v>
      </c>
      <c r="H158" s="38" t="s">
        <v>212</v>
      </c>
      <c r="I158" s="38">
        <v>2</v>
      </c>
      <c r="J158" s="2">
        <f t="shared" si="11"/>
        <v>130</v>
      </c>
      <c r="K158" s="100">
        <f t="shared" si="8"/>
        <v>8.5280000000000009E-3</v>
      </c>
      <c r="L158" s="2">
        <f t="shared" si="9"/>
        <v>130</v>
      </c>
      <c r="M158" s="100">
        <f t="shared" si="10"/>
        <v>8.5280000000000009E-3</v>
      </c>
    </row>
    <row r="159" spans="6:13">
      <c r="F159" s="37">
        <v>155</v>
      </c>
      <c r="G159" s="38" t="s">
        <v>214</v>
      </c>
      <c r="H159" s="38" t="s">
        <v>212</v>
      </c>
      <c r="I159" s="38">
        <v>1</v>
      </c>
      <c r="J159" s="2">
        <f t="shared" si="11"/>
        <v>250</v>
      </c>
      <c r="K159" s="100">
        <f t="shared" si="8"/>
        <v>1.5525000000000001E-2</v>
      </c>
      <c r="L159" s="2">
        <f t="shared" si="9"/>
        <v>250</v>
      </c>
      <c r="M159" s="100">
        <f t="shared" si="10"/>
        <v>1.5525000000000001E-2</v>
      </c>
    </row>
    <row r="160" spans="6:13">
      <c r="F160" s="37">
        <v>156</v>
      </c>
      <c r="G160" s="38" t="s">
        <v>216</v>
      </c>
      <c r="H160" s="38" t="s">
        <v>212</v>
      </c>
      <c r="I160" s="38">
        <v>3</v>
      </c>
      <c r="J160" s="2">
        <f t="shared" si="11"/>
        <v>220</v>
      </c>
      <c r="K160" s="100">
        <f t="shared" si="8"/>
        <v>1.2958000000000001E-2</v>
      </c>
      <c r="L160" s="2">
        <f t="shared" si="9"/>
        <v>220</v>
      </c>
      <c r="M160" s="100">
        <f t="shared" si="10"/>
        <v>1.2958000000000001E-2</v>
      </c>
    </row>
    <row r="161" spans="6:13">
      <c r="F161" s="37">
        <v>157</v>
      </c>
      <c r="G161" s="38" t="s">
        <v>217</v>
      </c>
      <c r="H161" s="38" t="s">
        <v>212</v>
      </c>
      <c r="I161" s="38">
        <v>2</v>
      </c>
      <c r="J161" s="2">
        <f t="shared" si="11"/>
        <v>100</v>
      </c>
      <c r="K161" s="100">
        <f t="shared" si="8"/>
        <v>6.5600000000000007E-3</v>
      </c>
      <c r="L161" s="2">
        <f t="shared" si="9"/>
        <v>100</v>
      </c>
      <c r="M161" s="100">
        <f t="shared" si="10"/>
        <v>6.5600000000000007E-3</v>
      </c>
    </row>
    <row r="162" spans="6:13">
      <c r="F162" s="37">
        <v>158</v>
      </c>
      <c r="G162" s="38" t="s">
        <v>216</v>
      </c>
      <c r="H162" s="38" t="s">
        <v>212</v>
      </c>
      <c r="I162" s="38">
        <v>1</v>
      </c>
      <c r="J162" s="2">
        <f t="shared" si="11"/>
        <v>220</v>
      </c>
      <c r="K162" s="100">
        <f t="shared" si="8"/>
        <v>1.3662000000000001E-2</v>
      </c>
      <c r="L162" s="2">
        <f t="shared" si="9"/>
        <v>220</v>
      </c>
      <c r="M162" s="100">
        <f t="shared" si="10"/>
        <v>1.3662000000000001E-2</v>
      </c>
    </row>
    <row r="163" spans="6:13">
      <c r="F163" s="37">
        <v>159</v>
      </c>
      <c r="G163" s="38" t="s">
        <v>216</v>
      </c>
      <c r="H163" s="38" t="s">
        <v>212</v>
      </c>
      <c r="I163" s="38">
        <v>1</v>
      </c>
      <c r="J163" s="2">
        <f t="shared" si="11"/>
        <v>220</v>
      </c>
      <c r="K163" s="100">
        <f t="shared" si="8"/>
        <v>1.3662000000000001E-2</v>
      </c>
      <c r="L163" s="2">
        <f t="shared" si="9"/>
        <v>220</v>
      </c>
      <c r="M163" s="100">
        <f t="shared" si="10"/>
        <v>1.3662000000000001E-2</v>
      </c>
    </row>
    <row r="164" spans="6:13">
      <c r="F164" s="37">
        <v>160</v>
      </c>
      <c r="G164" s="38" t="s">
        <v>216</v>
      </c>
      <c r="H164" s="38" t="s">
        <v>212</v>
      </c>
      <c r="I164" s="38">
        <v>1</v>
      </c>
      <c r="J164" s="2">
        <f t="shared" si="11"/>
        <v>220</v>
      </c>
      <c r="K164" s="100">
        <f t="shared" si="8"/>
        <v>1.3662000000000001E-2</v>
      </c>
      <c r="L164" s="2">
        <f t="shared" si="9"/>
        <v>220</v>
      </c>
      <c r="M164" s="100">
        <f t="shared" si="10"/>
        <v>1.3662000000000001E-2</v>
      </c>
    </row>
    <row r="165" spans="6:13">
      <c r="F165" s="37">
        <v>161</v>
      </c>
      <c r="G165" s="38" t="s">
        <v>218</v>
      </c>
      <c r="H165" s="38" t="s">
        <v>212</v>
      </c>
      <c r="I165" s="38">
        <v>2</v>
      </c>
      <c r="J165" s="2">
        <f t="shared" si="11"/>
        <v>190</v>
      </c>
      <c r="K165" s="100">
        <f t="shared" si="8"/>
        <v>1.2464000000000001E-2</v>
      </c>
      <c r="L165" s="2">
        <f t="shared" si="9"/>
        <v>190</v>
      </c>
      <c r="M165" s="100">
        <f t="shared" si="10"/>
        <v>1.2464000000000001E-2</v>
      </c>
    </row>
    <row r="166" spans="6:13">
      <c r="F166" s="37">
        <v>162</v>
      </c>
      <c r="G166" s="38" t="s">
        <v>213</v>
      </c>
      <c r="H166" s="38" t="s">
        <v>212</v>
      </c>
      <c r="I166" s="38">
        <v>1</v>
      </c>
      <c r="J166" s="2">
        <f t="shared" si="11"/>
        <v>130</v>
      </c>
      <c r="K166" s="100">
        <f t="shared" si="8"/>
        <v>8.0730000000000003E-3</v>
      </c>
      <c r="L166" s="2">
        <f t="shared" si="9"/>
        <v>130</v>
      </c>
      <c r="M166" s="100">
        <f t="shared" si="10"/>
        <v>8.0730000000000003E-3</v>
      </c>
    </row>
    <row r="167" spans="6:13">
      <c r="F167" s="37">
        <v>163</v>
      </c>
      <c r="G167" s="38" t="s">
        <v>216</v>
      </c>
      <c r="H167" s="38" t="s">
        <v>212</v>
      </c>
      <c r="I167" s="38">
        <v>1</v>
      </c>
      <c r="J167" s="2">
        <f t="shared" si="11"/>
        <v>220</v>
      </c>
      <c r="K167" s="100">
        <f t="shared" si="8"/>
        <v>1.3662000000000001E-2</v>
      </c>
      <c r="L167" s="2">
        <f t="shared" si="9"/>
        <v>220</v>
      </c>
      <c r="M167" s="100">
        <f t="shared" si="10"/>
        <v>1.3662000000000001E-2</v>
      </c>
    </row>
    <row r="168" spans="6:13">
      <c r="F168" s="37">
        <v>164</v>
      </c>
      <c r="G168" s="38" t="s">
        <v>213</v>
      </c>
      <c r="H168" s="38" t="s">
        <v>212</v>
      </c>
      <c r="I168" s="38">
        <v>1</v>
      </c>
      <c r="J168" s="2">
        <f t="shared" si="11"/>
        <v>130</v>
      </c>
      <c r="K168" s="100">
        <f t="shared" si="8"/>
        <v>8.0730000000000003E-3</v>
      </c>
      <c r="L168" s="2">
        <f t="shared" si="9"/>
        <v>130</v>
      </c>
      <c r="M168" s="100">
        <f t="shared" si="10"/>
        <v>8.0730000000000003E-3</v>
      </c>
    </row>
    <row r="169" spans="6:13">
      <c r="F169" s="37">
        <v>165</v>
      </c>
      <c r="G169" s="38" t="s">
        <v>213</v>
      </c>
      <c r="H169" s="38" t="s">
        <v>212</v>
      </c>
      <c r="I169" s="38">
        <v>2</v>
      </c>
      <c r="J169" s="2">
        <f t="shared" si="11"/>
        <v>130</v>
      </c>
      <c r="K169" s="100">
        <f t="shared" si="8"/>
        <v>8.5280000000000009E-3</v>
      </c>
      <c r="L169" s="2">
        <f t="shared" si="9"/>
        <v>130</v>
      </c>
      <c r="M169" s="100">
        <f t="shared" si="10"/>
        <v>8.5280000000000009E-3</v>
      </c>
    </row>
    <row r="170" spans="6:13">
      <c r="F170" s="37">
        <v>166</v>
      </c>
      <c r="G170" s="38" t="s">
        <v>216</v>
      </c>
      <c r="H170" s="38" t="s">
        <v>212</v>
      </c>
      <c r="I170" s="38">
        <v>2</v>
      </c>
      <c r="J170" s="2">
        <f t="shared" si="11"/>
        <v>220</v>
      </c>
      <c r="K170" s="100">
        <f t="shared" si="8"/>
        <v>1.4432E-2</v>
      </c>
      <c r="L170" s="2">
        <f t="shared" si="9"/>
        <v>220</v>
      </c>
      <c r="M170" s="100">
        <f t="shared" si="10"/>
        <v>1.4432E-2</v>
      </c>
    </row>
    <row r="171" spans="6:13">
      <c r="F171" s="37">
        <v>167</v>
      </c>
      <c r="G171" s="38" t="s">
        <v>217</v>
      </c>
      <c r="H171" s="38" t="s">
        <v>212</v>
      </c>
      <c r="I171" s="38">
        <v>2</v>
      </c>
      <c r="J171" s="2">
        <f t="shared" si="11"/>
        <v>100</v>
      </c>
      <c r="K171" s="100">
        <f t="shared" si="8"/>
        <v>6.5600000000000007E-3</v>
      </c>
      <c r="L171" s="2">
        <f t="shared" si="9"/>
        <v>100</v>
      </c>
      <c r="M171" s="100">
        <f t="shared" si="10"/>
        <v>6.5600000000000007E-3</v>
      </c>
    </row>
    <row r="172" spans="6:13">
      <c r="F172" s="37">
        <v>168</v>
      </c>
      <c r="G172" s="38" t="s">
        <v>218</v>
      </c>
      <c r="H172" s="38" t="s">
        <v>212</v>
      </c>
      <c r="I172" s="38">
        <v>1</v>
      </c>
      <c r="J172" s="2">
        <f t="shared" si="11"/>
        <v>190</v>
      </c>
      <c r="K172" s="100">
        <f t="shared" si="8"/>
        <v>1.1799E-2</v>
      </c>
      <c r="L172" s="2">
        <f t="shared" si="9"/>
        <v>190</v>
      </c>
      <c r="M172" s="100">
        <f t="shared" si="10"/>
        <v>1.1799E-2</v>
      </c>
    </row>
    <row r="173" spans="6:13">
      <c r="F173" s="37">
        <v>169</v>
      </c>
      <c r="G173" s="38" t="s">
        <v>217</v>
      </c>
      <c r="H173" s="38" t="s">
        <v>212</v>
      </c>
      <c r="I173" s="38">
        <v>1</v>
      </c>
      <c r="J173" s="2">
        <f t="shared" si="11"/>
        <v>100</v>
      </c>
      <c r="K173" s="100">
        <f t="shared" si="8"/>
        <v>6.2100000000000002E-3</v>
      </c>
      <c r="L173" s="2">
        <f t="shared" si="9"/>
        <v>100</v>
      </c>
      <c r="M173" s="100">
        <f t="shared" si="10"/>
        <v>6.2100000000000002E-3</v>
      </c>
    </row>
    <row r="174" spans="6:13">
      <c r="F174" s="37">
        <v>170</v>
      </c>
      <c r="G174" s="38" t="s">
        <v>215</v>
      </c>
      <c r="H174" s="38" t="s">
        <v>212</v>
      </c>
      <c r="I174" s="38">
        <v>2</v>
      </c>
      <c r="J174" s="2">
        <f t="shared" si="11"/>
        <v>240</v>
      </c>
      <c r="K174" s="100">
        <f t="shared" si="8"/>
        <v>1.5744000000000001E-2</v>
      </c>
      <c r="L174" s="2">
        <f t="shared" si="9"/>
        <v>240</v>
      </c>
      <c r="M174" s="100">
        <f t="shared" si="10"/>
        <v>1.5744000000000001E-2</v>
      </c>
    </row>
    <row r="175" spans="6:13">
      <c r="F175" s="37">
        <v>171</v>
      </c>
      <c r="G175" s="38" t="s">
        <v>217</v>
      </c>
      <c r="H175" s="38" t="s">
        <v>212</v>
      </c>
      <c r="I175" s="38">
        <v>2</v>
      </c>
      <c r="J175" s="2">
        <f t="shared" si="11"/>
        <v>100</v>
      </c>
      <c r="K175" s="100">
        <f t="shared" si="8"/>
        <v>6.5600000000000007E-3</v>
      </c>
      <c r="L175" s="2">
        <f t="shared" si="9"/>
        <v>100</v>
      </c>
      <c r="M175" s="100">
        <f t="shared" si="10"/>
        <v>6.5600000000000007E-3</v>
      </c>
    </row>
    <row r="176" spans="6:13">
      <c r="F176" s="37">
        <v>172</v>
      </c>
      <c r="G176" s="38" t="s">
        <v>213</v>
      </c>
      <c r="H176" s="38" t="s">
        <v>212</v>
      </c>
      <c r="I176" s="38">
        <v>1</v>
      </c>
      <c r="J176" s="2">
        <f t="shared" si="11"/>
        <v>130</v>
      </c>
      <c r="K176" s="100">
        <f t="shared" si="8"/>
        <v>8.0730000000000003E-3</v>
      </c>
      <c r="L176" s="2">
        <f t="shared" si="9"/>
        <v>130</v>
      </c>
      <c r="M176" s="100">
        <f t="shared" si="10"/>
        <v>8.0730000000000003E-3</v>
      </c>
    </row>
    <row r="177" spans="6:13">
      <c r="F177" s="37">
        <v>173</v>
      </c>
      <c r="G177" s="38" t="s">
        <v>218</v>
      </c>
      <c r="H177" s="38" t="s">
        <v>212</v>
      </c>
      <c r="I177" s="38">
        <v>1</v>
      </c>
      <c r="J177" s="2">
        <f t="shared" si="11"/>
        <v>190</v>
      </c>
      <c r="K177" s="100">
        <f t="shared" si="8"/>
        <v>1.1799E-2</v>
      </c>
      <c r="L177" s="2">
        <f t="shared" si="9"/>
        <v>190</v>
      </c>
      <c r="M177" s="100">
        <f t="shared" si="10"/>
        <v>1.1799E-2</v>
      </c>
    </row>
    <row r="178" spans="6:13">
      <c r="F178" s="37">
        <v>174</v>
      </c>
      <c r="G178" s="38" t="s">
        <v>213</v>
      </c>
      <c r="H178" s="38" t="s">
        <v>212</v>
      </c>
      <c r="I178" s="38">
        <v>3</v>
      </c>
      <c r="J178" s="2">
        <f t="shared" si="11"/>
        <v>130</v>
      </c>
      <c r="K178" s="100">
        <f t="shared" si="8"/>
        <v>7.6569999999999997E-3</v>
      </c>
      <c r="L178" s="2">
        <f t="shared" si="9"/>
        <v>130</v>
      </c>
      <c r="M178" s="100">
        <f t="shared" si="10"/>
        <v>7.6569999999999997E-3</v>
      </c>
    </row>
    <row r="179" spans="6:13">
      <c r="F179" s="37">
        <v>175</v>
      </c>
      <c r="G179" s="38" t="s">
        <v>211</v>
      </c>
      <c r="H179" s="38" t="s">
        <v>212</v>
      </c>
      <c r="I179" s="38">
        <v>3</v>
      </c>
      <c r="J179" s="2">
        <f t="shared" si="11"/>
        <v>270</v>
      </c>
      <c r="K179" s="100">
        <f t="shared" si="8"/>
        <v>1.5903E-2</v>
      </c>
      <c r="L179" s="2">
        <f t="shared" si="9"/>
        <v>270</v>
      </c>
      <c r="M179" s="100">
        <f t="shared" si="10"/>
        <v>1.5903E-2</v>
      </c>
    </row>
    <row r="180" spans="6:13">
      <c r="F180" s="37">
        <v>176</v>
      </c>
      <c r="G180" s="38" t="s">
        <v>213</v>
      </c>
      <c r="H180" s="38" t="s">
        <v>212</v>
      </c>
      <c r="I180" s="38">
        <v>2</v>
      </c>
      <c r="J180" s="2">
        <f t="shared" si="11"/>
        <v>130</v>
      </c>
      <c r="K180" s="100">
        <f t="shared" si="8"/>
        <v>8.5280000000000009E-3</v>
      </c>
      <c r="L180" s="2">
        <f t="shared" si="9"/>
        <v>130</v>
      </c>
      <c r="M180" s="100">
        <f t="shared" si="10"/>
        <v>8.5280000000000009E-3</v>
      </c>
    </row>
    <row r="181" spans="6:13">
      <c r="F181" s="37">
        <v>177</v>
      </c>
      <c r="G181" s="38" t="s">
        <v>213</v>
      </c>
      <c r="H181" s="38" t="s">
        <v>212</v>
      </c>
      <c r="I181" s="38">
        <v>2</v>
      </c>
      <c r="J181" s="2">
        <f t="shared" si="11"/>
        <v>130</v>
      </c>
      <c r="K181" s="100">
        <f t="shared" si="8"/>
        <v>8.5280000000000009E-3</v>
      </c>
      <c r="L181" s="2">
        <f t="shared" si="9"/>
        <v>130</v>
      </c>
      <c r="M181" s="100">
        <f t="shared" si="10"/>
        <v>8.5280000000000009E-3</v>
      </c>
    </row>
    <row r="182" spans="6:13">
      <c r="F182" s="37">
        <v>178</v>
      </c>
      <c r="G182" s="38" t="s">
        <v>216</v>
      </c>
      <c r="H182" s="38" t="s">
        <v>212</v>
      </c>
      <c r="I182" s="38">
        <v>1</v>
      </c>
      <c r="J182" s="2">
        <f t="shared" si="11"/>
        <v>220</v>
      </c>
      <c r="K182" s="100">
        <f t="shared" si="8"/>
        <v>1.3662000000000001E-2</v>
      </c>
      <c r="L182" s="2">
        <f t="shared" si="9"/>
        <v>220</v>
      </c>
      <c r="M182" s="100">
        <f t="shared" si="10"/>
        <v>1.3662000000000001E-2</v>
      </c>
    </row>
    <row r="183" spans="6:13">
      <c r="F183" s="37">
        <v>179</v>
      </c>
      <c r="G183" s="38" t="s">
        <v>215</v>
      </c>
      <c r="H183" s="38" t="s">
        <v>212</v>
      </c>
      <c r="I183" s="38">
        <v>2</v>
      </c>
      <c r="J183" s="2">
        <f t="shared" si="11"/>
        <v>240</v>
      </c>
      <c r="K183" s="100">
        <f t="shared" si="8"/>
        <v>1.5744000000000001E-2</v>
      </c>
      <c r="L183" s="2">
        <f t="shared" si="9"/>
        <v>240</v>
      </c>
      <c r="M183" s="100">
        <f t="shared" si="10"/>
        <v>1.5744000000000001E-2</v>
      </c>
    </row>
    <row r="184" spans="6:13">
      <c r="F184" s="37">
        <v>180</v>
      </c>
      <c r="G184" s="38" t="s">
        <v>215</v>
      </c>
      <c r="H184" s="38" t="s">
        <v>212</v>
      </c>
      <c r="I184" s="38">
        <v>2</v>
      </c>
      <c r="J184" s="2">
        <f t="shared" si="11"/>
        <v>240</v>
      </c>
      <c r="K184" s="100">
        <f t="shared" si="8"/>
        <v>1.5744000000000001E-2</v>
      </c>
      <c r="L184" s="2">
        <f t="shared" si="9"/>
        <v>240</v>
      </c>
      <c r="M184" s="100">
        <f t="shared" si="10"/>
        <v>1.5744000000000001E-2</v>
      </c>
    </row>
    <row r="185" spans="6:13">
      <c r="F185" s="37">
        <v>181</v>
      </c>
      <c r="G185" s="38" t="s">
        <v>213</v>
      </c>
      <c r="H185" s="38" t="s">
        <v>212</v>
      </c>
      <c r="I185" s="38">
        <v>1</v>
      </c>
      <c r="J185" s="2">
        <f t="shared" si="11"/>
        <v>130</v>
      </c>
      <c r="K185" s="100">
        <f t="shared" si="8"/>
        <v>8.0730000000000003E-3</v>
      </c>
      <c r="L185" s="2">
        <f t="shared" si="9"/>
        <v>130</v>
      </c>
      <c r="M185" s="100">
        <f t="shared" si="10"/>
        <v>8.0730000000000003E-3</v>
      </c>
    </row>
    <row r="186" spans="6:13">
      <c r="F186" s="37">
        <v>182</v>
      </c>
      <c r="G186" s="38" t="s">
        <v>215</v>
      </c>
      <c r="H186" s="38" t="s">
        <v>212</v>
      </c>
      <c r="I186" s="38">
        <v>3</v>
      </c>
      <c r="J186" s="2">
        <f t="shared" si="11"/>
        <v>240</v>
      </c>
      <c r="K186" s="100">
        <f t="shared" si="8"/>
        <v>1.4136000000000001E-2</v>
      </c>
      <c r="L186" s="2">
        <f t="shared" si="9"/>
        <v>240</v>
      </c>
      <c r="M186" s="100">
        <f t="shared" si="10"/>
        <v>1.4136000000000001E-2</v>
      </c>
    </row>
    <row r="187" spans="6:13">
      <c r="F187" s="37">
        <v>183</v>
      </c>
      <c r="G187" s="38" t="s">
        <v>217</v>
      </c>
      <c r="H187" s="38" t="s">
        <v>212</v>
      </c>
      <c r="I187" s="38">
        <v>3</v>
      </c>
      <c r="J187" s="2">
        <f t="shared" si="11"/>
        <v>100</v>
      </c>
      <c r="K187" s="100">
        <f t="shared" si="8"/>
        <v>5.8899999999999994E-3</v>
      </c>
      <c r="L187" s="2">
        <f t="shared" si="9"/>
        <v>100</v>
      </c>
      <c r="M187" s="100">
        <f t="shared" si="10"/>
        <v>5.8899999999999994E-3</v>
      </c>
    </row>
    <row r="188" spans="6:13">
      <c r="F188" s="37">
        <v>184</v>
      </c>
      <c r="G188" s="38" t="s">
        <v>214</v>
      </c>
      <c r="H188" s="38" t="s">
        <v>212</v>
      </c>
      <c r="I188" s="38">
        <v>1</v>
      </c>
      <c r="J188" s="2">
        <f t="shared" si="11"/>
        <v>250</v>
      </c>
      <c r="K188" s="100">
        <f t="shared" si="8"/>
        <v>1.5525000000000001E-2</v>
      </c>
      <c r="L188" s="2">
        <f t="shared" si="9"/>
        <v>250</v>
      </c>
      <c r="M188" s="100">
        <f t="shared" si="10"/>
        <v>1.5525000000000001E-2</v>
      </c>
    </row>
    <row r="189" spans="6:13">
      <c r="F189" s="37">
        <v>185</v>
      </c>
      <c r="G189" s="38" t="s">
        <v>216</v>
      </c>
      <c r="H189" s="38" t="s">
        <v>212</v>
      </c>
      <c r="I189" s="38">
        <v>1</v>
      </c>
      <c r="J189" s="2">
        <f t="shared" si="11"/>
        <v>220</v>
      </c>
      <c r="K189" s="100">
        <f t="shared" si="8"/>
        <v>1.3662000000000001E-2</v>
      </c>
      <c r="L189" s="2">
        <f t="shared" si="9"/>
        <v>220</v>
      </c>
      <c r="M189" s="100">
        <f t="shared" si="10"/>
        <v>1.3662000000000001E-2</v>
      </c>
    </row>
    <row r="190" spans="6:13">
      <c r="F190" s="37">
        <v>186</v>
      </c>
      <c r="G190" s="38" t="s">
        <v>216</v>
      </c>
      <c r="H190" s="38" t="s">
        <v>212</v>
      </c>
      <c r="I190" s="38">
        <v>1</v>
      </c>
      <c r="J190" s="2">
        <f t="shared" si="11"/>
        <v>220</v>
      </c>
      <c r="K190" s="100">
        <f t="shared" si="8"/>
        <v>1.3662000000000001E-2</v>
      </c>
      <c r="L190" s="2">
        <f t="shared" si="9"/>
        <v>220</v>
      </c>
      <c r="M190" s="100">
        <f t="shared" si="10"/>
        <v>1.3662000000000001E-2</v>
      </c>
    </row>
    <row r="191" spans="6:13">
      <c r="F191" s="37">
        <v>187</v>
      </c>
      <c r="G191" s="38" t="s">
        <v>215</v>
      </c>
      <c r="H191" s="38" t="s">
        <v>212</v>
      </c>
      <c r="I191" s="38">
        <v>2</v>
      </c>
      <c r="J191" s="2">
        <f t="shared" si="11"/>
        <v>240</v>
      </c>
      <c r="K191" s="100">
        <f t="shared" si="8"/>
        <v>1.5744000000000001E-2</v>
      </c>
      <c r="L191" s="2">
        <f t="shared" si="9"/>
        <v>240</v>
      </c>
      <c r="M191" s="100">
        <f t="shared" si="10"/>
        <v>1.5744000000000001E-2</v>
      </c>
    </row>
    <row r="192" spans="6:13">
      <c r="F192" s="37">
        <v>188</v>
      </c>
      <c r="G192" s="38" t="s">
        <v>217</v>
      </c>
      <c r="H192" s="38" t="s">
        <v>212</v>
      </c>
      <c r="I192" s="38">
        <v>1</v>
      </c>
      <c r="J192" s="2">
        <f t="shared" si="11"/>
        <v>100</v>
      </c>
      <c r="K192" s="100">
        <f t="shared" si="8"/>
        <v>6.2100000000000002E-3</v>
      </c>
      <c r="L192" s="2">
        <f t="shared" si="9"/>
        <v>100</v>
      </c>
      <c r="M192" s="100">
        <f t="shared" si="10"/>
        <v>6.2100000000000002E-3</v>
      </c>
    </row>
    <row r="193" spans="6:13">
      <c r="F193" s="37">
        <v>189</v>
      </c>
      <c r="G193" s="38" t="s">
        <v>214</v>
      </c>
      <c r="H193" s="38" t="s">
        <v>212</v>
      </c>
      <c r="I193" s="38">
        <v>3</v>
      </c>
      <c r="J193" s="2">
        <f t="shared" si="11"/>
        <v>250</v>
      </c>
      <c r="K193" s="100">
        <f t="shared" si="8"/>
        <v>1.4725E-2</v>
      </c>
      <c r="L193" s="2">
        <f t="shared" si="9"/>
        <v>250</v>
      </c>
      <c r="M193" s="100">
        <f t="shared" si="10"/>
        <v>1.4725E-2</v>
      </c>
    </row>
    <row r="194" spans="6:13">
      <c r="F194" s="37">
        <v>190</v>
      </c>
      <c r="G194" s="38" t="s">
        <v>215</v>
      </c>
      <c r="H194" s="38" t="s">
        <v>212</v>
      </c>
      <c r="I194" s="38">
        <v>1</v>
      </c>
      <c r="J194" s="2">
        <f t="shared" si="11"/>
        <v>240</v>
      </c>
      <c r="K194" s="100">
        <f t="shared" si="8"/>
        <v>1.4904000000000001E-2</v>
      </c>
      <c r="L194" s="2">
        <f t="shared" si="9"/>
        <v>240</v>
      </c>
      <c r="M194" s="100">
        <f t="shared" si="10"/>
        <v>1.4904000000000001E-2</v>
      </c>
    </row>
    <row r="195" spans="6:13">
      <c r="F195" s="37">
        <v>191</v>
      </c>
      <c r="G195" s="38" t="s">
        <v>218</v>
      </c>
      <c r="H195" s="38" t="s">
        <v>212</v>
      </c>
      <c r="I195" s="38">
        <v>1</v>
      </c>
      <c r="J195" s="2">
        <f t="shared" si="11"/>
        <v>190</v>
      </c>
      <c r="K195" s="100">
        <f t="shared" si="8"/>
        <v>1.1799E-2</v>
      </c>
      <c r="L195" s="2">
        <f t="shared" si="9"/>
        <v>190</v>
      </c>
      <c r="M195" s="100">
        <f t="shared" si="10"/>
        <v>1.1799E-2</v>
      </c>
    </row>
    <row r="196" spans="6:13">
      <c r="F196" s="37">
        <v>192</v>
      </c>
      <c r="G196" s="38" t="s">
        <v>216</v>
      </c>
      <c r="H196" s="38" t="s">
        <v>212</v>
      </c>
      <c r="I196" s="38">
        <v>3</v>
      </c>
      <c r="J196" s="2">
        <f t="shared" si="11"/>
        <v>220</v>
      </c>
      <c r="K196" s="100">
        <f t="shared" si="8"/>
        <v>1.2958000000000001E-2</v>
      </c>
      <c r="L196" s="2">
        <f t="shared" si="9"/>
        <v>220</v>
      </c>
      <c r="M196" s="100">
        <f t="shared" si="10"/>
        <v>1.2958000000000001E-2</v>
      </c>
    </row>
    <row r="197" spans="6:13">
      <c r="F197" s="37">
        <v>193</v>
      </c>
      <c r="G197" s="38" t="s">
        <v>216</v>
      </c>
      <c r="H197" s="38" t="s">
        <v>212</v>
      </c>
      <c r="I197" s="38">
        <v>1</v>
      </c>
      <c r="J197" s="2">
        <f t="shared" si="11"/>
        <v>220</v>
      </c>
      <c r="K197" s="100">
        <f t="shared" si="8"/>
        <v>1.3662000000000001E-2</v>
      </c>
      <c r="L197" s="2">
        <f t="shared" si="9"/>
        <v>220</v>
      </c>
      <c r="M197" s="100">
        <f t="shared" si="10"/>
        <v>1.3662000000000001E-2</v>
      </c>
    </row>
    <row r="198" spans="6:13">
      <c r="F198" s="37">
        <v>194</v>
      </c>
      <c r="G198" s="38" t="s">
        <v>214</v>
      </c>
      <c r="H198" s="38" t="s">
        <v>212</v>
      </c>
      <c r="I198" s="38">
        <v>1</v>
      </c>
      <c r="J198" s="2">
        <f t="shared" si="11"/>
        <v>250</v>
      </c>
      <c r="K198" s="100">
        <f t="shared" ref="K198:K238" si="12">INDEX($B$15:$D$16,2,I198)*J198/1000</f>
        <v>1.5525000000000001E-2</v>
      </c>
      <c r="L198" s="2">
        <f t="shared" ref="L198:L238" si="13">VLOOKUP(G198,$B$6:$C$12,2,FALSE)</f>
        <v>250</v>
      </c>
      <c r="M198" s="100">
        <f t="shared" ref="M198:M238" si="14">HLOOKUP(_xlfn.CONCAT("ForkLift ",I198),$B$15:$D$16,2,FALSE)*L198/1000</f>
        <v>1.5525000000000001E-2</v>
      </c>
    </row>
    <row r="199" spans="6:13">
      <c r="F199" s="37">
        <v>195</v>
      </c>
      <c r="G199" s="38" t="s">
        <v>215</v>
      </c>
      <c r="H199" s="38" t="s">
        <v>212</v>
      </c>
      <c r="I199" s="38">
        <v>2</v>
      </c>
      <c r="J199" s="2">
        <f t="shared" ref="J199:J238" si="15">INDEX($B$6:$C$12,MATCH(G199,$B$6:$B$12,0),2)</f>
        <v>240</v>
      </c>
      <c r="K199" s="100">
        <f t="shared" si="12"/>
        <v>1.5744000000000001E-2</v>
      </c>
      <c r="L199" s="2">
        <f t="shared" si="13"/>
        <v>240</v>
      </c>
      <c r="M199" s="100">
        <f t="shared" si="14"/>
        <v>1.5744000000000001E-2</v>
      </c>
    </row>
    <row r="200" spans="6:13">
      <c r="F200" s="37">
        <v>196</v>
      </c>
      <c r="G200" s="38" t="s">
        <v>217</v>
      </c>
      <c r="H200" s="38" t="s">
        <v>212</v>
      </c>
      <c r="I200" s="38">
        <v>1</v>
      </c>
      <c r="J200" s="2">
        <f t="shared" si="15"/>
        <v>100</v>
      </c>
      <c r="K200" s="100">
        <f t="shared" si="12"/>
        <v>6.2100000000000002E-3</v>
      </c>
      <c r="L200" s="2">
        <f t="shared" si="13"/>
        <v>100</v>
      </c>
      <c r="M200" s="100">
        <f t="shared" si="14"/>
        <v>6.2100000000000002E-3</v>
      </c>
    </row>
    <row r="201" spans="6:13">
      <c r="F201" s="37">
        <v>197</v>
      </c>
      <c r="G201" s="38" t="s">
        <v>213</v>
      </c>
      <c r="H201" s="38" t="s">
        <v>212</v>
      </c>
      <c r="I201" s="38">
        <v>2</v>
      </c>
      <c r="J201" s="2">
        <f t="shared" si="15"/>
        <v>130</v>
      </c>
      <c r="K201" s="100">
        <f t="shared" si="12"/>
        <v>8.5280000000000009E-3</v>
      </c>
      <c r="L201" s="2">
        <f t="shared" si="13"/>
        <v>130</v>
      </c>
      <c r="M201" s="100">
        <f t="shared" si="14"/>
        <v>8.5280000000000009E-3</v>
      </c>
    </row>
    <row r="202" spans="6:13">
      <c r="F202" s="37">
        <v>198</v>
      </c>
      <c r="G202" s="38" t="s">
        <v>217</v>
      </c>
      <c r="H202" s="38" t="s">
        <v>212</v>
      </c>
      <c r="I202" s="38">
        <v>1</v>
      </c>
      <c r="J202" s="2">
        <f t="shared" si="15"/>
        <v>100</v>
      </c>
      <c r="K202" s="100">
        <f t="shared" si="12"/>
        <v>6.2100000000000002E-3</v>
      </c>
      <c r="L202" s="2">
        <f t="shared" si="13"/>
        <v>100</v>
      </c>
      <c r="M202" s="100">
        <f t="shared" si="14"/>
        <v>6.2100000000000002E-3</v>
      </c>
    </row>
    <row r="203" spans="6:13">
      <c r="F203" s="37">
        <v>199</v>
      </c>
      <c r="G203" s="38" t="s">
        <v>211</v>
      </c>
      <c r="H203" s="38" t="s">
        <v>212</v>
      </c>
      <c r="I203" s="38">
        <v>3</v>
      </c>
      <c r="J203" s="2">
        <f t="shared" si="15"/>
        <v>270</v>
      </c>
      <c r="K203" s="100">
        <f t="shared" si="12"/>
        <v>1.5903E-2</v>
      </c>
      <c r="L203" s="2">
        <f t="shared" si="13"/>
        <v>270</v>
      </c>
      <c r="M203" s="100">
        <f t="shared" si="14"/>
        <v>1.5903E-2</v>
      </c>
    </row>
    <row r="204" spans="6:13">
      <c r="F204" s="37">
        <v>200</v>
      </c>
      <c r="G204" s="38" t="s">
        <v>218</v>
      </c>
      <c r="H204" s="38" t="s">
        <v>212</v>
      </c>
      <c r="I204" s="38">
        <v>2</v>
      </c>
      <c r="J204" s="2">
        <f t="shared" si="15"/>
        <v>190</v>
      </c>
      <c r="K204" s="100">
        <f t="shared" si="12"/>
        <v>1.2464000000000001E-2</v>
      </c>
      <c r="L204" s="2">
        <f t="shared" si="13"/>
        <v>190</v>
      </c>
      <c r="M204" s="100">
        <f t="shared" si="14"/>
        <v>1.2464000000000001E-2</v>
      </c>
    </row>
    <row r="205" spans="6:13">
      <c r="F205" s="37">
        <v>201</v>
      </c>
      <c r="G205" s="38" t="s">
        <v>218</v>
      </c>
      <c r="H205" s="38" t="s">
        <v>212</v>
      </c>
      <c r="I205" s="38">
        <v>3</v>
      </c>
      <c r="J205" s="2">
        <f t="shared" si="15"/>
        <v>190</v>
      </c>
      <c r="K205" s="100">
        <f t="shared" si="12"/>
        <v>1.1191000000000001E-2</v>
      </c>
      <c r="L205" s="2">
        <f t="shared" si="13"/>
        <v>190</v>
      </c>
      <c r="M205" s="100">
        <f t="shared" si="14"/>
        <v>1.1191000000000001E-2</v>
      </c>
    </row>
    <row r="206" spans="6:13">
      <c r="F206" s="37">
        <v>202</v>
      </c>
      <c r="G206" s="38" t="s">
        <v>216</v>
      </c>
      <c r="H206" s="38" t="s">
        <v>212</v>
      </c>
      <c r="I206" s="38">
        <v>1</v>
      </c>
      <c r="J206" s="2">
        <f t="shared" si="15"/>
        <v>220</v>
      </c>
      <c r="K206" s="100">
        <f t="shared" si="12"/>
        <v>1.3662000000000001E-2</v>
      </c>
      <c r="L206" s="2">
        <f t="shared" si="13"/>
        <v>220</v>
      </c>
      <c r="M206" s="100">
        <f t="shared" si="14"/>
        <v>1.3662000000000001E-2</v>
      </c>
    </row>
    <row r="207" spans="6:13">
      <c r="F207" s="37">
        <v>203</v>
      </c>
      <c r="G207" s="38" t="s">
        <v>213</v>
      </c>
      <c r="H207" s="38" t="s">
        <v>212</v>
      </c>
      <c r="I207" s="38">
        <v>2</v>
      </c>
      <c r="J207" s="2">
        <f t="shared" si="15"/>
        <v>130</v>
      </c>
      <c r="K207" s="100">
        <f t="shared" si="12"/>
        <v>8.5280000000000009E-3</v>
      </c>
      <c r="L207" s="2">
        <f t="shared" si="13"/>
        <v>130</v>
      </c>
      <c r="M207" s="100">
        <f t="shared" si="14"/>
        <v>8.5280000000000009E-3</v>
      </c>
    </row>
    <row r="208" spans="6:13">
      <c r="F208" s="37">
        <v>204</v>
      </c>
      <c r="G208" s="38" t="s">
        <v>217</v>
      </c>
      <c r="H208" s="38" t="s">
        <v>212</v>
      </c>
      <c r="I208" s="38">
        <v>1</v>
      </c>
      <c r="J208" s="2">
        <f t="shared" si="15"/>
        <v>100</v>
      </c>
      <c r="K208" s="100">
        <f t="shared" si="12"/>
        <v>6.2100000000000002E-3</v>
      </c>
      <c r="L208" s="2">
        <f t="shared" si="13"/>
        <v>100</v>
      </c>
      <c r="M208" s="100">
        <f t="shared" si="14"/>
        <v>6.2100000000000002E-3</v>
      </c>
    </row>
    <row r="209" spans="6:13">
      <c r="F209" s="37">
        <v>205</v>
      </c>
      <c r="G209" s="38" t="s">
        <v>218</v>
      </c>
      <c r="H209" s="38" t="s">
        <v>212</v>
      </c>
      <c r="I209" s="38">
        <v>1</v>
      </c>
      <c r="J209" s="2">
        <f t="shared" si="15"/>
        <v>190</v>
      </c>
      <c r="K209" s="100">
        <f t="shared" si="12"/>
        <v>1.1799E-2</v>
      </c>
      <c r="L209" s="2">
        <f t="shared" si="13"/>
        <v>190</v>
      </c>
      <c r="M209" s="100">
        <f t="shared" si="14"/>
        <v>1.1799E-2</v>
      </c>
    </row>
    <row r="210" spans="6:13">
      <c r="F210" s="37">
        <v>206</v>
      </c>
      <c r="G210" s="38" t="s">
        <v>211</v>
      </c>
      <c r="H210" s="38" t="s">
        <v>212</v>
      </c>
      <c r="I210" s="38">
        <v>3</v>
      </c>
      <c r="J210" s="2">
        <f t="shared" si="15"/>
        <v>270</v>
      </c>
      <c r="K210" s="100">
        <f t="shared" si="12"/>
        <v>1.5903E-2</v>
      </c>
      <c r="L210" s="2">
        <f t="shared" si="13"/>
        <v>270</v>
      </c>
      <c r="M210" s="100">
        <f t="shared" si="14"/>
        <v>1.5903E-2</v>
      </c>
    </row>
    <row r="211" spans="6:13">
      <c r="F211" s="37">
        <v>207</v>
      </c>
      <c r="G211" s="38" t="s">
        <v>218</v>
      </c>
      <c r="H211" s="38" t="s">
        <v>212</v>
      </c>
      <c r="I211" s="38">
        <v>1</v>
      </c>
      <c r="J211" s="2">
        <f t="shared" si="15"/>
        <v>190</v>
      </c>
      <c r="K211" s="100">
        <f t="shared" si="12"/>
        <v>1.1799E-2</v>
      </c>
      <c r="L211" s="2">
        <f t="shared" si="13"/>
        <v>190</v>
      </c>
      <c r="M211" s="100">
        <f t="shared" si="14"/>
        <v>1.1799E-2</v>
      </c>
    </row>
    <row r="212" spans="6:13">
      <c r="F212" s="37">
        <v>208</v>
      </c>
      <c r="G212" s="38" t="s">
        <v>216</v>
      </c>
      <c r="H212" s="38" t="s">
        <v>212</v>
      </c>
      <c r="I212" s="38">
        <v>3</v>
      </c>
      <c r="J212" s="2">
        <f t="shared" si="15"/>
        <v>220</v>
      </c>
      <c r="K212" s="100">
        <f t="shared" si="12"/>
        <v>1.2958000000000001E-2</v>
      </c>
      <c r="L212" s="2">
        <f t="shared" si="13"/>
        <v>220</v>
      </c>
      <c r="M212" s="100">
        <f t="shared" si="14"/>
        <v>1.2958000000000001E-2</v>
      </c>
    </row>
    <row r="213" spans="6:13">
      <c r="F213" s="37">
        <v>209</v>
      </c>
      <c r="G213" s="38" t="s">
        <v>217</v>
      </c>
      <c r="H213" s="38" t="s">
        <v>212</v>
      </c>
      <c r="I213" s="38">
        <v>3</v>
      </c>
      <c r="J213" s="2">
        <f t="shared" si="15"/>
        <v>100</v>
      </c>
      <c r="K213" s="100">
        <f t="shared" si="12"/>
        <v>5.8899999999999994E-3</v>
      </c>
      <c r="L213" s="2">
        <f t="shared" si="13"/>
        <v>100</v>
      </c>
      <c r="M213" s="100">
        <f t="shared" si="14"/>
        <v>5.8899999999999994E-3</v>
      </c>
    </row>
    <row r="214" spans="6:13">
      <c r="F214" s="37">
        <v>210</v>
      </c>
      <c r="G214" s="38" t="s">
        <v>217</v>
      </c>
      <c r="H214" s="38" t="s">
        <v>212</v>
      </c>
      <c r="I214" s="38">
        <v>3</v>
      </c>
      <c r="J214" s="2">
        <f t="shared" si="15"/>
        <v>100</v>
      </c>
      <c r="K214" s="100">
        <f t="shared" si="12"/>
        <v>5.8899999999999994E-3</v>
      </c>
      <c r="L214" s="2">
        <f t="shared" si="13"/>
        <v>100</v>
      </c>
      <c r="M214" s="100">
        <f t="shared" si="14"/>
        <v>5.8899999999999994E-3</v>
      </c>
    </row>
    <row r="215" spans="6:13">
      <c r="F215" s="37">
        <v>211</v>
      </c>
      <c r="G215" s="38" t="s">
        <v>211</v>
      </c>
      <c r="H215" s="38" t="s">
        <v>212</v>
      </c>
      <c r="I215" s="38">
        <v>2</v>
      </c>
      <c r="J215" s="2">
        <f t="shared" si="15"/>
        <v>270</v>
      </c>
      <c r="K215" s="100">
        <f t="shared" si="12"/>
        <v>1.7711999999999999E-2</v>
      </c>
      <c r="L215" s="2">
        <f t="shared" si="13"/>
        <v>270</v>
      </c>
      <c r="M215" s="100">
        <f t="shared" si="14"/>
        <v>1.7711999999999999E-2</v>
      </c>
    </row>
    <row r="216" spans="6:13">
      <c r="F216" s="37">
        <v>212</v>
      </c>
      <c r="G216" s="38" t="s">
        <v>211</v>
      </c>
      <c r="H216" s="38" t="s">
        <v>212</v>
      </c>
      <c r="I216" s="38">
        <v>2</v>
      </c>
      <c r="J216" s="2">
        <f t="shared" si="15"/>
        <v>270</v>
      </c>
      <c r="K216" s="100">
        <f t="shared" si="12"/>
        <v>1.7711999999999999E-2</v>
      </c>
      <c r="L216" s="2">
        <f t="shared" si="13"/>
        <v>270</v>
      </c>
      <c r="M216" s="100">
        <f t="shared" si="14"/>
        <v>1.7711999999999999E-2</v>
      </c>
    </row>
    <row r="217" spans="6:13">
      <c r="F217" s="37">
        <v>213</v>
      </c>
      <c r="G217" s="38" t="s">
        <v>218</v>
      </c>
      <c r="H217" s="38" t="s">
        <v>212</v>
      </c>
      <c r="I217" s="38">
        <v>3</v>
      </c>
      <c r="J217" s="2">
        <f t="shared" si="15"/>
        <v>190</v>
      </c>
      <c r="K217" s="100">
        <f t="shared" si="12"/>
        <v>1.1191000000000001E-2</v>
      </c>
      <c r="L217" s="2">
        <f t="shared" si="13"/>
        <v>190</v>
      </c>
      <c r="M217" s="100">
        <f t="shared" si="14"/>
        <v>1.1191000000000001E-2</v>
      </c>
    </row>
    <row r="218" spans="6:13">
      <c r="F218" s="37">
        <v>214</v>
      </c>
      <c r="G218" s="38" t="s">
        <v>217</v>
      </c>
      <c r="H218" s="38" t="s">
        <v>212</v>
      </c>
      <c r="I218" s="38">
        <v>3</v>
      </c>
      <c r="J218" s="2">
        <f t="shared" si="15"/>
        <v>100</v>
      </c>
      <c r="K218" s="100">
        <f t="shared" si="12"/>
        <v>5.8899999999999994E-3</v>
      </c>
      <c r="L218" s="2">
        <f t="shared" si="13"/>
        <v>100</v>
      </c>
      <c r="M218" s="100">
        <f t="shared" si="14"/>
        <v>5.8899999999999994E-3</v>
      </c>
    </row>
    <row r="219" spans="6:13">
      <c r="F219" s="37">
        <v>215</v>
      </c>
      <c r="G219" s="38" t="s">
        <v>217</v>
      </c>
      <c r="H219" s="38" t="s">
        <v>212</v>
      </c>
      <c r="I219" s="38">
        <v>3</v>
      </c>
      <c r="J219" s="2">
        <f t="shared" si="15"/>
        <v>100</v>
      </c>
      <c r="K219" s="100">
        <f t="shared" si="12"/>
        <v>5.8899999999999994E-3</v>
      </c>
      <c r="L219" s="2">
        <f t="shared" si="13"/>
        <v>100</v>
      </c>
      <c r="M219" s="100">
        <f t="shared" si="14"/>
        <v>5.8899999999999994E-3</v>
      </c>
    </row>
    <row r="220" spans="6:13">
      <c r="F220" s="37">
        <v>216</v>
      </c>
      <c r="G220" s="38" t="s">
        <v>213</v>
      </c>
      <c r="H220" s="38" t="s">
        <v>212</v>
      </c>
      <c r="I220" s="38">
        <v>2</v>
      </c>
      <c r="J220" s="2">
        <f t="shared" si="15"/>
        <v>130</v>
      </c>
      <c r="K220" s="100">
        <f t="shared" si="12"/>
        <v>8.5280000000000009E-3</v>
      </c>
      <c r="L220" s="2">
        <f t="shared" si="13"/>
        <v>130</v>
      </c>
      <c r="M220" s="100">
        <f t="shared" si="14"/>
        <v>8.5280000000000009E-3</v>
      </c>
    </row>
    <row r="221" spans="6:13">
      <c r="F221" s="37">
        <v>217</v>
      </c>
      <c r="G221" s="38" t="s">
        <v>215</v>
      </c>
      <c r="H221" s="38" t="s">
        <v>212</v>
      </c>
      <c r="I221" s="38">
        <v>2</v>
      </c>
      <c r="J221" s="2">
        <f t="shared" si="15"/>
        <v>240</v>
      </c>
      <c r="K221" s="100">
        <f t="shared" si="12"/>
        <v>1.5744000000000001E-2</v>
      </c>
      <c r="L221" s="2">
        <f t="shared" si="13"/>
        <v>240</v>
      </c>
      <c r="M221" s="100">
        <f t="shared" si="14"/>
        <v>1.5744000000000001E-2</v>
      </c>
    </row>
    <row r="222" spans="6:13">
      <c r="F222" s="37">
        <v>218</v>
      </c>
      <c r="G222" s="38" t="s">
        <v>214</v>
      </c>
      <c r="H222" s="38" t="s">
        <v>212</v>
      </c>
      <c r="I222" s="38">
        <v>3</v>
      </c>
      <c r="J222" s="2">
        <f t="shared" si="15"/>
        <v>250</v>
      </c>
      <c r="K222" s="100">
        <f t="shared" si="12"/>
        <v>1.4725E-2</v>
      </c>
      <c r="L222" s="2">
        <f t="shared" si="13"/>
        <v>250</v>
      </c>
      <c r="M222" s="100">
        <f t="shared" si="14"/>
        <v>1.4725E-2</v>
      </c>
    </row>
    <row r="223" spans="6:13">
      <c r="F223" s="37">
        <v>219</v>
      </c>
      <c r="G223" s="38" t="s">
        <v>213</v>
      </c>
      <c r="H223" s="38" t="s">
        <v>212</v>
      </c>
      <c r="I223" s="38">
        <v>2</v>
      </c>
      <c r="J223" s="2">
        <f t="shared" si="15"/>
        <v>130</v>
      </c>
      <c r="K223" s="100">
        <f t="shared" si="12"/>
        <v>8.5280000000000009E-3</v>
      </c>
      <c r="L223" s="2">
        <f t="shared" si="13"/>
        <v>130</v>
      </c>
      <c r="M223" s="100">
        <f t="shared" si="14"/>
        <v>8.5280000000000009E-3</v>
      </c>
    </row>
    <row r="224" spans="6:13">
      <c r="F224" s="37">
        <v>220</v>
      </c>
      <c r="G224" s="38" t="s">
        <v>214</v>
      </c>
      <c r="H224" s="38" t="s">
        <v>212</v>
      </c>
      <c r="I224" s="38">
        <v>2</v>
      </c>
      <c r="J224" s="2">
        <f t="shared" si="15"/>
        <v>250</v>
      </c>
      <c r="K224" s="100">
        <f t="shared" si="12"/>
        <v>1.6400000000000001E-2</v>
      </c>
      <c r="L224" s="2">
        <f t="shared" si="13"/>
        <v>250</v>
      </c>
      <c r="M224" s="100">
        <f t="shared" si="14"/>
        <v>1.6400000000000001E-2</v>
      </c>
    </row>
    <row r="225" spans="6:13">
      <c r="F225" s="37">
        <v>221</v>
      </c>
      <c r="G225" s="38" t="s">
        <v>214</v>
      </c>
      <c r="H225" s="38" t="s">
        <v>212</v>
      </c>
      <c r="I225" s="38">
        <v>2</v>
      </c>
      <c r="J225" s="2">
        <f t="shared" si="15"/>
        <v>250</v>
      </c>
      <c r="K225" s="100">
        <f t="shared" si="12"/>
        <v>1.6400000000000001E-2</v>
      </c>
      <c r="L225" s="2">
        <f t="shared" si="13"/>
        <v>250</v>
      </c>
      <c r="M225" s="100">
        <f t="shared" si="14"/>
        <v>1.6400000000000001E-2</v>
      </c>
    </row>
    <row r="226" spans="6:13">
      <c r="F226" s="37">
        <v>222</v>
      </c>
      <c r="G226" s="38" t="s">
        <v>214</v>
      </c>
      <c r="H226" s="38" t="s">
        <v>212</v>
      </c>
      <c r="I226" s="38">
        <v>2</v>
      </c>
      <c r="J226" s="2">
        <f t="shared" si="15"/>
        <v>250</v>
      </c>
      <c r="K226" s="100">
        <f t="shared" si="12"/>
        <v>1.6400000000000001E-2</v>
      </c>
      <c r="L226" s="2">
        <f t="shared" si="13"/>
        <v>250</v>
      </c>
      <c r="M226" s="100">
        <f t="shared" si="14"/>
        <v>1.6400000000000001E-2</v>
      </c>
    </row>
    <row r="227" spans="6:13">
      <c r="F227" s="37">
        <v>223</v>
      </c>
      <c r="G227" s="38" t="s">
        <v>217</v>
      </c>
      <c r="H227" s="38" t="s">
        <v>212</v>
      </c>
      <c r="I227" s="38">
        <v>2</v>
      </c>
      <c r="J227" s="2">
        <f t="shared" si="15"/>
        <v>100</v>
      </c>
      <c r="K227" s="100">
        <f t="shared" si="12"/>
        <v>6.5600000000000007E-3</v>
      </c>
      <c r="L227" s="2">
        <f t="shared" si="13"/>
        <v>100</v>
      </c>
      <c r="M227" s="100">
        <f t="shared" si="14"/>
        <v>6.5600000000000007E-3</v>
      </c>
    </row>
    <row r="228" spans="6:13">
      <c r="F228" s="37">
        <v>224</v>
      </c>
      <c r="G228" s="38" t="s">
        <v>217</v>
      </c>
      <c r="H228" s="38" t="s">
        <v>212</v>
      </c>
      <c r="I228" s="38">
        <v>3</v>
      </c>
      <c r="J228" s="2">
        <f t="shared" si="15"/>
        <v>100</v>
      </c>
      <c r="K228" s="100">
        <f t="shared" si="12"/>
        <v>5.8899999999999994E-3</v>
      </c>
      <c r="L228" s="2">
        <f t="shared" si="13"/>
        <v>100</v>
      </c>
      <c r="M228" s="100">
        <f t="shared" si="14"/>
        <v>5.8899999999999994E-3</v>
      </c>
    </row>
    <row r="229" spans="6:13">
      <c r="F229" s="37">
        <v>225</v>
      </c>
      <c r="G229" s="38" t="s">
        <v>214</v>
      </c>
      <c r="H229" s="38" t="s">
        <v>212</v>
      </c>
      <c r="I229" s="38">
        <v>2</v>
      </c>
      <c r="J229" s="2">
        <f t="shared" si="15"/>
        <v>250</v>
      </c>
      <c r="K229" s="100">
        <f t="shared" si="12"/>
        <v>1.6400000000000001E-2</v>
      </c>
      <c r="L229" s="2">
        <f t="shared" si="13"/>
        <v>250</v>
      </c>
      <c r="M229" s="100">
        <f t="shared" si="14"/>
        <v>1.6400000000000001E-2</v>
      </c>
    </row>
    <row r="230" spans="6:13">
      <c r="F230" s="37">
        <v>226</v>
      </c>
      <c r="G230" s="38" t="s">
        <v>213</v>
      </c>
      <c r="H230" s="38" t="s">
        <v>212</v>
      </c>
      <c r="I230" s="38">
        <v>3</v>
      </c>
      <c r="J230" s="2">
        <f t="shared" si="15"/>
        <v>130</v>
      </c>
      <c r="K230" s="100">
        <f t="shared" si="12"/>
        <v>7.6569999999999997E-3</v>
      </c>
      <c r="L230" s="2">
        <f t="shared" si="13"/>
        <v>130</v>
      </c>
      <c r="M230" s="100">
        <f t="shared" si="14"/>
        <v>7.6569999999999997E-3</v>
      </c>
    </row>
    <row r="231" spans="6:13">
      <c r="F231" s="37">
        <v>227</v>
      </c>
      <c r="G231" s="38" t="s">
        <v>213</v>
      </c>
      <c r="H231" s="38" t="s">
        <v>212</v>
      </c>
      <c r="I231" s="38">
        <v>2</v>
      </c>
      <c r="J231" s="2">
        <f t="shared" si="15"/>
        <v>130</v>
      </c>
      <c r="K231" s="100">
        <f t="shared" si="12"/>
        <v>8.5280000000000009E-3</v>
      </c>
      <c r="L231" s="2">
        <f t="shared" si="13"/>
        <v>130</v>
      </c>
      <c r="M231" s="100">
        <f t="shared" si="14"/>
        <v>8.5280000000000009E-3</v>
      </c>
    </row>
    <row r="232" spans="6:13">
      <c r="F232" s="37">
        <v>228</v>
      </c>
      <c r="G232" s="38" t="s">
        <v>211</v>
      </c>
      <c r="H232" s="38" t="s">
        <v>212</v>
      </c>
      <c r="I232" s="38">
        <v>3</v>
      </c>
      <c r="J232" s="2">
        <f t="shared" si="15"/>
        <v>270</v>
      </c>
      <c r="K232" s="100">
        <f t="shared" si="12"/>
        <v>1.5903E-2</v>
      </c>
      <c r="L232" s="2">
        <f t="shared" si="13"/>
        <v>270</v>
      </c>
      <c r="M232" s="100">
        <f t="shared" si="14"/>
        <v>1.5903E-2</v>
      </c>
    </row>
    <row r="233" spans="6:13">
      <c r="F233" s="37">
        <v>229</v>
      </c>
      <c r="G233" s="38" t="s">
        <v>218</v>
      </c>
      <c r="H233" s="38" t="s">
        <v>212</v>
      </c>
      <c r="I233" s="38">
        <v>3</v>
      </c>
      <c r="J233" s="2">
        <f t="shared" si="15"/>
        <v>190</v>
      </c>
      <c r="K233" s="100">
        <f t="shared" si="12"/>
        <v>1.1191000000000001E-2</v>
      </c>
      <c r="L233" s="2">
        <f t="shared" si="13"/>
        <v>190</v>
      </c>
      <c r="M233" s="100">
        <f t="shared" si="14"/>
        <v>1.1191000000000001E-2</v>
      </c>
    </row>
    <row r="234" spans="6:13">
      <c r="F234" s="37">
        <v>230</v>
      </c>
      <c r="G234" s="38" t="s">
        <v>218</v>
      </c>
      <c r="H234" s="38" t="s">
        <v>212</v>
      </c>
      <c r="I234" s="38">
        <v>1</v>
      </c>
      <c r="J234" s="2">
        <f t="shared" si="15"/>
        <v>190</v>
      </c>
      <c r="K234" s="100">
        <f t="shared" si="12"/>
        <v>1.1799E-2</v>
      </c>
      <c r="L234" s="2">
        <f t="shared" si="13"/>
        <v>190</v>
      </c>
      <c r="M234" s="100">
        <f t="shared" si="14"/>
        <v>1.1799E-2</v>
      </c>
    </row>
    <row r="235" spans="6:13">
      <c r="F235" s="37">
        <v>231</v>
      </c>
      <c r="G235" s="38" t="s">
        <v>215</v>
      </c>
      <c r="H235" s="38" t="s">
        <v>212</v>
      </c>
      <c r="I235" s="38">
        <v>2</v>
      </c>
      <c r="J235" s="2">
        <f t="shared" si="15"/>
        <v>240</v>
      </c>
      <c r="K235" s="100">
        <f t="shared" si="12"/>
        <v>1.5744000000000001E-2</v>
      </c>
      <c r="L235" s="2">
        <f t="shared" si="13"/>
        <v>240</v>
      </c>
      <c r="M235" s="100">
        <f t="shared" si="14"/>
        <v>1.5744000000000001E-2</v>
      </c>
    </row>
    <row r="236" spans="6:13">
      <c r="F236" s="37">
        <v>232</v>
      </c>
      <c r="G236" s="38" t="s">
        <v>211</v>
      </c>
      <c r="H236" s="38" t="s">
        <v>212</v>
      </c>
      <c r="I236" s="38">
        <v>3</v>
      </c>
      <c r="J236" s="2">
        <f t="shared" si="15"/>
        <v>270</v>
      </c>
      <c r="K236" s="100">
        <f t="shared" si="12"/>
        <v>1.5903E-2</v>
      </c>
      <c r="L236" s="2">
        <f t="shared" si="13"/>
        <v>270</v>
      </c>
      <c r="M236" s="100">
        <f t="shared" si="14"/>
        <v>1.5903E-2</v>
      </c>
    </row>
    <row r="237" spans="6:13">
      <c r="F237" s="37">
        <v>233</v>
      </c>
      <c r="G237" s="38" t="s">
        <v>213</v>
      </c>
      <c r="H237" s="38" t="s">
        <v>212</v>
      </c>
      <c r="I237" s="38">
        <v>2</v>
      </c>
      <c r="J237" s="2">
        <f t="shared" si="15"/>
        <v>130</v>
      </c>
      <c r="K237" s="100">
        <f t="shared" si="12"/>
        <v>8.5280000000000009E-3</v>
      </c>
      <c r="L237" s="2">
        <f t="shared" si="13"/>
        <v>130</v>
      </c>
      <c r="M237" s="100">
        <f t="shared" si="14"/>
        <v>8.5280000000000009E-3</v>
      </c>
    </row>
    <row r="238" spans="6:13" ht="15" thickBot="1">
      <c r="F238" s="48">
        <v>234</v>
      </c>
      <c r="G238" s="49" t="s">
        <v>215</v>
      </c>
      <c r="H238" s="49" t="s">
        <v>212</v>
      </c>
      <c r="I238" s="49">
        <v>2</v>
      </c>
      <c r="J238" s="50">
        <f t="shared" si="15"/>
        <v>240</v>
      </c>
      <c r="K238" s="101">
        <f t="shared" si="12"/>
        <v>1.5744000000000001E-2</v>
      </c>
      <c r="L238" s="2">
        <f t="shared" si="13"/>
        <v>240</v>
      </c>
      <c r="M238" s="100">
        <f t="shared" si="14"/>
        <v>1.5744000000000001E-2</v>
      </c>
    </row>
  </sheetData>
  <mergeCells count="4">
    <mergeCell ref="B4:B5"/>
    <mergeCell ref="C4:C5"/>
    <mergeCell ref="B14:D14"/>
    <mergeCell ref="F2:M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78412-5869-4A6A-9983-274104F61E42}">
  <sheetPr>
    <tabColor rgb="FF7030A0"/>
  </sheetPr>
  <dimension ref="A1:J23"/>
  <sheetViews>
    <sheetView workbookViewId="0">
      <selection activeCell="N10" sqref="N10"/>
    </sheetView>
  </sheetViews>
  <sheetFormatPr defaultRowHeight="14.4"/>
  <cols>
    <col min="3" max="3" width="8" bestFit="1" customWidth="1"/>
    <col min="4" max="4" width="10.6640625" bestFit="1" customWidth="1"/>
    <col min="8" max="8" width="16.33203125" customWidth="1"/>
    <col min="10" max="10" width="13.6640625" bestFit="1" customWidth="1"/>
  </cols>
  <sheetData>
    <row r="1" spans="1:10" ht="21.6" thickBot="1">
      <c r="A1" s="165" t="s">
        <v>598</v>
      </c>
      <c r="B1" s="166"/>
      <c r="C1" s="166"/>
      <c r="D1" s="166"/>
      <c r="E1" s="167"/>
    </row>
    <row r="2" spans="1:10" ht="18">
      <c r="A2" s="115" t="s">
        <v>229</v>
      </c>
      <c r="B2" s="114" t="s">
        <v>595</v>
      </c>
      <c r="C2" s="114" t="s">
        <v>594</v>
      </c>
      <c r="D2" s="114" t="s">
        <v>593</v>
      </c>
      <c r="E2" s="113" t="s">
        <v>592</v>
      </c>
      <c r="G2" s="168"/>
      <c r="H2" s="121" t="s">
        <v>596</v>
      </c>
      <c r="J2" s="116"/>
    </row>
    <row r="3" spans="1:10" ht="18">
      <c r="A3" s="112" t="s">
        <v>591</v>
      </c>
      <c r="B3" s="111">
        <v>38</v>
      </c>
      <c r="C3" s="111">
        <v>58</v>
      </c>
      <c r="D3" s="111">
        <v>66</v>
      </c>
      <c r="E3" s="110">
        <v>49</v>
      </c>
      <c r="G3" s="169"/>
      <c r="H3" s="119" t="s">
        <v>594</v>
      </c>
      <c r="J3" s="116"/>
    </row>
    <row r="4" spans="1:10" ht="18">
      <c r="A4" s="112" t="s">
        <v>590</v>
      </c>
      <c r="B4" s="111">
        <v>88</v>
      </c>
      <c r="C4" s="111">
        <v>92</v>
      </c>
      <c r="D4" s="111">
        <v>74</v>
      </c>
      <c r="E4" s="110">
        <v>90</v>
      </c>
      <c r="G4" s="118" t="s">
        <v>589</v>
      </c>
      <c r="H4" s="117"/>
      <c r="J4" s="116"/>
    </row>
    <row r="5" spans="1:10">
      <c r="A5" s="112" t="s">
        <v>589</v>
      </c>
      <c r="B5" s="111">
        <v>57</v>
      </c>
      <c r="C5" s="111">
        <v>77</v>
      </c>
      <c r="D5" s="111">
        <v>91</v>
      </c>
      <c r="E5" s="110">
        <v>91</v>
      </c>
    </row>
    <row r="6" spans="1:10">
      <c r="A6" s="112" t="s">
        <v>588</v>
      </c>
      <c r="B6" s="111">
        <v>82</v>
      </c>
      <c r="C6" s="111">
        <v>56</v>
      </c>
      <c r="D6" s="111">
        <v>45</v>
      </c>
      <c r="E6" s="110">
        <v>95</v>
      </c>
    </row>
    <row r="7" spans="1:10" ht="15" thickBot="1">
      <c r="A7" s="109" t="s">
        <v>587</v>
      </c>
      <c r="B7" s="108">
        <v>55</v>
      </c>
      <c r="C7" s="108">
        <v>55</v>
      </c>
      <c r="D7" s="108">
        <v>65</v>
      </c>
      <c r="E7" s="107">
        <v>75</v>
      </c>
    </row>
    <row r="8" spans="1:10" ht="15" thickBot="1"/>
    <row r="9" spans="1:10" ht="21.6" thickBot="1">
      <c r="A9" s="165" t="s">
        <v>597</v>
      </c>
      <c r="B9" s="166"/>
      <c r="C9" s="166"/>
      <c r="D9" s="166"/>
      <c r="E9" s="167"/>
    </row>
    <row r="10" spans="1:10" ht="15.6">
      <c r="A10" s="115" t="s">
        <v>229</v>
      </c>
      <c r="B10" s="114" t="s">
        <v>595</v>
      </c>
      <c r="C10" s="114" t="s">
        <v>594</v>
      </c>
      <c r="D10" s="114" t="s">
        <v>593</v>
      </c>
      <c r="E10" s="113" t="s">
        <v>592</v>
      </c>
    </row>
    <row r="11" spans="1:10">
      <c r="A11" s="112" t="s">
        <v>591</v>
      </c>
      <c r="B11" s="111">
        <v>71</v>
      </c>
      <c r="C11" s="111">
        <v>41</v>
      </c>
      <c r="D11" s="111">
        <v>50</v>
      </c>
      <c r="E11" s="110">
        <v>89</v>
      </c>
    </row>
    <row r="12" spans="1:10">
      <c r="A12" s="112" t="s">
        <v>590</v>
      </c>
      <c r="B12" s="111">
        <v>86</v>
      </c>
      <c r="C12" s="111">
        <v>91</v>
      </c>
      <c r="D12" s="111">
        <v>41</v>
      </c>
      <c r="E12" s="110">
        <v>74</v>
      </c>
    </row>
    <row r="13" spans="1:10">
      <c r="A13" s="112" t="s">
        <v>589</v>
      </c>
      <c r="B13" s="111">
        <v>41</v>
      </c>
      <c r="C13" s="111">
        <v>66</v>
      </c>
      <c r="D13" s="111">
        <v>85</v>
      </c>
      <c r="E13" s="110">
        <v>55</v>
      </c>
    </row>
    <row r="14" spans="1:10">
      <c r="A14" s="112" t="s">
        <v>588</v>
      </c>
      <c r="B14" s="111">
        <v>45</v>
      </c>
      <c r="C14" s="111">
        <v>53</v>
      </c>
      <c r="D14" s="111">
        <v>76</v>
      </c>
      <c r="E14" s="110">
        <v>95</v>
      </c>
    </row>
    <row r="15" spans="1:10" ht="15" thickBot="1">
      <c r="A15" s="109" t="s">
        <v>587</v>
      </c>
      <c r="B15" s="108">
        <v>63</v>
      </c>
      <c r="C15" s="108">
        <v>73</v>
      </c>
      <c r="D15" s="108">
        <v>68</v>
      </c>
      <c r="E15" s="107">
        <v>72</v>
      </c>
    </row>
    <row r="16" spans="1:10" ht="15" thickBot="1"/>
    <row r="17" spans="1:5" ht="21.6" thickBot="1">
      <c r="A17" s="165" t="s">
        <v>596</v>
      </c>
      <c r="B17" s="166"/>
      <c r="C17" s="166"/>
      <c r="D17" s="166"/>
      <c r="E17" s="167"/>
    </row>
    <row r="18" spans="1:5" ht="15.6">
      <c r="A18" s="115" t="s">
        <v>229</v>
      </c>
      <c r="B18" s="114" t="s">
        <v>595</v>
      </c>
      <c r="C18" s="114" t="s">
        <v>594</v>
      </c>
      <c r="D18" s="114" t="s">
        <v>593</v>
      </c>
      <c r="E18" s="113" t="s">
        <v>592</v>
      </c>
    </row>
    <row r="19" spans="1:5">
      <c r="A19" s="112" t="s">
        <v>591</v>
      </c>
      <c r="B19" s="111">
        <v>51</v>
      </c>
      <c r="C19" s="111">
        <v>83</v>
      </c>
      <c r="D19" s="111">
        <v>80</v>
      </c>
      <c r="E19" s="110">
        <v>50</v>
      </c>
    </row>
    <row r="20" spans="1:5">
      <c r="A20" s="112" t="s">
        <v>590</v>
      </c>
      <c r="B20" s="111">
        <v>74</v>
      </c>
      <c r="C20" s="111">
        <v>46</v>
      </c>
      <c r="D20" s="111">
        <v>58</v>
      </c>
      <c r="E20" s="110">
        <v>51</v>
      </c>
    </row>
    <row r="21" spans="1:5">
      <c r="A21" s="112" t="s">
        <v>589</v>
      </c>
      <c r="B21" s="111">
        <v>89</v>
      </c>
      <c r="C21" s="111">
        <v>64</v>
      </c>
      <c r="D21" s="111">
        <v>59</v>
      </c>
      <c r="E21" s="110">
        <v>53</v>
      </c>
    </row>
    <row r="22" spans="1:5">
      <c r="A22" s="112" t="s">
        <v>588</v>
      </c>
      <c r="B22" s="111">
        <v>47</v>
      </c>
      <c r="C22" s="111">
        <v>73</v>
      </c>
      <c r="D22" s="111">
        <v>48</v>
      </c>
      <c r="E22" s="110">
        <v>53</v>
      </c>
    </row>
    <row r="23" spans="1:5" ht="15" thickBot="1">
      <c r="A23" s="109" t="s">
        <v>587</v>
      </c>
      <c r="B23" s="108">
        <v>50</v>
      </c>
      <c r="C23" s="108">
        <v>64</v>
      </c>
      <c r="D23" s="108">
        <v>50</v>
      </c>
      <c r="E23" s="107">
        <v>75</v>
      </c>
    </row>
  </sheetData>
  <mergeCells count="4">
    <mergeCell ref="A1:E1"/>
    <mergeCell ref="A9:E9"/>
    <mergeCell ref="A17:E17"/>
    <mergeCell ref="G2:G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2DFF9-A2C2-4029-A280-518FA8927C20}">
  <sheetPr>
    <tabColor rgb="FF7030A0"/>
  </sheetPr>
  <dimension ref="A1:J23"/>
  <sheetViews>
    <sheetView workbookViewId="0">
      <selection activeCell="H4" sqref="H4"/>
    </sheetView>
  </sheetViews>
  <sheetFormatPr defaultRowHeight="14.4"/>
  <cols>
    <col min="3" max="3" width="8" bestFit="1" customWidth="1"/>
    <col min="4" max="4" width="10.6640625" bestFit="1" customWidth="1"/>
    <col min="8" max="8" width="16.33203125" customWidth="1"/>
    <col min="10" max="10" width="13.6640625" bestFit="1" customWidth="1"/>
  </cols>
  <sheetData>
    <row r="1" spans="1:10" ht="21.6" thickBot="1">
      <c r="A1" s="165" t="s">
        <v>598</v>
      </c>
      <c r="B1" s="166"/>
      <c r="C1" s="166"/>
      <c r="D1" s="166"/>
      <c r="E1" s="167"/>
    </row>
    <row r="2" spans="1:10" ht="18">
      <c r="A2" s="115" t="s">
        <v>229</v>
      </c>
      <c r="B2" s="114" t="s">
        <v>595</v>
      </c>
      <c r="C2" s="114" t="s">
        <v>594</v>
      </c>
      <c r="D2" s="114" t="s">
        <v>593</v>
      </c>
      <c r="E2" s="113" t="s">
        <v>592</v>
      </c>
      <c r="G2" s="120"/>
      <c r="H2" s="121" t="s">
        <v>598</v>
      </c>
      <c r="J2" s="116" t="s">
        <v>598</v>
      </c>
    </row>
    <row r="3" spans="1:10" ht="18">
      <c r="A3" s="112" t="s">
        <v>591</v>
      </c>
      <c r="B3" s="111">
        <v>38</v>
      </c>
      <c r="C3" s="111">
        <v>58</v>
      </c>
      <c r="D3" s="111">
        <v>66</v>
      </c>
      <c r="E3" s="110">
        <v>49</v>
      </c>
      <c r="G3" s="120"/>
      <c r="H3" s="119" t="s">
        <v>592</v>
      </c>
      <c r="J3" s="116" t="s">
        <v>597</v>
      </c>
    </row>
    <row r="4" spans="1:10" ht="18">
      <c r="A4" s="112" t="s">
        <v>590</v>
      </c>
      <c r="B4" s="111">
        <v>88</v>
      </c>
      <c r="C4" s="111">
        <v>92</v>
      </c>
      <c r="D4" s="111">
        <v>74</v>
      </c>
      <c r="E4" s="110">
        <v>90</v>
      </c>
      <c r="G4" s="118" t="s">
        <v>587</v>
      </c>
      <c r="H4" s="117" cm="1">
        <f t="array" ref="H4">INDEX((B3:E7,B11:E15,B19:E23),MATCH(G4,A3:A7,0),MATCH(H3,B2:E2,0),_xlfn.IFS(H2="First Mission",1,H2="Second Mission",2,H2="Third Mission",3))</f>
        <v>75</v>
      </c>
      <c r="J4" s="116" t="s">
        <v>596</v>
      </c>
    </row>
    <row r="5" spans="1:10">
      <c r="A5" s="112" t="s">
        <v>589</v>
      </c>
      <c r="B5" s="111">
        <v>57</v>
      </c>
      <c r="C5" s="111">
        <v>77</v>
      </c>
      <c r="D5" s="111">
        <v>91</v>
      </c>
      <c r="E5" s="110">
        <v>91</v>
      </c>
    </row>
    <row r="6" spans="1:10">
      <c r="A6" s="112" t="s">
        <v>588</v>
      </c>
      <c r="B6" s="111">
        <v>82</v>
      </c>
      <c r="C6" s="111">
        <v>56</v>
      </c>
      <c r="D6" s="111">
        <v>45</v>
      </c>
      <c r="E6" s="110">
        <v>95</v>
      </c>
    </row>
    <row r="7" spans="1:10" ht="15" thickBot="1">
      <c r="A7" s="109" t="s">
        <v>587</v>
      </c>
      <c r="B7" s="108">
        <v>55</v>
      </c>
      <c r="C7" s="108">
        <v>55</v>
      </c>
      <c r="D7" s="108">
        <v>65</v>
      </c>
      <c r="E7" s="107">
        <v>75</v>
      </c>
    </row>
    <row r="8" spans="1:10" ht="15" thickBot="1"/>
    <row r="9" spans="1:10" ht="21.6" thickBot="1">
      <c r="A9" s="165" t="s">
        <v>597</v>
      </c>
      <c r="B9" s="166"/>
      <c r="C9" s="166"/>
      <c r="D9" s="166"/>
      <c r="E9" s="167"/>
    </row>
    <row r="10" spans="1:10" ht="15.6">
      <c r="A10" s="115" t="s">
        <v>229</v>
      </c>
      <c r="B10" s="114" t="s">
        <v>595</v>
      </c>
      <c r="C10" s="114" t="s">
        <v>594</v>
      </c>
      <c r="D10" s="114" t="s">
        <v>593</v>
      </c>
      <c r="E10" s="113" t="s">
        <v>592</v>
      </c>
    </row>
    <row r="11" spans="1:10">
      <c r="A11" s="112" t="s">
        <v>591</v>
      </c>
      <c r="B11" s="111">
        <v>71</v>
      </c>
      <c r="C11" s="111">
        <v>41</v>
      </c>
      <c r="D11" s="111">
        <v>50</v>
      </c>
      <c r="E11" s="110">
        <v>89</v>
      </c>
    </row>
    <row r="12" spans="1:10">
      <c r="A12" s="112" t="s">
        <v>590</v>
      </c>
      <c r="B12" s="111">
        <v>86</v>
      </c>
      <c r="C12" s="111">
        <v>91</v>
      </c>
      <c r="D12" s="111">
        <v>41</v>
      </c>
      <c r="E12" s="110">
        <v>74</v>
      </c>
    </row>
    <row r="13" spans="1:10">
      <c r="A13" s="112" t="s">
        <v>589</v>
      </c>
      <c r="B13" s="111">
        <v>41</v>
      </c>
      <c r="C13" s="111">
        <v>66</v>
      </c>
      <c r="D13" s="111">
        <v>85</v>
      </c>
      <c r="E13" s="110">
        <v>55</v>
      </c>
    </row>
    <row r="14" spans="1:10">
      <c r="A14" s="112" t="s">
        <v>588</v>
      </c>
      <c r="B14" s="111">
        <v>45</v>
      </c>
      <c r="C14" s="111">
        <v>53</v>
      </c>
      <c r="D14" s="111">
        <v>76</v>
      </c>
      <c r="E14" s="110">
        <v>95</v>
      </c>
    </row>
    <row r="15" spans="1:10" ht="15" thickBot="1">
      <c r="A15" s="109" t="s">
        <v>587</v>
      </c>
      <c r="B15" s="108">
        <v>63</v>
      </c>
      <c r="C15" s="108">
        <v>73</v>
      </c>
      <c r="D15" s="108">
        <v>68</v>
      </c>
      <c r="E15" s="107">
        <v>72</v>
      </c>
    </row>
    <row r="16" spans="1:10" ht="15" thickBot="1"/>
    <row r="17" spans="1:5" ht="21.6" thickBot="1">
      <c r="A17" s="165" t="s">
        <v>596</v>
      </c>
      <c r="B17" s="166"/>
      <c r="C17" s="166"/>
      <c r="D17" s="166"/>
      <c r="E17" s="167"/>
    </row>
    <row r="18" spans="1:5" ht="15.6">
      <c r="A18" s="115" t="s">
        <v>229</v>
      </c>
      <c r="B18" s="114" t="s">
        <v>595</v>
      </c>
      <c r="C18" s="114" t="s">
        <v>594</v>
      </c>
      <c r="D18" s="114" t="s">
        <v>593</v>
      </c>
      <c r="E18" s="113" t="s">
        <v>592</v>
      </c>
    </row>
    <row r="19" spans="1:5">
      <c r="A19" s="112" t="s">
        <v>591</v>
      </c>
      <c r="B19" s="111">
        <v>51</v>
      </c>
      <c r="C19" s="111">
        <v>83</v>
      </c>
      <c r="D19" s="111">
        <v>80</v>
      </c>
      <c r="E19" s="110">
        <v>50</v>
      </c>
    </row>
    <row r="20" spans="1:5">
      <c r="A20" s="112" t="s">
        <v>590</v>
      </c>
      <c r="B20" s="111">
        <v>74</v>
      </c>
      <c r="C20" s="111">
        <v>46</v>
      </c>
      <c r="D20" s="111">
        <v>58</v>
      </c>
      <c r="E20" s="110">
        <v>51</v>
      </c>
    </row>
    <row r="21" spans="1:5">
      <c r="A21" s="112" t="s">
        <v>589</v>
      </c>
      <c r="B21" s="111">
        <v>89</v>
      </c>
      <c r="C21" s="111">
        <v>64</v>
      </c>
      <c r="D21" s="111">
        <v>59</v>
      </c>
      <c r="E21" s="110">
        <v>53</v>
      </c>
    </row>
    <row r="22" spans="1:5">
      <c r="A22" s="112" t="s">
        <v>588</v>
      </c>
      <c r="B22" s="111">
        <v>47</v>
      </c>
      <c r="C22" s="111">
        <v>73</v>
      </c>
      <c r="D22" s="111">
        <v>48</v>
      </c>
      <c r="E22" s="110">
        <v>53</v>
      </c>
    </row>
    <row r="23" spans="1:5" ht="15" thickBot="1">
      <c r="A23" s="109" t="s">
        <v>587</v>
      </c>
      <c r="B23" s="108">
        <v>50</v>
      </c>
      <c r="C23" s="108">
        <v>64</v>
      </c>
      <c r="D23" s="108">
        <v>50</v>
      </c>
      <c r="E23" s="107">
        <v>75</v>
      </c>
    </row>
  </sheetData>
  <mergeCells count="3">
    <mergeCell ref="A1:E1"/>
    <mergeCell ref="A9:E9"/>
    <mergeCell ref="A17:E17"/>
  </mergeCells>
  <dataValidations disablePrompts="1" count="3">
    <dataValidation type="list" allowBlank="1" showInputMessage="1" showErrorMessage="1" sqref="H3" xr:uid="{5C125462-045C-4F41-B462-5877B6265044}">
      <formula1>$B$2:$E$2</formula1>
    </dataValidation>
    <dataValidation type="list" allowBlank="1" showInputMessage="1" showErrorMessage="1" sqref="G4" xr:uid="{AE38FDEF-151F-4C8D-A206-98DFECD34F48}">
      <formula1>$A$3:$A$7</formula1>
    </dataValidation>
    <dataValidation type="list" allowBlank="1" showInputMessage="1" showErrorMessage="1" sqref="H2" xr:uid="{8A9FF270-BD3E-4F62-ABEA-65619875113E}">
      <formula1>$J$2:$J$4</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Exercises</vt:lpstr>
      <vt:lpstr>VLOOKUP&amp;HLOOKUP(ExMch)</vt:lpstr>
      <vt:lpstr>VLOOKUP&amp;HLOOKUP(ExMch)-ANS</vt:lpstr>
      <vt:lpstr>VLOOKUP (Approx Match)</vt:lpstr>
      <vt:lpstr>VLOOKUP (Approx Match) - ANS</vt:lpstr>
      <vt:lpstr>INDEX</vt:lpstr>
      <vt:lpstr>INDEX - ANS</vt:lpstr>
      <vt:lpstr>MATCH &amp; INDEX</vt:lpstr>
      <vt:lpstr>MATCH &amp; INDEX - ANS</vt:lpstr>
      <vt:lpstr>MATCH &amp; INDEX (2)</vt:lpstr>
      <vt:lpstr>MATCH &amp; INDEX (2) - ANS</vt:lpstr>
      <vt:lpstr>Adv MATCH INDEX</vt:lpstr>
      <vt:lpstr>Adv MATCH INDEX - 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2022-08-17T17:23:36Z</dcterms:modified>
</cp:coreProperties>
</file>