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/>
  <xr:revisionPtr revIDLastSave="0" documentId="13_ncr:1_{A80F60F8-F4CC-514F-BCD7-5A659D4DC7CD}" xr6:coauthVersionLast="37" xr6:coauthVersionMax="37" xr10:uidLastSave="{00000000-0000-0000-0000-000000000000}"/>
  <bookViews>
    <workbookView xWindow="1100" yWindow="500" windowWidth="27700" windowHeight="17500" xr2:uid="{00000000-000D-0000-FFFF-FFFF00000000}"/>
  </bookViews>
  <sheets>
    <sheet name="assay" sheetId="7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7" l="1"/>
  <c r="X2" i="7"/>
  <c r="W2" i="7"/>
  <c r="S2" i="7"/>
  <c r="V2" i="7"/>
  <c r="U2" i="7"/>
  <c r="T2" i="7"/>
  <c r="Y11" i="7" l="1"/>
  <c r="X11" i="7"/>
  <c r="W11" i="7"/>
  <c r="V11" i="7"/>
  <c r="U11" i="7"/>
  <c r="T11" i="7"/>
  <c r="S11" i="7"/>
  <c r="Y10" i="7"/>
  <c r="X10" i="7"/>
  <c r="W10" i="7"/>
  <c r="V10" i="7"/>
  <c r="U10" i="7"/>
  <c r="T10" i="7"/>
  <c r="S10" i="7"/>
  <c r="Y9" i="7"/>
  <c r="X9" i="7"/>
  <c r="W9" i="7"/>
  <c r="V9" i="7"/>
  <c r="U9" i="7"/>
  <c r="T9" i="7"/>
  <c r="S9" i="7"/>
  <c r="Y8" i="7"/>
  <c r="X8" i="7"/>
  <c r="W8" i="7"/>
  <c r="V8" i="7"/>
  <c r="U8" i="7"/>
  <c r="T8" i="7"/>
  <c r="S8" i="7"/>
  <c r="Y7" i="7"/>
  <c r="X7" i="7"/>
  <c r="W7" i="7"/>
  <c r="V7" i="7"/>
  <c r="U7" i="7"/>
  <c r="T7" i="7"/>
  <c r="S7" i="7"/>
  <c r="Y6" i="7"/>
  <c r="X6" i="7"/>
  <c r="W6" i="7"/>
  <c r="V6" i="7"/>
  <c r="U6" i="7"/>
  <c r="T6" i="7"/>
  <c r="S6" i="7"/>
  <c r="Y5" i="7"/>
  <c r="X5" i="7"/>
  <c r="W5" i="7"/>
  <c r="V5" i="7"/>
  <c r="U5" i="7"/>
  <c r="T5" i="7"/>
  <c r="S5" i="7"/>
  <c r="Y4" i="7"/>
  <c r="X4" i="7"/>
  <c r="W4" i="7"/>
  <c r="V4" i="7"/>
  <c r="U4" i="7"/>
  <c r="T4" i="7"/>
  <c r="S4" i="7"/>
  <c r="Y3" i="7"/>
  <c r="X3" i="7"/>
  <c r="W3" i="7"/>
  <c r="V3" i="7"/>
  <c r="U3" i="7"/>
  <c r="T3" i="7"/>
  <c r="S3" i="7"/>
</calcChain>
</file>

<file path=xl/sharedStrings.xml><?xml version="1.0" encoding="utf-8"?>
<sst xmlns="http://schemas.openxmlformats.org/spreadsheetml/2006/main" count="45" uniqueCount="28">
  <si>
    <t>A2(2,6)</t>
  </si>
  <si>
    <t>G1FS1(2,6)</t>
  </si>
  <si>
    <t>A1(2,6)</t>
  </si>
  <si>
    <t>A1F(2,6)</t>
  </si>
  <si>
    <t>A1FB(2,6)</t>
  </si>
  <si>
    <t>G0</t>
  </si>
  <si>
    <t>G0F</t>
  </si>
  <si>
    <t>G0FB</t>
  </si>
  <si>
    <t>G1[6]</t>
  </si>
  <si>
    <t>G1[3]</t>
  </si>
  <si>
    <t>G1F[6]</t>
  </si>
  <si>
    <t>G2</t>
  </si>
  <si>
    <t>G2F</t>
  </si>
  <si>
    <t>G1F[3]/G1FB[6]</t>
  </si>
  <si>
    <t>A2F(2,6)/A2FB(2,6)</t>
  </si>
  <si>
    <t>Fucosylated IgG%</t>
  </si>
  <si>
    <t>Bissected IgG%</t>
  </si>
  <si>
    <t>Sialylated IgG%</t>
  </si>
  <si>
    <t>agalactosylated IgG%</t>
  </si>
  <si>
    <t>Mono-galactosylated IgG%</t>
  </si>
  <si>
    <t>Di-galactosylated IgG%</t>
  </si>
  <si>
    <t>Galatosylated IgG%</t>
  </si>
  <si>
    <t>gp120</t>
  </si>
  <si>
    <t>gp120-Q11</t>
  </si>
  <si>
    <t>Assay</t>
  </si>
  <si>
    <t>Animal ID</t>
  </si>
  <si>
    <t>Vaccine</t>
  </si>
  <si>
    <t>Assay1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</si>
</sst>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1" fillId="2" borderId="1" xfId="1"/>
    <xf numFmtId="0" fontId="0" fillId="0" borderId="0" xfId="0"/>
  </cellXfs>
  <cellStyles count="3">
    <cellStyle name="Input" xfId="1" builtinId="20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0"/>
  <sheetViews>
    <sheetView tabSelected="1" topLeftCell="C1" workbookViewId="0">
      <selection activeCell="Y3" sqref="Y3"/>
    </sheetView>
  </sheetViews>
  <sheetFormatPr baseColWidth="10" defaultColWidth="8.83203125" defaultRowHeight="15" x14ac:dyDescent="0.2"/>
  <cols>
    <col min="3" max="3" width="17.1640625" customWidth="1"/>
    <col min="4" max="4" width="14.6640625" customWidth="1"/>
    <col min="5" max="5" width="15.5" customWidth="1"/>
  </cols>
  <sheetData>
    <row r="1" spans="1:25" ht="48" x14ac:dyDescent="0.2">
      <c r="A1" s="2" t="s">
        <v>24</v>
      </c>
      <c r="B1" s="2" t="s">
        <v>25</v>
      </c>
      <c r="C1" s="2" t="s">
        <v>26</v>
      </c>
      <c r="D1" s="2" t="s">
        <v>0</v>
      </c>
      <c r="E1" s="2" t="s">
        <v>14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13</v>
      </c>
      <c r="Q1" s="2" t="s">
        <v>11</v>
      </c>
      <c r="R1" s="2" t="s">
        <v>12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2">
      <c r="A2" s="4" t="s">
        <v>27</v>
      </c>
      <c r="B2" s="4">
        <v>1527</v>
      </c>
      <c r="C2" s="4" t="s">
        <v>22</v>
      </c>
      <c r="D2" s="2">
        <v>3.26</v>
      </c>
      <c r="E2" s="2">
        <v>5.0199999999999996</v>
      </c>
      <c r="F2" s="2">
        <v>1.57</v>
      </c>
      <c r="G2" s="3">
        <v>0.05</v>
      </c>
      <c r="H2" s="2">
        <v>1.71</v>
      </c>
      <c r="I2" s="2">
        <v>0.4</v>
      </c>
      <c r="J2" s="2">
        <v>0.36</v>
      </c>
      <c r="K2" s="2">
        <v>3.91</v>
      </c>
      <c r="L2" s="2">
        <v>0.71</v>
      </c>
      <c r="M2" s="2">
        <v>1.23</v>
      </c>
      <c r="N2" s="2">
        <v>12.48</v>
      </c>
      <c r="O2" s="2">
        <v>0.99</v>
      </c>
      <c r="P2" s="2">
        <v>2.91</v>
      </c>
      <c r="Q2" s="2">
        <v>1</v>
      </c>
      <c r="R2" s="2">
        <v>20.25</v>
      </c>
      <c r="S2" s="4">
        <f>SUM(E2:F2,H2:I2,K2:L2,O2:P2,R2)</f>
        <v>37.47</v>
      </c>
      <c r="T2" s="4">
        <f>SUM(E2,I2,L2,P2)</f>
        <v>9.0399999999999991</v>
      </c>
      <c r="U2" s="4">
        <f>SUM(D2:I2)</f>
        <v>12.01</v>
      </c>
      <c r="V2" s="4">
        <f>SUM(J2:L2)</f>
        <v>4.9800000000000004</v>
      </c>
      <c r="W2" s="4">
        <f>SUM(F2,M2:P2)</f>
        <v>19.18</v>
      </c>
      <c r="X2" s="4">
        <f>SUM(D2:E2,G2:I2,Q2:R2)</f>
        <v>31.689999999999998</v>
      </c>
      <c r="Y2" s="4">
        <f>SUM(D2:I2,M2:R2)</f>
        <v>50.87</v>
      </c>
    </row>
    <row r="3" spans="1:25" x14ac:dyDescent="0.2">
      <c r="A3" s="4" t="s">
        <v>27</v>
      </c>
      <c r="B3" s="4">
        <v>1528</v>
      </c>
      <c r="C3" s="4" t="s">
        <v>22</v>
      </c>
      <c r="D3" s="2">
        <v>6.64</v>
      </c>
      <c r="E3" s="2">
        <v>7.59</v>
      </c>
      <c r="F3" s="2">
        <v>2.4500000000000002</v>
      </c>
      <c r="G3" s="2">
        <v>0.38</v>
      </c>
      <c r="H3" s="2">
        <v>1.48</v>
      </c>
      <c r="I3" s="2">
        <v>0.3</v>
      </c>
      <c r="J3" s="2">
        <v>0.46</v>
      </c>
      <c r="K3" s="2">
        <v>0.74</v>
      </c>
      <c r="L3" s="2">
        <v>0.39</v>
      </c>
      <c r="M3" s="2">
        <v>0.88</v>
      </c>
      <c r="N3" s="2">
        <v>11.26</v>
      </c>
      <c r="O3" s="2">
        <v>0.97</v>
      </c>
      <c r="P3" s="2">
        <v>2.38</v>
      </c>
      <c r="Q3" s="2">
        <v>0.57999999999999996</v>
      </c>
      <c r="R3" s="2">
        <v>18.2</v>
      </c>
      <c r="S3" s="4">
        <f t="shared" ref="S2:S11" si="0">SUM(E3:F3,H3:I3,K3:L3,O3:P3,R3)</f>
        <v>34.5</v>
      </c>
      <c r="T3" s="4">
        <f t="shared" ref="T3:T11" si="1">SUM(E3,I3,L3,P3)</f>
        <v>10.66</v>
      </c>
      <c r="U3" s="4">
        <f t="shared" ref="U2:U11" si="2">SUM(D3:I3)</f>
        <v>18.84</v>
      </c>
      <c r="V3" s="4">
        <f t="shared" ref="V3:V11" si="3">SUM(J3:L3)</f>
        <v>1.5899999999999999</v>
      </c>
      <c r="W3" s="4">
        <f t="shared" ref="W3:W11" si="4">SUM(F3,M3:P3)</f>
        <v>17.940000000000001</v>
      </c>
      <c r="X3" s="4">
        <f t="shared" ref="X2:X11" si="5">SUM(D3:E3,G3:I3,Q3:R3)</f>
        <v>35.17</v>
      </c>
      <c r="Y3" s="4">
        <f t="shared" ref="Y2:Y11" si="6">SUM(D3:I3,M3:R3)</f>
        <v>53.11</v>
      </c>
    </row>
    <row r="4" spans="1:25" x14ac:dyDescent="0.2">
      <c r="A4" s="4" t="s">
        <v>27</v>
      </c>
      <c r="B4" s="4">
        <v>1529</v>
      </c>
      <c r="C4" s="4" t="s">
        <v>22</v>
      </c>
      <c r="D4" s="2">
        <v>5.2</v>
      </c>
      <c r="E4" s="2">
        <v>7.86</v>
      </c>
      <c r="F4" s="2">
        <v>2.56</v>
      </c>
      <c r="G4" s="2">
        <v>0.26</v>
      </c>
      <c r="H4" s="2">
        <v>1.87</v>
      </c>
      <c r="I4" s="2">
        <v>0.51</v>
      </c>
      <c r="J4" s="2">
        <v>0.47</v>
      </c>
      <c r="K4" s="2">
        <v>6.12</v>
      </c>
      <c r="L4" s="2">
        <v>0.33</v>
      </c>
      <c r="M4" s="2">
        <v>0.93</v>
      </c>
      <c r="N4" s="2">
        <v>10.57</v>
      </c>
      <c r="O4" s="2">
        <v>2.1</v>
      </c>
      <c r="P4" s="2">
        <v>3.03</v>
      </c>
      <c r="Q4" s="2">
        <v>0.7</v>
      </c>
      <c r="R4" s="2">
        <v>17.21</v>
      </c>
      <c r="S4" s="4">
        <f t="shared" si="0"/>
        <v>41.59</v>
      </c>
      <c r="T4" s="4">
        <f t="shared" si="1"/>
        <v>11.73</v>
      </c>
      <c r="U4" s="4">
        <f t="shared" si="2"/>
        <v>18.260000000000002</v>
      </c>
      <c r="V4" s="4">
        <f t="shared" si="3"/>
        <v>6.92</v>
      </c>
      <c r="W4" s="4">
        <f t="shared" si="4"/>
        <v>19.190000000000001</v>
      </c>
      <c r="X4" s="4">
        <f t="shared" si="5"/>
        <v>33.61</v>
      </c>
      <c r="Y4" s="4">
        <f t="shared" si="6"/>
        <v>52.800000000000004</v>
      </c>
    </row>
    <row r="5" spans="1:25" x14ac:dyDescent="0.2">
      <c r="A5" s="4" t="s">
        <v>27</v>
      </c>
      <c r="B5" s="4">
        <v>1530</v>
      </c>
      <c r="C5" s="4" t="s">
        <v>22</v>
      </c>
      <c r="D5" s="2">
        <v>17.09</v>
      </c>
      <c r="E5" s="2">
        <v>15.1</v>
      </c>
      <c r="F5" s="2">
        <v>0.54</v>
      </c>
      <c r="G5" s="2">
        <v>1.07</v>
      </c>
      <c r="H5" s="2">
        <v>1.62</v>
      </c>
      <c r="I5" s="2">
        <v>0.19</v>
      </c>
      <c r="J5" s="2">
        <v>0.38</v>
      </c>
      <c r="K5" s="2">
        <v>3.34</v>
      </c>
      <c r="L5" s="2">
        <v>0.21</v>
      </c>
      <c r="M5" s="2">
        <v>0.61</v>
      </c>
      <c r="N5" s="2">
        <v>7.35</v>
      </c>
      <c r="O5" s="2">
        <v>1.47</v>
      </c>
      <c r="P5" s="2">
        <v>1.45</v>
      </c>
      <c r="Q5" s="2">
        <v>0.09</v>
      </c>
      <c r="R5" s="2">
        <v>11.99</v>
      </c>
      <c r="S5" s="4">
        <f t="shared" si="0"/>
        <v>35.910000000000004</v>
      </c>
      <c r="T5" s="4">
        <f t="shared" si="1"/>
        <v>16.95</v>
      </c>
      <c r="U5" s="4">
        <f t="shared" si="2"/>
        <v>35.609999999999992</v>
      </c>
      <c r="V5" s="4">
        <f t="shared" si="3"/>
        <v>3.9299999999999997</v>
      </c>
      <c r="W5" s="4">
        <f t="shared" si="4"/>
        <v>11.42</v>
      </c>
      <c r="X5" s="4">
        <f t="shared" si="5"/>
        <v>47.15</v>
      </c>
      <c r="Y5" s="4">
        <f t="shared" si="6"/>
        <v>58.57</v>
      </c>
    </row>
    <row r="6" spans="1:25" x14ac:dyDescent="0.2">
      <c r="A6" s="4" t="s">
        <v>27</v>
      </c>
      <c r="B6" s="4">
        <v>1531</v>
      </c>
      <c r="C6" s="4" t="s">
        <v>22</v>
      </c>
      <c r="D6" s="2">
        <v>7.01</v>
      </c>
      <c r="E6" s="2">
        <v>9</v>
      </c>
      <c r="F6" s="3">
        <v>0.05</v>
      </c>
      <c r="G6" s="2">
        <v>0.35</v>
      </c>
      <c r="H6" s="2">
        <v>1.68</v>
      </c>
      <c r="I6" s="2">
        <v>0.3</v>
      </c>
      <c r="J6" s="2">
        <v>0.38</v>
      </c>
      <c r="K6" s="2">
        <v>4.6500000000000004</v>
      </c>
      <c r="L6" s="2">
        <v>0.32</v>
      </c>
      <c r="M6" s="2">
        <v>1</v>
      </c>
      <c r="N6" s="2">
        <v>10.48</v>
      </c>
      <c r="O6" s="2">
        <v>2.31</v>
      </c>
      <c r="P6" s="2">
        <v>2.64</v>
      </c>
      <c r="Q6" s="2">
        <v>0.69</v>
      </c>
      <c r="R6" s="2">
        <v>17.010000000000002</v>
      </c>
      <c r="S6" s="4">
        <f t="shared" si="0"/>
        <v>37.96</v>
      </c>
      <c r="T6" s="4">
        <f t="shared" si="1"/>
        <v>12.260000000000002</v>
      </c>
      <c r="U6" s="4">
        <f t="shared" si="2"/>
        <v>18.39</v>
      </c>
      <c r="V6" s="4">
        <f t="shared" si="3"/>
        <v>5.3500000000000005</v>
      </c>
      <c r="W6" s="4">
        <f t="shared" si="4"/>
        <v>16.48</v>
      </c>
      <c r="X6" s="4">
        <f t="shared" si="5"/>
        <v>36.040000000000006</v>
      </c>
      <c r="Y6" s="4">
        <f t="shared" si="6"/>
        <v>52.519999999999996</v>
      </c>
    </row>
    <row r="7" spans="1:25" x14ac:dyDescent="0.2">
      <c r="A7" s="4" t="s">
        <v>27</v>
      </c>
      <c r="B7" s="4">
        <v>1532</v>
      </c>
      <c r="C7" s="4" t="s">
        <v>23</v>
      </c>
      <c r="D7" s="2">
        <v>2.76</v>
      </c>
      <c r="E7" s="2">
        <v>3.36</v>
      </c>
      <c r="F7" s="2">
        <v>2.2599999999999998</v>
      </c>
      <c r="G7" s="3">
        <v>0.05</v>
      </c>
      <c r="H7" s="2">
        <v>1.52</v>
      </c>
      <c r="I7" s="2">
        <v>0.21</v>
      </c>
      <c r="J7" s="2">
        <v>0.35</v>
      </c>
      <c r="K7" s="2">
        <v>7.29</v>
      </c>
      <c r="L7" s="2">
        <v>0.51</v>
      </c>
      <c r="M7" s="2">
        <v>0.98</v>
      </c>
      <c r="N7" s="2">
        <v>12.34</v>
      </c>
      <c r="O7" s="2">
        <v>2.5099999999999998</v>
      </c>
      <c r="P7" s="2">
        <v>4.01</v>
      </c>
      <c r="Q7" s="2">
        <v>0.87</v>
      </c>
      <c r="R7" s="2">
        <v>19.12</v>
      </c>
      <c r="S7" s="4">
        <f t="shared" si="0"/>
        <v>40.789999999999992</v>
      </c>
      <c r="T7" s="4">
        <f t="shared" si="1"/>
        <v>8.09</v>
      </c>
      <c r="U7" s="4">
        <f t="shared" si="2"/>
        <v>10.16</v>
      </c>
      <c r="V7" s="4">
        <f t="shared" si="3"/>
        <v>8.15</v>
      </c>
      <c r="W7" s="4">
        <f t="shared" si="4"/>
        <v>22.1</v>
      </c>
      <c r="X7" s="4">
        <f t="shared" si="5"/>
        <v>27.89</v>
      </c>
      <c r="Y7" s="4">
        <f t="shared" si="6"/>
        <v>49.99</v>
      </c>
    </row>
    <row r="8" spans="1:25" x14ac:dyDescent="0.2">
      <c r="A8" s="4" t="s">
        <v>27</v>
      </c>
      <c r="B8" s="4">
        <v>1533</v>
      </c>
      <c r="C8" s="4" t="s">
        <v>23</v>
      </c>
      <c r="D8" s="2">
        <v>2.77</v>
      </c>
      <c r="E8" s="2">
        <v>5.29</v>
      </c>
      <c r="F8" s="2">
        <v>2.36</v>
      </c>
      <c r="G8" s="3">
        <v>0.05</v>
      </c>
      <c r="H8" s="2">
        <v>1.8</v>
      </c>
      <c r="I8" s="2">
        <v>0.35</v>
      </c>
      <c r="J8" s="2">
        <v>0.39</v>
      </c>
      <c r="K8" s="2">
        <v>9.75</v>
      </c>
      <c r="L8" s="2">
        <v>0.63</v>
      </c>
      <c r="M8" s="2">
        <v>1.1599999999999999</v>
      </c>
      <c r="N8" s="2">
        <v>11.95</v>
      </c>
      <c r="O8" s="2">
        <v>2.16</v>
      </c>
      <c r="P8" s="2">
        <v>3.67</v>
      </c>
      <c r="Q8" s="2">
        <v>0.94</v>
      </c>
      <c r="R8" s="2">
        <v>19.41</v>
      </c>
      <c r="S8" s="4">
        <f t="shared" si="0"/>
        <v>45.42</v>
      </c>
      <c r="T8" s="4">
        <f t="shared" si="1"/>
        <v>9.94</v>
      </c>
      <c r="U8" s="4">
        <f t="shared" si="2"/>
        <v>12.620000000000001</v>
      </c>
      <c r="V8" s="4">
        <f t="shared" si="3"/>
        <v>10.770000000000001</v>
      </c>
      <c r="W8" s="4">
        <f t="shared" si="4"/>
        <v>21.299999999999997</v>
      </c>
      <c r="X8" s="4">
        <f t="shared" si="5"/>
        <v>30.61</v>
      </c>
      <c r="Y8" s="4">
        <f t="shared" si="6"/>
        <v>51.91</v>
      </c>
    </row>
    <row r="9" spans="1:25" x14ac:dyDescent="0.2">
      <c r="A9" s="4" t="s">
        <v>27</v>
      </c>
      <c r="B9" s="4">
        <v>1534</v>
      </c>
      <c r="C9" s="4" t="s">
        <v>23</v>
      </c>
      <c r="D9" s="2">
        <v>4.5999999999999996</v>
      </c>
      <c r="E9" s="2">
        <v>5.65</v>
      </c>
      <c r="F9" s="2">
        <v>1.25</v>
      </c>
      <c r="G9" s="2">
        <v>0.28000000000000003</v>
      </c>
      <c r="H9" s="2">
        <v>1.61</v>
      </c>
      <c r="I9" s="2">
        <v>0.28999999999999998</v>
      </c>
      <c r="J9" s="2">
        <v>0.37</v>
      </c>
      <c r="K9" s="2">
        <v>5.04</v>
      </c>
      <c r="L9" s="2">
        <v>0.86</v>
      </c>
      <c r="M9" s="2">
        <v>1.63</v>
      </c>
      <c r="N9" s="2">
        <v>11.94</v>
      </c>
      <c r="O9" s="2">
        <v>1.9</v>
      </c>
      <c r="P9" s="2">
        <v>3.71</v>
      </c>
      <c r="Q9" s="2">
        <v>0.73</v>
      </c>
      <c r="R9" s="2">
        <v>18.2</v>
      </c>
      <c r="S9" s="4">
        <f t="shared" si="0"/>
        <v>38.51</v>
      </c>
      <c r="T9" s="4">
        <f t="shared" si="1"/>
        <v>10.510000000000002</v>
      </c>
      <c r="U9" s="4">
        <f t="shared" si="2"/>
        <v>13.679999999999998</v>
      </c>
      <c r="V9" s="4">
        <f t="shared" si="3"/>
        <v>6.2700000000000005</v>
      </c>
      <c r="W9" s="4">
        <f t="shared" si="4"/>
        <v>20.43</v>
      </c>
      <c r="X9" s="4">
        <f t="shared" si="5"/>
        <v>31.36</v>
      </c>
      <c r="Y9" s="4">
        <f t="shared" si="6"/>
        <v>51.789999999999992</v>
      </c>
    </row>
    <row r="10" spans="1:25" x14ac:dyDescent="0.2">
      <c r="A10" s="4" t="s">
        <v>27</v>
      </c>
      <c r="B10" s="4">
        <v>1535</v>
      </c>
      <c r="C10" s="4" t="s">
        <v>23</v>
      </c>
      <c r="D10" s="2">
        <v>2.88</v>
      </c>
      <c r="E10" s="2">
        <v>4.53</v>
      </c>
      <c r="F10" s="2">
        <v>2.98</v>
      </c>
      <c r="G10" s="3">
        <v>0.05</v>
      </c>
      <c r="H10" s="2">
        <v>2.12</v>
      </c>
      <c r="I10" s="2">
        <v>0.45</v>
      </c>
      <c r="J10" s="2">
        <v>0.39</v>
      </c>
      <c r="K10" s="2">
        <v>7.07</v>
      </c>
      <c r="L10" s="2">
        <v>0.53</v>
      </c>
      <c r="M10" s="2">
        <v>1.1599999999999999</v>
      </c>
      <c r="N10" s="2">
        <v>11.14</v>
      </c>
      <c r="O10" s="2">
        <v>2.91</v>
      </c>
      <c r="P10" s="2">
        <v>3.99</v>
      </c>
      <c r="Q10" s="2">
        <v>0.71</v>
      </c>
      <c r="R10" s="2">
        <v>17.47</v>
      </c>
      <c r="S10" s="4">
        <f t="shared" si="0"/>
        <v>42.05</v>
      </c>
      <c r="T10" s="4">
        <f t="shared" si="1"/>
        <v>9.5</v>
      </c>
      <c r="U10" s="4">
        <f t="shared" si="2"/>
        <v>13.010000000000002</v>
      </c>
      <c r="V10" s="4">
        <f t="shared" si="3"/>
        <v>7.99</v>
      </c>
      <c r="W10" s="4">
        <f t="shared" si="4"/>
        <v>22.18</v>
      </c>
      <c r="X10" s="4">
        <f t="shared" si="5"/>
        <v>28.209999999999997</v>
      </c>
      <c r="Y10" s="4">
        <f t="shared" si="6"/>
        <v>50.39</v>
      </c>
    </row>
    <row r="11" spans="1:25" x14ac:dyDescent="0.2">
      <c r="A11" s="4" t="s">
        <v>27</v>
      </c>
      <c r="B11" s="4">
        <v>1536</v>
      </c>
      <c r="C11" s="4" t="s">
        <v>23</v>
      </c>
      <c r="D11" s="2">
        <v>4.0199999999999996</v>
      </c>
      <c r="E11" s="2">
        <v>5.81</v>
      </c>
      <c r="F11" s="2">
        <v>2.19</v>
      </c>
      <c r="G11" s="3">
        <v>0.05</v>
      </c>
      <c r="H11" s="2">
        <v>2.4</v>
      </c>
      <c r="I11" s="2">
        <v>0.32</v>
      </c>
      <c r="J11" s="2">
        <v>0.41</v>
      </c>
      <c r="K11" s="2">
        <v>4.9800000000000004</v>
      </c>
      <c r="L11" s="2">
        <v>0.7</v>
      </c>
      <c r="M11" s="2">
        <v>0.96</v>
      </c>
      <c r="N11" s="2">
        <v>12</v>
      </c>
      <c r="O11" s="2">
        <v>2.38</v>
      </c>
      <c r="P11" s="2">
        <v>3.75</v>
      </c>
      <c r="Q11" s="2">
        <v>0.98</v>
      </c>
      <c r="R11" s="2">
        <v>19.23</v>
      </c>
      <c r="S11" s="4">
        <f t="shared" si="0"/>
        <v>41.760000000000005</v>
      </c>
      <c r="T11" s="4">
        <f t="shared" si="1"/>
        <v>10.58</v>
      </c>
      <c r="U11" s="4">
        <f t="shared" si="2"/>
        <v>14.79</v>
      </c>
      <c r="V11" s="4">
        <f t="shared" si="3"/>
        <v>6.0900000000000007</v>
      </c>
      <c r="W11" s="4">
        <f t="shared" si="4"/>
        <v>21.28</v>
      </c>
      <c r="X11" s="4">
        <f t="shared" si="5"/>
        <v>32.81</v>
      </c>
      <c r="Y11" s="4">
        <f t="shared" si="6"/>
        <v>54.089999999999989</v>
      </c>
    </row>
    <row r="15" spans="1:25" s="4" customFormat="1" x14ac:dyDescent="0.2">
      <c r="Q15" s="1"/>
      <c r="R15" s="1"/>
      <c r="S15" s="1"/>
      <c r="T15" s="1"/>
      <c r="U15" s="1"/>
      <c r="V15" s="1"/>
    </row>
    <row r="20" spans="1:25" x14ac:dyDescent="0.2">
      <c r="A20" s="2"/>
      <c r="B20" s="2"/>
      <c r="C20" s="2"/>
      <c r="D20" s="2"/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1"/>
      <c r="U20" s="1"/>
      <c r="V20" s="1"/>
      <c r="W20" s="1"/>
      <c r="X20" s="1"/>
      <c r="Y20" s="1"/>
    </row>
    <row r="21" spans="1:25" x14ac:dyDescent="0.2">
      <c r="A21" s="4"/>
      <c r="B21" s="4"/>
      <c r="C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4"/>
      <c r="B22" s="4"/>
      <c r="C22" s="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/>
      <c r="U22" s="2"/>
      <c r="V22" s="2"/>
      <c r="W22" s="2"/>
      <c r="X22" s="2"/>
      <c r="Y22" s="2"/>
    </row>
    <row r="23" spans="1:25" x14ac:dyDescent="0.2">
      <c r="A23" s="4"/>
      <c r="B23" s="4"/>
      <c r="C23" s="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/>
      <c r="U23" s="2"/>
      <c r="V23" s="2"/>
      <c r="W23" s="2"/>
      <c r="X23" s="2"/>
      <c r="Y23" s="2"/>
    </row>
    <row r="24" spans="1:25" x14ac:dyDescent="0.2">
      <c r="A24" s="4"/>
      <c r="B24" s="4"/>
      <c r="C24" s="4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2"/>
      <c r="V24" s="2"/>
      <c r="W24" s="2"/>
      <c r="X24" s="2"/>
      <c r="Y24" s="2"/>
    </row>
    <row r="25" spans="1:25" x14ac:dyDescent="0.2">
      <c r="A25" s="4"/>
      <c r="B25" s="4"/>
      <c r="C25" s="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2"/>
      <c r="V25" s="2"/>
      <c r="W25" s="2"/>
      <c r="X25" s="2"/>
      <c r="Y25" s="2"/>
    </row>
    <row r="26" spans="1:25" x14ac:dyDescent="0.2">
      <c r="A26" s="4"/>
      <c r="B26" s="4"/>
      <c r="C26" s="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"/>
      <c r="U26" s="2"/>
      <c r="V26" s="2"/>
      <c r="W26" s="2"/>
      <c r="X26" s="2"/>
      <c r="Y26" s="2"/>
    </row>
    <row r="27" spans="1:25" x14ac:dyDescent="0.2">
      <c r="A27" s="4"/>
      <c r="B27" s="4"/>
      <c r="C27" s="4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/>
      <c r="U27" s="2"/>
      <c r="V27" s="2"/>
      <c r="W27" s="2"/>
      <c r="X27" s="2"/>
      <c r="Y27" s="2"/>
    </row>
    <row r="28" spans="1:25" x14ac:dyDescent="0.2">
      <c r="A28" s="4"/>
      <c r="B28" s="4"/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/>
      <c r="U28" s="2"/>
      <c r="V28" s="2"/>
      <c r="W28" s="2"/>
      <c r="X28" s="2"/>
      <c r="Y28" s="2"/>
    </row>
    <row r="29" spans="1:25" x14ac:dyDescent="0.2">
      <c r="A29" s="4"/>
      <c r="B29" s="4"/>
      <c r="C29" s="4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4"/>
      <c r="U29" s="2"/>
      <c r="V29" s="2"/>
      <c r="W29" s="2"/>
      <c r="X29" s="2"/>
      <c r="Y29" s="2"/>
    </row>
    <row r="30" spans="1:25" x14ac:dyDescent="0.2">
      <c r="A30" s="4"/>
      <c r="B30" s="4"/>
      <c r="C30" s="4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/>
      <c r="U30" s="2"/>
      <c r="V30" s="2"/>
      <c r="W30" s="2"/>
      <c r="X30" s="2"/>
      <c r="Y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2021-10-05T16:01:55Z</dcterms:modified>
</cp:coreProperties>
</file>