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5/"/>
    </mc:Choice>
  </mc:AlternateContent>
  <xr:revisionPtr revIDLastSave="0" documentId="13_ncr:1_{7571E738-339B-2A44-BAA8-3992666D47C0}" xr6:coauthVersionLast="37" xr6:coauthVersionMax="37" xr10:uidLastSave="{00000000-0000-0000-0000-000000000000}"/>
  <bookViews>
    <workbookView xWindow="7460" yWindow="500" windowWidth="26760" windowHeight="16420" activeTab="4" xr2:uid="{00000000-000D-0000-FFFF-FFFF00000000}"/>
  </bookViews>
  <sheets>
    <sheet name="Raw data_assay1" sheetId="1" r:id="rId1"/>
    <sheet name="Clean data_assay1" sheetId="2" r:id="rId2"/>
    <sheet name="Raw data_assay2" sheetId="3" r:id="rId3"/>
    <sheet name="Clean data_assay2" sheetId="4" r:id="rId4"/>
    <sheet name="Assay1+2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1" i="5" l="1"/>
  <c r="AA41" i="5"/>
  <c r="AB56" i="5"/>
  <c r="AA56" i="5"/>
  <c r="Z56" i="5"/>
  <c r="Y56" i="5"/>
  <c r="X56" i="5"/>
  <c r="W56" i="5"/>
  <c r="V56" i="5"/>
  <c r="AB55" i="5"/>
  <c r="AA55" i="5"/>
  <c r="Z55" i="5"/>
  <c r="Y55" i="5"/>
  <c r="X55" i="5"/>
  <c r="W55" i="5"/>
  <c r="V55" i="5"/>
  <c r="AB54" i="5"/>
  <c r="AA54" i="5"/>
  <c r="Z54" i="5"/>
  <c r="Y54" i="5"/>
  <c r="X54" i="5"/>
  <c r="W54" i="5"/>
  <c r="V54" i="5"/>
  <c r="AB53" i="5"/>
  <c r="AA53" i="5"/>
  <c r="Z53" i="5"/>
  <c r="Y53" i="5"/>
  <c r="X53" i="5"/>
  <c r="W53" i="5"/>
  <c r="V53" i="5"/>
  <c r="AB52" i="5"/>
  <c r="AA52" i="5"/>
  <c r="Z52" i="5"/>
  <c r="Y52" i="5"/>
  <c r="X52" i="5"/>
  <c r="W52" i="5"/>
  <c r="V52" i="5"/>
  <c r="AB51" i="5"/>
  <c r="AA51" i="5"/>
  <c r="Z51" i="5"/>
  <c r="Y51" i="5"/>
  <c r="X51" i="5"/>
  <c r="W51" i="5"/>
  <c r="V51" i="5"/>
  <c r="AB50" i="5"/>
  <c r="AA50" i="5"/>
  <c r="Z50" i="5"/>
  <c r="Y50" i="5"/>
  <c r="X50" i="5"/>
  <c r="W50" i="5"/>
  <c r="V50" i="5"/>
  <c r="AB49" i="5"/>
  <c r="AA49" i="5"/>
  <c r="Z49" i="5"/>
  <c r="Y49" i="5"/>
  <c r="X49" i="5"/>
  <c r="W49" i="5"/>
  <c r="V49" i="5"/>
  <c r="AB48" i="5"/>
  <c r="AA48" i="5"/>
  <c r="Z48" i="5"/>
  <c r="Y48" i="5"/>
  <c r="X48" i="5"/>
  <c r="W48" i="5"/>
  <c r="V48" i="5"/>
  <c r="AB47" i="5"/>
  <c r="AA47" i="5"/>
  <c r="Z47" i="5"/>
  <c r="Y47" i="5"/>
  <c r="X47" i="5"/>
  <c r="W47" i="5"/>
  <c r="V47" i="5"/>
  <c r="AB46" i="5"/>
  <c r="AA46" i="5"/>
  <c r="Z46" i="5"/>
  <c r="Y46" i="5"/>
  <c r="X46" i="5"/>
  <c r="W46" i="5"/>
  <c r="V46" i="5"/>
  <c r="AB45" i="5"/>
  <c r="AA45" i="5"/>
  <c r="Z45" i="5"/>
  <c r="Y45" i="5"/>
  <c r="X45" i="5"/>
  <c r="W45" i="5"/>
  <c r="V45" i="5"/>
  <c r="AB44" i="5"/>
  <c r="AA44" i="5"/>
  <c r="Z44" i="5"/>
  <c r="Y44" i="5"/>
  <c r="X44" i="5"/>
  <c r="W44" i="5"/>
  <c r="V44" i="5"/>
  <c r="AB43" i="5"/>
  <c r="AA43" i="5"/>
  <c r="Z43" i="5"/>
  <c r="Y43" i="5"/>
  <c r="X43" i="5"/>
  <c r="W43" i="5"/>
  <c r="V43" i="5"/>
  <c r="AB42" i="5"/>
  <c r="AA42" i="5"/>
  <c r="Z42" i="5"/>
  <c r="Y42" i="5"/>
  <c r="X42" i="5"/>
  <c r="W42" i="5"/>
  <c r="V42" i="5"/>
  <c r="AB41" i="5"/>
  <c r="Z41" i="5"/>
  <c r="Y41" i="5"/>
  <c r="W41" i="5"/>
  <c r="V41" i="5"/>
  <c r="F41" i="5" l="1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41" i="5"/>
</calcChain>
</file>

<file path=xl/sharedStrings.xml><?xml version="1.0" encoding="utf-8"?>
<sst xmlns="http://schemas.openxmlformats.org/spreadsheetml/2006/main" count="417" uniqueCount="117">
  <si>
    <t>Peak 4.1</t>
  </si>
  <si>
    <t>Peak 4.3</t>
  </si>
  <si>
    <t>Peak 4.7</t>
  </si>
  <si>
    <t>Peak 5.0</t>
  </si>
  <si>
    <t>Peak 5.1</t>
  </si>
  <si>
    <t>Peak 5.2</t>
  </si>
  <si>
    <t>Peak 5.3</t>
  </si>
  <si>
    <t>Peak 5.4</t>
  </si>
  <si>
    <t>A2(2,6)</t>
  </si>
  <si>
    <t>A2F(2,6)</t>
  </si>
  <si>
    <t>A2FB(2,6)</t>
  </si>
  <si>
    <t>Peak 6.4</t>
  </si>
  <si>
    <t>Peak 6.6</t>
  </si>
  <si>
    <t>Peak 6.8</t>
  </si>
  <si>
    <t>G1FS1(2,6)</t>
  </si>
  <si>
    <t>Peak 7.1</t>
  </si>
  <si>
    <t>Peak 7.2</t>
  </si>
  <si>
    <t>A1(2,6)</t>
  </si>
  <si>
    <t>Peak 7.5</t>
  </si>
  <si>
    <t>A1F(2,6)</t>
  </si>
  <si>
    <t>A1FB(2,6)</t>
  </si>
  <si>
    <t>Peak 8.0</t>
  </si>
  <si>
    <t>Peak 8.1</t>
  </si>
  <si>
    <t>Peak 8.3</t>
  </si>
  <si>
    <t>G0</t>
  </si>
  <si>
    <t>Peak 8.9</t>
  </si>
  <si>
    <t>G0F</t>
  </si>
  <si>
    <t>G0FB</t>
  </si>
  <si>
    <t>G1[6]</t>
  </si>
  <si>
    <t>G1[3]</t>
  </si>
  <si>
    <t>G1F[6]</t>
  </si>
  <si>
    <t>G1F[3]</t>
  </si>
  <si>
    <t>G1FB[6]</t>
  </si>
  <si>
    <t>Peak 10.6</t>
  </si>
  <si>
    <t>G2</t>
  </si>
  <si>
    <t>Peak 11.0</t>
  </si>
  <si>
    <t>Peak 11.2</t>
  </si>
  <si>
    <t>G2F</t>
  </si>
  <si>
    <t>Peak 11.5</t>
  </si>
  <si>
    <t>Peak 11.6</t>
  </si>
  <si>
    <t>Peak 11.9</t>
  </si>
  <si>
    <t>Peak 12.0</t>
  </si>
  <si>
    <t>Peak 12.1</t>
  </si>
  <si>
    <t>Peak 12.3</t>
  </si>
  <si>
    <t>Peak 12.4</t>
  </si>
  <si>
    <t>Peak 12.7</t>
  </si>
  <si>
    <t>Peak 13.2</t>
  </si>
  <si>
    <t>Peak 13.4</t>
  </si>
  <si>
    <t>Peak 13.5</t>
  </si>
  <si>
    <t>Peak 13.7</t>
  </si>
  <si>
    <t>Peak 14.0</t>
  </si>
  <si>
    <t>GU</t>
  </si>
  <si>
    <t>%</t>
  </si>
  <si>
    <t>Peak 4.4</t>
  </si>
  <si>
    <t>Peak 6.1</t>
  </si>
  <si>
    <t>Peak 8.4</t>
  </si>
  <si>
    <t>Peak 4.8</t>
  </si>
  <si>
    <t>Peak 4.9</t>
  </si>
  <si>
    <t>Peak 5.5</t>
  </si>
  <si>
    <t>Peak 6.2</t>
  </si>
  <si>
    <t>Peak 7.4</t>
  </si>
  <si>
    <t>Peak 10.2</t>
  </si>
  <si>
    <t>Peak 10.3</t>
  </si>
  <si>
    <t>Peak 12.2</t>
  </si>
  <si>
    <t>Peak 12.6</t>
  </si>
  <si>
    <t>Peak 12.9</t>
  </si>
  <si>
    <t>Peak 13.0</t>
  </si>
  <si>
    <t>Peak 13.3</t>
  </si>
  <si>
    <t>Peak 13.8</t>
  </si>
  <si>
    <t>Peak 13.9</t>
  </si>
  <si>
    <t>wk0_whole_IgG_Fc_N32330_A01</t>
  </si>
  <si>
    <t>wk0_whole_IgG_Fc_N32331_B01</t>
  </si>
  <si>
    <t>wk0_whole_IgG_Fc_N32332_C01</t>
  </si>
  <si>
    <t>wk0_whole_IgG_Fc_N32333_D01</t>
  </si>
  <si>
    <t>wk0_whole_IgG_Fc_N32334_E01</t>
  </si>
  <si>
    <t>wk0_whole_IgG_Fc_N32335_F01</t>
  </si>
  <si>
    <t>wk0_whole_IgG_Fc_N32336_G01</t>
  </si>
  <si>
    <t>wk0_whole_IgG_Fc_N32337_H01</t>
  </si>
  <si>
    <t>wk0_whole_IgG_Fc_N32338_A02</t>
  </si>
  <si>
    <t>wk0_whole_IgG_Fc_N32339_B02</t>
  </si>
  <si>
    <t>wk0_whole_IgG_Fc_N32340_C02</t>
  </si>
  <si>
    <t>wk0_whole_IgG_Fc_N32341_D02</t>
  </si>
  <si>
    <t>wk0_whole_IgG_Fc_N32342_E02</t>
  </si>
  <si>
    <t>wk0_whole_IgG_Fc_N32343_F02</t>
  </si>
  <si>
    <t>wk0_whole_IgG_Fc_N32344_G02</t>
  </si>
  <si>
    <t>wk0_whole_IgG_Fc_N32345_H02</t>
  </si>
  <si>
    <t>Peak 6.7</t>
  </si>
  <si>
    <t>Peak 12.5</t>
  </si>
  <si>
    <t>Peak 13.6</t>
  </si>
  <si>
    <t>N32330_A08</t>
  </si>
  <si>
    <t>N32331_B08</t>
  </si>
  <si>
    <t>N32332_C08</t>
  </si>
  <si>
    <t>N32333_D08</t>
  </si>
  <si>
    <t>N32334_E08</t>
  </si>
  <si>
    <t>N32335_F08</t>
  </si>
  <si>
    <t>N32336_G08</t>
  </si>
  <si>
    <t>N32337_H08</t>
  </si>
  <si>
    <t>N32338_A09</t>
  </si>
  <si>
    <t>N32339_B09</t>
  </si>
  <si>
    <t>N32340_C09</t>
  </si>
  <si>
    <t>N32341_D09</t>
  </si>
  <si>
    <t>N32342_E09</t>
  </si>
  <si>
    <t>N32343_F09</t>
  </si>
  <si>
    <t>N32344_G09</t>
  </si>
  <si>
    <t>N32345_H09</t>
  </si>
  <si>
    <t>G1FB[6]/G1F[3]</t>
  </si>
  <si>
    <t>G1F[3]/G1FB[6]</t>
  </si>
  <si>
    <t>20210616 total IgG wk0 assay2</t>
  </si>
  <si>
    <t>2021510 total IgG wk0 assay1</t>
  </si>
  <si>
    <t>Average of assay1 and 2</t>
  </si>
  <si>
    <t>Fucosylated IgG%</t>
  </si>
  <si>
    <t>Bissected IgG%</t>
  </si>
  <si>
    <t>Sialylated IgG%</t>
  </si>
  <si>
    <t>agalactosylated IgG%</t>
  </si>
  <si>
    <t>Mono-galactosylated IgG%</t>
  </si>
  <si>
    <t>Di-galactosylated IgG%</t>
  </si>
  <si>
    <t>Galatosylated IgG%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</si>
</sst>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Tahoma"/>
      <family val="2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/>
    <xf numFmtId="0" fontId="3" fillId="5" borderId="1" applyNumberFormat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/>
    <xf numFmtId="0" fontId="2" fillId="0" borderId="0" xfId="1"/>
    <xf numFmtId="0" fontId="1" fillId="2" borderId="0" xfId="1" applyFont="1" applyFill="1" applyAlignment="1">
      <alignment horizontal="center" textRotation="90"/>
    </xf>
    <xf numFmtId="164" fontId="2" fillId="0" borderId="0" xfId="1" applyNumberFormat="1"/>
    <xf numFmtId="164" fontId="2" fillId="4" borderId="0" xfId="1" applyNumberFormat="1" applyFill="1"/>
    <xf numFmtId="0" fontId="1" fillId="2" borderId="0" xfId="0" applyFont="1" applyFill="1" applyAlignment="1">
      <alignment horizontal="center" textRotation="90"/>
    </xf>
    <xf numFmtId="164" fontId="0" fillId="4" borderId="0" xfId="0" applyNumberFormat="1" applyFill="1"/>
    <xf numFmtId="0" fontId="3" fillId="5" borderId="1" xfId="2"/>
    <xf numFmtId="0" fontId="4" fillId="0" borderId="0" xfId="0" applyFont="1" applyAlignment="1">
      <alignment textRotation="90"/>
    </xf>
    <xf numFmtId="0" fontId="0" fillId="0" borderId="0" xfId="0" applyAlignment="1">
      <alignment wrapText="1"/>
    </xf>
    <xf numFmtId="0" fontId="0" fillId="0" borderId="0" xfId="0"/>
    <xf numFmtId="0" fontId="2" fillId="0" borderId="0" xfId="1"/>
    <xf numFmtId="164" fontId="2" fillId="3" borderId="0" xfId="1" applyNumberFormat="1" applyFill="1" applyAlignment="1">
      <alignment horizontal="center"/>
    </xf>
    <xf numFmtId="0" fontId="0" fillId="0" borderId="0" xfId="0"/>
    <xf numFmtId="164" fontId="0" fillId="3" borderId="0" xfId="0" applyNumberFormat="1" applyFill="1" applyAlignment="1">
      <alignment horizontal="center"/>
    </xf>
    <xf numFmtId="0" fontId="4" fillId="0" borderId="0" xfId="0" applyFont="1" applyAlignment="1">
      <alignment horizontal="center" textRotation="90"/>
    </xf>
  </cellXfs>
  <cellStyles count="3">
    <cellStyle name="Input" xfId="2" builtinId="20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workbookViewId="0">
      <selection sqref="A1:BY18"/>
    </sheetView>
  </sheetViews>
  <sheetFormatPr baseColWidth="10" defaultColWidth="8.83203125" defaultRowHeight="15" x14ac:dyDescent="0.2"/>
  <sheetData>
    <row r="1" spans="1:77" ht="52" x14ac:dyDescent="0.2">
      <c r="A1" s="4"/>
      <c r="B1" s="4"/>
      <c r="C1" s="4"/>
      <c r="D1" s="4"/>
      <c r="E1" s="4"/>
      <c r="F1" s="4"/>
      <c r="G1" s="4"/>
      <c r="H1" s="4"/>
      <c r="I1" s="4" t="s">
        <v>0</v>
      </c>
      <c r="J1" s="4" t="s">
        <v>1</v>
      </c>
      <c r="K1" s="4" t="s">
        <v>53</v>
      </c>
      <c r="L1" s="4" t="s">
        <v>2</v>
      </c>
      <c r="M1" s="4" t="s">
        <v>56</v>
      </c>
      <c r="N1" s="4" t="s">
        <v>57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58</v>
      </c>
      <c r="U1" s="4" t="s">
        <v>8</v>
      </c>
      <c r="V1" s="4" t="s">
        <v>9</v>
      </c>
      <c r="W1" s="4" t="s">
        <v>10</v>
      </c>
      <c r="X1" s="4" t="s">
        <v>54</v>
      </c>
      <c r="Y1" s="4" t="s">
        <v>59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4" t="s">
        <v>60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23</v>
      </c>
      <c r="AN1" s="4" t="s">
        <v>55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29</v>
      </c>
      <c r="AU1" s="4" t="s">
        <v>30</v>
      </c>
      <c r="AV1" s="4" t="s">
        <v>61</v>
      </c>
      <c r="AW1" s="4" t="s">
        <v>62</v>
      </c>
      <c r="AX1" s="4" t="s">
        <v>31</v>
      </c>
      <c r="AY1" s="4" t="s">
        <v>32</v>
      </c>
      <c r="AZ1" s="4" t="s">
        <v>33</v>
      </c>
      <c r="BA1" s="4" t="s">
        <v>34</v>
      </c>
      <c r="BB1" s="4" t="s">
        <v>35</v>
      </c>
      <c r="BC1" s="4" t="s">
        <v>36</v>
      </c>
      <c r="BD1" s="4" t="s">
        <v>37</v>
      </c>
      <c r="BE1" s="4" t="s">
        <v>38</v>
      </c>
      <c r="BF1" s="4" t="s">
        <v>39</v>
      </c>
      <c r="BG1" s="4" t="s">
        <v>40</v>
      </c>
      <c r="BH1" s="4" t="s">
        <v>41</v>
      </c>
      <c r="BI1" s="4" t="s">
        <v>42</v>
      </c>
      <c r="BJ1" s="4" t="s">
        <v>63</v>
      </c>
      <c r="BK1" s="4" t="s">
        <v>43</v>
      </c>
      <c r="BL1" s="4" t="s">
        <v>44</v>
      </c>
      <c r="BM1" s="4" t="s">
        <v>64</v>
      </c>
      <c r="BN1" s="4" t="s">
        <v>45</v>
      </c>
      <c r="BO1" s="4" t="s">
        <v>65</v>
      </c>
      <c r="BP1" s="4" t="s">
        <v>66</v>
      </c>
      <c r="BQ1" s="4" t="s">
        <v>46</v>
      </c>
      <c r="BR1" s="4" t="s">
        <v>67</v>
      </c>
      <c r="BS1" s="4" t="s">
        <v>47</v>
      </c>
      <c r="BT1" s="4" t="s">
        <v>48</v>
      </c>
      <c r="BU1" s="4" t="s">
        <v>49</v>
      </c>
      <c r="BV1" s="4" t="s">
        <v>68</v>
      </c>
      <c r="BW1" s="4" t="s">
        <v>69</v>
      </c>
      <c r="BX1" s="4" t="s">
        <v>50</v>
      </c>
      <c r="BY1" s="3"/>
    </row>
    <row r="2" spans="1:77" x14ac:dyDescent="0.2">
      <c r="A2" s="3"/>
      <c r="B2" s="3"/>
      <c r="C2" s="3"/>
      <c r="D2" s="3"/>
      <c r="E2" s="3"/>
      <c r="F2" s="3"/>
      <c r="G2" s="3"/>
      <c r="H2" s="3" t="s">
        <v>51</v>
      </c>
      <c r="I2" s="5">
        <v>4.1399999999999997</v>
      </c>
      <c r="J2" s="5">
        <v>4.32</v>
      </c>
      <c r="K2" s="5">
        <v>4.42</v>
      </c>
      <c r="L2" s="5">
        <v>4.6900000000000004</v>
      </c>
      <c r="M2" s="5">
        <v>4.7699999999999996</v>
      </c>
      <c r="N2" s="5">
        <v>4.9400000000000004</v>
      </c>
      <c r="O2" s="5">
        <v>4.96</v>
      </c>
      <c r="P2" s="5">
        <v>5.1100000000000003</v>
      </c>
      <c r="Q2" s="5">
        <v>5.25</v>
      </c>
      <c r="R2" s="5">
        <v>5.32</v>
      </c>
      <c r="S2" s="5">
        <v>5.37</v>
      </c>
      <c r="T2" s="5">
        <v>5.47</v>
      </c>
      <c r="U2" s="5">
        <v>5.57</v>
      </c>
      <c r="V2" s="5">
        <v>5.8</v>
      </c>
      <c r="W2" s="5">
        <v>5.92</v>
      </c>
      <c r="X2" s="5">
        <v>6.14</v>
      </c>
      <c r="Y2" s="5">
        <v>6.19</v>
      </c>
      <c r="Z2" s="5">
        <v>6.41</v>
      </c>
      <c r="AA2" s="5">
        <v>6.6</v>
      </c>
      <c r="AB2" s="5">
        <v>6.84</v>
      </c>
      <c r="AC2" s="5">
        <v>6.92</v>
      </c>
      <c r="AD2" s="5">
        <v>7.15</v>
      </c>
      <c r="AE2" s="5">
        <v>7.15</v>
      </c>
      <c r="AF2" s="5">
        <v>7.31</v>
      </c>
      <c r="AG2" s="5">
        <v>7.43</v>
      </c>
      <c r="AH2" s="5">
        <v>7.46</v>
      </c>
      <c r="AI2" s="5">
        <v>7.59</v>
      </c>
      <c r="AJ2" s="5">
        <v>7.71</v>
      </c>
      <c r="AK2" s="5">
        <v>8.02</v>
      </c>
      <c r="AL2" s="5">
        <v>8.09</v>
      </c>
      <c r="AM2" s="5">
        <v>8.33</v>
      </c>
      <c r="AN2" s="5">
        <v>8.3800000000000008</v>
      </c>
      <c r="AO2" s="5">
        <v>8.64</v>
      </c>
      <c r="AP2" s="5">
        <v>8.91</v>
      </c>
      <c r="AQ2" s="5">
        <v>9.1199999999999992</v>
      </c>
      <c r="AR2" s="5">
        <v>9.4499999999999993</v>
      </c>
      <c r="AS2" s="5">
        <v>9.68</v>
      </c>
      <c r="AT2" s="5">
        <v>9.8699999999999992</v>
      </c>
      <c r="AU2" s="5">
        <v>10.14</v>
      </c>
      <c r="AV2" s="5">
        <v>10.25</v>
      </c>
      <c r="AW2" s="5">
        <v>10.25</v>
      </c>
      <c r="AX2" s="5">
        <v>10.35</v>
      </c>
      <c r="AY2" s="5">
        <v>10.35</v>
      </c>
      <c r="AZ2" s="5">
        <v>10.58</v>
      </c>
      <c r="BA2" s="5">
        <v>10.92</v>
      </c>
      <c r="BB2" s="5">
        <v>11.02</v>
      </c>
      <c r="BC2" s="5">
        <v>11.18</v>
      </c>
      <c r="BD2" s="5">
        <v>11.39</v>
      </c>
      <c r="BE2" s="5">
        <v>11.46</v>
      </c>
      <c r="BF2" s="5">
        <v>11.65</v>
      </c>
      <c r="BG2" s="5">
        <v>11.93</v>
      </c>
      <c r="BH2" s="5">
        <v>11.97</v>
      </c>
      <c r="BI2" s="5">
        <v>12.1</v>
      </c>
      <c r="BJ2" s="5">
        <v>12.21</v>
      </c>
      <c r="BK2" s="5">
        <v>12.34</v>
      </c>
      <c r="BL2" s="5">
        <v>12.41</v>
      </c>
      <c r="BM2" s="5">
        <v>12.56</v>
      </c>
      <c r="BN2" s="5">
        <v>12.73</v>
      </c>
      <c r="BO2" s="5">
        <v>12.91</v>
      </c>
      <c r="BP2" s="5">
        <v>12.99</v>
      </c>
      <c r="BQ2" s="5">
        <v>13.24</v>
      </c>
      <c r="BR2" s="5">
        <v>13.28</v>
      </c>
      <c r="BS2" s="5">
        <v>13.43</v>
      </c>
      <c r="BT2" s="5">
        <v>13.5</v>
      </c>
      <c r="BU2" s="5">
        <v>13.65</v>
      </c>
      <c r="BV2" s="5">
        <v>13.77</v>
      </c>
      <c r="BW2" s="5">
        <v>13.86</v>
      </c>
      <c r="BX2" s="5">
        <v>13.96</v>
      </c>
      <c r="BY2" s="5"/>
    </row>
    <row r="3" spans="1:77" x14ac:dyDescent="0.2">
      <c r="A3" s="3">
        <v>2</v>
      </c>
      <c r="B3" s="13" t="s">
        <v>70</v>
      </c>
      <c r="C3" s="13"/>
      <c r="D3" s="13"/>
      <c r="E3" s="13"/>
      <c r="F3" s="13"/>
      <c r="G3" s="13"/>
      <c r="H3" s="3" t="s">
        <v>52</v>
      </c>
      <c r="I3" s="5"/>
      <c r="J3" s="5">
        <v>0.06</v>
      </c>
      <c r="K3" s="5"/>
      <c r="L3" s="5"/>
      <c r="M3" s="5"/>
      <c r="N3" s="5"/>
      <c r="O3" s="5"/>
      <c r="P3" s="5"/>
      <c r="Q3" s="5"/>
      <c r="R3" s="5"/>
      <c r="S3" s="5"/>
      <c r="T3" s="5"/>
      <c r="U3" s="5">
        <v>0.32</v>
      </c>
      <c r="V3" s="5">
        <v>0.24</v>
      </c>
      <c r="W3" s="5">
        <v>0.27</v>
      </c>
      <c r="X3" s="5"/>
      <c r="Y3" s="5"/>
      <c r="Z3" s="5"/>
      <c r="AA3" s="5">
        <v>3.47</v>
      </c>
      <c r="AB3" s="5">
        <v>0.53</v>
      </c>
      <c r="AC3" s="5">
        <v>1.54</v>
      </c>
      <c r="AD3" s="5">
        <v>0.62</v>
      </c>
      <c r="AE3" s="5"/>
      <c r="AF3" s="5">
        <v>2.14</v>
      </c>
      <c r="AG3" s="5"/>
      <c r="AH3" s="5">
        <v>0.46</v>
      </c>
      <c r="AI3" s="5">
        <v>0.75</v>
      </c>
      <c r="AJ3" s="5">
        <v>0.87</v>
      </c>
      <c r="AK3" s="5">
        <v>0.17</v>
      </c>
      <c r="AL3" s="5">
        <v>0.23</v>
      </c>
      <c r="AM3" s="5">
        <v>0.05</v>
      </c>
      <c r="AN3" s="5">
        <v>0.09</v>
      </c>
      <c r="AO3" s="5">
        <v>19.87</v>
      </c>
      <c r="AP3" s="5">
        <v>13.04</v>
      </c>
      <c r="AQ3" s="5">
        <v>2.12</v>
      </c>
      <c r="AR3" s="5">
        <v>10.28</v>
      </c>
      <c r="AS3" s="5">
        <v>7.62</v>
      </c>
      <c r="AT3" s="5">
        <v>16.34</v>
      </c>
      <c r="AU3" s="5">
        <v>6.1</v>
      </c>
      <c r="AV3" s="5"/>
      <c r="AW3" s="5"/>
      <c r="AX3" s="14">
        <v>5.82</v>
      </c>
      <c r="AY3" s="14"/>
      <c r="AZ3" s="5">
        <v>1.41</v>
      </c>
      <c r="BA3" s="6">
        <v>3.79</v>
      </c>
      <c r="BB3" s="5"/>
      <c r="BC3" s="5"/>
      <c r="BD3" s="6">
        <v>1.69</v>
      </c>
      <c r="BE3" s="5"/>
      <c r="BF3" s="5"/>
      <c r="BG3" s="5"/>
      <c r="BH3" s="5"/>
      <c r="BI3" s="5"/>
      <c r="BJ3" s="5"/>
      <c r="BK3" s="5"/>
      <c r="BL3" s="5">
        <v>0.11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x14ac:dyDescent="0.2">
      <c r="A4" s="3">
        <v>3</v>
      </c>
      <c r="B4" s="13" t="s">
        <v>71</v>
      </c>
      <c r="C4" s="13"/>
      <c r="D4" s="13"/>
      <c r="E4" s="13"/>
      <c r="F4" s="13"/>
      <c r="G4" s="13"/>
      <c r="H4" s="3" t="s">
        <v>52</v>
      </c>
      <c r="I4" s="5"/>
      <c r="J4" s="5"/>
      <c r="K4" s="5"/>
      <c r="L4" s="5"/>
      <c r="M4" s="5"/>
      <c r="N4" s="5"/>
      <c r="O4" s="5">
        <v>0.09</v>
      </c>
      <c r="P4" s="5"/>
      <c r="Q4" s="5"/>
      <c r="R4" s="5"/>
      <c r="S4" s="5"/>
      <c r="T4" s="5"/>
      <c r="U4" s="5">
        <v>0.43</v>
      </c>
      <c r="V4" s="5">
        <v>0.24</v>
      </c>
      <c r="W4" s="5">
        <v>0.32</v>
      </c>
      <c r="X4" s="5"/>
      <c r="Y4" s="5"/>
      <c r="Z4" s="5"/>
      <c r="AA4" s="5">
        <v>3.02</v>
      </c>
      <c r="AB4" s="5">
        <v>0.46</v>
      </c>
      <c r="AC4" s="5">
        <v>1.65</v>
      </c>
      <c r="AD4" s="5">
        <v>0.89</v>
      </c>
      <c r="AE4" s="5"/>
      <c r="AF4" s="5">
        <v>2.11</v>
      </c>
      <c r="AG4" s="5"/>
      <c r="AH4" s="5">
        <v>0.38</v>
      </c>
      <c r="AI4" s="5">
        <v>0.8</v>
      </c>
      <c r="AJ4" s="5">
        <v>1.01</v>
      </c>
      <c r="AK4" s="5">
        <v>0.15</v>
      </c>
      <c r="AL4" s="5">
        <v>0.37</v>
      </c>
      <c r="AM4" s="5"/>
      <c r="AN4" s="5"/>
      <c r="AO4" s="5">
        <v>18.829999999999998</v>
      </c>
      <c r="AP4" s="5">
        <v>15.4</v>
      </c>
      <c r="AQ4" s="5">
        <v>2.69</v>
      </c>
      <c r="AR4" s="5">
        <v>12.13</v>
      </c>
      <c r="AS4" s="5">
        <v>6.59</v>
      </c>
      <c r="AT4" s="5">
        <v>13.78</v>
      </c>
      <c r="AU4" s="5">
        <v>5.43</v>
      </c>
      <c r="AV4" s="5"/>
      <c r="AW4" s="5"/>
      <c r="AX4" s="14">
        <v>6.74</v>
      </c>
      <c r="AY4" s="14"/>
      <c r="AZ4" s="5">
        <v>1.54</v>
      </c>
      <c r="BA4" s="6">
        <v>3.03</v>
      </c>
      <c r="BB4" s="5"/>
      <c r="BC4" s="5"/>
      <c r="BD4" s="6">
        <v>1.68</v>
      </c>
      <c r="BE4" s="5"/>
      <c r="BF4" s="5"/>
      <c r="BG4" s="5">
        <v>0.1</v>
      </c>
      <c r="BH4" s="5"/>
      <c r="BI4" s="5"/>
      <c r="BJ4" s="5"/>
      <c r="BK4" s="5"/>
      <c r="BL4" s="5">
        <v>0.16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x14ac:dyDescent="0.2">
      <c r="A5" s="3">
        <v>4</v>
      </c>
      <c r="B5" s="13" t="s">
        <v>72</v>
      </c>
      <c r="C5" s="13"/>
      <c r="D5" s="13"/>
      <c r="E5" s="13"/>
      <c r="F5" s="13"/>
      <c r="G5" s="13"/>
      <c r="H5" s="3" t="s">
        <v>52</v>
      </c>
      <c r="I5" s="5"/>
      <c r="J5" s="5">
        <v>0.06</v>
      </c>
      <c r="K5" s="5"/>
      <c r="L5" s="5"/>
      <c r="M5" s="5"/>
      <c r="N5" s="5"/>
      <c r="O5" s="5"/>
      <c r="P5" s="5"/>
      <c r="Q5" s="5"/>
      <c r="R5" s="5"/>
      <c r="S5" s="5"/>
      <c r="T5" s="5"/>
      <c r="U5" s="5">
        <v>0.38</v>
      </c>
      <c r="V5" s="5">
        <v>0.23</v>
      </c>
      <c r="W5" s="5">
        <v>0.36</v>
      </c>
      <c r="X5" s="5"/>
      <c r="Y5" s="5"/>
      <c r="Z5" s="5"/>
      <c r="AA5" s="5">
        <v>2.72</v>
      </c>
      <c r="AB5" s="5">
        <v>0.46</v>
      </c>
      <c r="AC5" s="5">
        <v>1.33</v>
      </c>
      <c r="AD5" s="5">
        <v>0.8</v>
      </c>
      <c r="AE5" s="5"/>
      <c r="AF5" s="5">
        <v>2.12</v>
      </c>
      <c r="AG5" s="5"/>
      <c r="AH5" s="5">
        <v>0.43</v>
      </c>
      <c r="AI5" s="5">
        <v>0.8</v>
      </c>
      <c r="AJ5" s="5">
        <v>1.0900000000000001</v>
      </c>
      <c r="AK5" s="5">
        <v>0.21</v>
      </c>
      <c r="AL5" s="5">
        <v>0.25</v>
      </c>
      <c r="AM5" s="5">
        <v>0.08</v>
      </c>
      <c r="AN5" s="5">
        <v>0.24</v>
      </c>
      <c r="AO5" s="5">
        <v>19.2</v>
      </c>
      <c r="AP5" s="5">
        <v>15.93</v>
      </c>
      <c r="AQ5" s="5">
        <v>1.48</v>
      </c>
      <c r="AR5" s="5">
        <v>9.7799999999999994</v>
      </c>
      <c r="AS5" s="5">
        <v>7.01</v>
      </c>
      <c r="AT5" s="5">
        <v>15.27</v>
      </c>
      <c r="AU5" s="5">
        <v>6.13</v>
      </c>
      <c r="AV5" s="5">
        <v>5.66</v>
      </c>
      <c r="AW5" s="5"/>
      <c r="AX5" s="5"/>
      <c r="AY5" s="5"/>
      <c r="AZ5" s="5">
        <v>1.35</v>
      </c>
      <c r="BA5" s="6">
        <v>4.07</v>
      </c>
      <c r="BB5" s="5"/>
      <c r="BC5" s="5">
        <v>0.14000000000000001</v>
      </c>
      <c r="BD5" s="6">
        <v>2.19</v>
      </c>
      <c r="BE5" s="5"/>
      <c r="BF5" s="5"/>
      <c r="BG5" s="5"/>
      <c r="BH5" s="5">
        <v>0.08</v>
      </c>
      <c r="BI5" s="5"/>
      <c r="BJ5" s="5"/>
      <c r="BK5" s="5"/>
      <c r="BL5" s="6">
        <v>0.14000000000000001</v>
      </c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77" x14ac:dyDescent="0.2">
      <c r="A6" s="3">
        <v>5</v>
      </c>
      <c r="B6" s="13" t="s">
        <v>73</v>
      </c>
      <c r="C6" s="13"/>
      <c r="D6" s="13"/>
      <c r="E6" s="13"/>
      <c r="F6" s="13"/>
      <c r="G6" s="13"/>
      <c r="H6" s="3" t="s">
        <v>52</v>
      </c>
      <c r="I6" s="5"/>
      <c r="J6" s="5"/>
      <c r="K6" s="5"/>
      <c r="L6" s="5"/>
      <c r="M6" s="5"/>
      <c r="N6" s="5"/>
      <c r="O6" s="5">
        <v>0.05</v>
      </c>
      <c r="P6" s="5"/>
      <c r="Q6" s="5"/>
      <c r="R6" s="5"/>
      <c r="S6" s="5"/>
      <c r="T6" s="5"/>
      <c r="U6" s="5">
        <v>0.35</v>
      </c>
      <c r="V6" s="5">
        <v>0.19</v>
      </c>
      <c r="W6" s="5">
        <v>0.14000000000000001</v>
      </c>
      <c r="X6" s="5"/>
      <c r="Y6" s="5"/>
      <c r="Z6" s="5"/>
      <c r="AA6" s="5">
        <v>3.09</v>
      </c>
      <c r="AB6" s="5">
        <v>0.52</v>
      </c>
      <c r="AC6" s="5">
        <v>1.42</v>
      </c>
      <c r="AD6" s="5">
        <v>0.68</v>
      </c>
      <c r="AE6" s="5"/>
      <c r="AF6" s="5">
        <v>1.82</v>
      </c>
      <c r="AG6" s="5"/>
      <c r="AH6" s="5">
        <v>0.43</v>
      </c>
      <c r="AI6" s="5">
        <v>0.64</v>
      </c>
      <c r="AJ6" s="5">
        <v>0.63</v>
      </c>
      <c r="AK6" s="5">
        <v>0.18</v>
      </c>
      <c r="AL6" s="5">
        <v>0.19</v>
      </c>
      <c r="AM6" s="5">
        <v>0.06</v>
      </c>
      <c r="AN6" s="5"/>
      <c r="AO6" s="5">
        <v>24.74</v>
      </c>
      <c r="AP6" s="5">
        <v>12.51</v>
      </c>
      <c r="AQ6" s="5">
        <v>2.4900000000000002</v>
      </c>
      <c r="AR6" s="5">
        <v>8.76</v>
      </c>
      <c r="AS6" s="5">
        <v>7.61</v>
      </c>
      <c r="AT6" s="5">
        <v>15.72</v>
      </c>
      <c r="AU6" s="5">
        <v>5.18</v>
      </c>
      <c r="AV6" s="5"/>
      <c r="AW6" s="5"/>
      <c r="AX6" s="14">
        <v>5.53</v>
      </c>
      <c r="AY6" s="14"/>
      <c r="AZ6" s="5">
        <v>1.48</v>
      </c>
      <c r="BA6" s="6">
        <v>3.75</v>
      </c>
      <c r="BB6" s="5"/>
      <c r="BC6" s="5"/>
      <c r="BD6" s="6">
        <v>1.65</v>
      </c>
      <c r="BE6" s="5"/>
      <c r="BF6" s="5"/>
      <c r="BG6" s="5"/>
      <c r="BH6" s="5">
        <v>7.0000000000000007E-2</v>
      </c>
      <c r="BI6" s="5"/>
      <c r="BJ6" s="5"/>
      <c r="BK6" s="5"/>
      <c r="BL6" s="5">
        <v>0.12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1:77" x14ac:dyDescent="0.2">
      <c r="A7" s="3">
        <v>6</v>
      </c>
      <c r="B7" s="13" t="s">
        <v>74</v>
      </c>
      <c r="C7" s="13"/>
      <c r="D7" s="13"/>
      <c r="E7" s="13"/>
      <c r="F7" s="13"/>
      <c r="G7" s="13"/>
      <c r="H7" s="3" t="s">
        <v>52</v>
      </c>
      <c r="I7" s="5"/>
      <c r="J7" s="5">
        <v>7.0000000000000007E-2</v>
      </c>
      <c r="K7" s="5"/>
      <c r="L7" s="5"/>
      <c r="M7" s="5"/>
      <c r="N7" s="5"/>
      <c r="O7" s="5">
        <v>0.06</v>
      </c>
      <c r="P7" s="5"/>
      <c r="Q7" s="5"/>
      <c r="R7" s="5"/>
      <c r="S7" s="5"/>
      <c r="T7" s="5"/>
      <c r="U7" s="5">
        <v>0.32</v>
      </c>
      <c r="V7" s="5">
        <v>0.18</v>
      </c>
      <c r="W7" s="5">
        <v>0.22</v>
      </c>
      <c r="X7" s="5"/>
      <c r="Y7" s="5"/>
      <c r="Z7" s="5"/>
      <c r="AA7" s="5">
        <v>2.4500000000000002</v>
      </c>
      <c r="AB7" s="5">
        <v>0.48</v>
      </c>
      <c r="AC7" s="5">
        <v>1.39</v>
      </c>
      <c r="AD7" s="5">
        <v>1.01</v>
      </c>
      <c r="AE7" s="5"/>
      <c r="AF7" s="5">
        <v>1.72</v>
      </c>
      <c r="AG7" s="5"/>
      <c r="AH7" s="5">
        <v>0.39</v>
      </c>
      <c r="AI7" s="5">
        <v>0.74</v>
      </c>
      <c r="AJ7" s="5">
        <v>0.86</v>
      </c>
      <c r="AK7" s="5">
        <v>0.19</v>
      </c>
      <c r="AL7" s="5">
        <v>0.23</v>
      </c>
      <c r="AM7" s="5"/>
      <c r="AN7" s="5"/>
      <c r="AO7" s="5">
        <v>18.559999999999999</v>
      </c>
      <c r="AP7" s="5">
        <v>15.73</v>
      </c>
      <c r="AQ7" s="5">
        <v>2.46</v>
      </c>
      <c r="AR7" s="5">
        <v>12.56</v>
      </c>
      <c r="AS7" s="5">
        <v>6.26</v>
      </c>
      <c r="AT7" s="5">
        <v>13.66</v>
      </c>
      <c r="AU7" s="5">
        <v>5.86</v>
      </c>
      <c r="AV7" s="5"/>
      <c r="AW7" s="5"/>
      <c r="AX7" s="14">
        <v>6.83</v>
      </c>
      <c r="AY7" s="14"/>
      <c r="AZ7" s="5">
        <v>1.76</v>
      </c>
      <c r="BA7" s="6">
        <v>3.5</v>
      </c>
      <c r="BB7" s="5"/>
      <c r="BC7" s="5">
        <v>0.18</v>
      </c>
      <c r="BD7" s="6">
        <v>2.08</v>
      </c>
      <c r="BE7" s="5"/>
      <c r="BF7" s="5"/>
      <c r="BG7" s="5">
        <v>0.08</v>
      </c>
      <c r="BH7" s="5"/>
      <c r="BI7" s="5"/>
      <c r="BJ7" s="5"/>
      <c r="BK7" s="5"/>
      <c r="BL7" s="5">
        <v>0.17</v>
      </c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1:77" x14ac:dyDescent="0.2">
      <c r="A8" s="3">
        <v>7</v>
      </c>
      <c r="B8" s="13" t="s">
        <v>75</v>
      </c>
      <c r="C8" s="13"/>
      <c r="D8" s="13"/>
      <c r="E8" s="13"/>
      <c r="F8" s="13"/>
      <c r="G8" s="13"/>
      <c r="H8" s="3" t="s">
        <v>52</v>
      </c>
      <c r="I8" s="5">
        <v>0.14000000000000001</v>
      </c>
      <c r="J8" s="5">
        <v>0.08</v>
      </c>
      <c r="K8" s="5">
        <v>0.06</v>
      </c>
      <c r="L8" s="5"/>
      <c r="M8" s="5">
        <v>7.0000000000000007E-2</v>
      </c>
      <c r="N8" s="5"/>
      <c r="O8" s="5">
        <v>0.32</v>
      </c>
      <c r="P8" s="5">
        <v>0.06</v>
      </c>
      <c r="Q8" s="5">
        <v>0.15</v>
      </c>
      <c r="R8" s="5">
        <v>0.2</v>
      </c>
      <c r="S8" s="5">
        <v>0.32</v>
      </c>
      <c r="T8" s="5">
        <v>0.23</v>
      </c>
      <c r="U8" s="5">
        <v>0.2</v>
      </c>
      <c r="V8" s="5"/>
      <c r="W8" s="6">
        <v>0.13</v>
      </c>
      <c r="X8" s="5"/>
      <c r="Y8" s="5"/>
      <c r="Z8" s="5"/>
      <c r="AA8" s="5">
        <v>2.62</v>
      </c>
      <c r="AB8" s="5">
        <v>0.41</v>
      </c>
      <c r="AC8" s="5">
        <v>0.73</v>
      </c>
      <c r="AD8" s="5">
        <v>0.88</v>
      </c>
      <c r="AE8" s="5"/>
      <c r="AF8" s="5">
        <v>1.1200000000000001</v>
      </c>
      <c r="AG8" s="5"/>
      <c r="AH8" s="5">
        <v>0.34</v>
      </c>
      <c r="AI8" s="5">
        <v>0.4</v>
      </c>
      <c r="AJ8" s="5">
        <v>0.41</v>
      </c>
      <c r="AK8" s="5">
        <v>0.15</v>
      </c>
      <c r="AL8" s="5">
        <v>0.08</v>
      </c>
      <c r="AM8" s="5"/>
      <c r="AN8" s="5"/>
      <c r="AO8" s="5">
        <v>25.67</v>
      </c>
      <c r="AP8" s="5">
        <v>16.61</v>
      </c>
      <c r="AQ8" s="5">
        <v>1.44</v>
      </c>
      <c r="AR8" s="5">
        <v>12.7</v>
      </c>
      <c r="AS8" s="5">
        <v>6.87</v>
      </c>
      <c r="AT8" s="5">
        <v>13.91</v>
      </c>
      <c r="AU8" s="5">
        <v>6.79</v>
      </c>
      <c r="AV8" s="5"/>
      <c r="AW8" s="5"/>
      <c r="AX8" s="14">
        <v>3.18</v>
      </c>
      <c r="AY8" s="14"/>
      <c r="AZ8" s="5">
        <v>0.74</v>
      </c>
      <c r="BA8" s="6">
        <v>2.39</v>
      </c>
      <c r="BB8" s="5"/>
      <c r="BC8" s="5"/>
      <c r="BD8" s="5"/>
      <c r="BE8" s="5">
        <v>0.16</v>
      </c>
      <c r="BF8" s="5"/>
      <c r="BG8" s="5"/>
      <c r="BH8" s="5">
        <v>0.21</v>
      </c>
      <c r="BI8" s="5"/>
      <c r="BJ8" s="5"/>
      <c r="BK8" s="5"/>
      <c r="BL8" s="5"/>
      <c r="BM8" s="5"/>
      <c r="BN8" s="5"/>
      <c r="BO8" s="5"/>
      <c r="BP8" s="5"/>
      <c r="BQ8" s="5">
        <v>7.0000000000000007E-2</v>
      </c>
      <c r="BR8" s="5"/>
      <c r="BS8" s="5"/>
      <c r="BT8" s="5"/>
      <c r="BU8" s="5"/>
      <c r="BV8" s="5"/>
      <c r="BW8" s="6">
        <v>0.16</v>
      </c>
      <c r="BX8" s="5"/>
      <c r="BY8" s="5"/>
    </row>
    <row r="9" spans="1:77" x14ac:dyDescent="0.2">
      <c r="A9" s="3">
        <v>8</v>
      </c>
      <c r="B9" s="13" t="s">
        <v>76</v>
      </c>
      <c r="C9" s="13"/>
      <c r="D9" s="13"/>
      <c r="E9" s="13"/>
      <c r="F9" s="13"/>
      <c r="G9" s="13"/>
      <c r="H9" s="3" t="s">
        <v>52</v>
      </c>
      <c r="I9" s="5"/>
      <c r="J9" s="5">
        <v>0.05</v>
      </c>
      <c r="K9" s="5"/>
      <c r="L9" s="5"/>
      <c r="M9" s="5"/>
      <c r="N9" s="5"/>
      <c r="O9" s="5">
        <v>0.05</v>
      </c>
      <c r="P9" s="5"/>
      <c r="Q9" s="5"/>
      <c r="R9" s="5">
        <v>0.09</v>
      </c>
      <c r="S9" s="5"/>
      <c r="T9" s="5"/>
      <c r="U9" s="5">
        <v>0.28999999999999998</v>
      </c>
      <c r="V9" s="5">
        <v>0.26</v>
      </c>
      <c r="W9" s="5">
        <v>0.35</v>
      </c>
      <c r="X9" s="5"/>
      <c r="Y9" s="5"/>
      <c r="Z9" s="5"/>
      <c r="AA9" s="5">
        <v>2.83</v>
      </c>
      <c r="AB9" s="5">
        <v>0.52</v>
      </c>
      <c r="AC9" s="5">
        <v>1.49</v>
      </c>
      <c r="AD9" s="5">
        <v>0.86</v>
      </c>
      <c r="AE9" s="5"/>
      <c r="AF9" s="5">
        <v>1.95</v>
      </c>
      <c r="AG9" s="5"/>
      <c r="AH9" s="5">
        <v>0.39</v>
      </c>
      <c r="AI9" s="5">
        <v>0.84</v>
      </c>
      <c r="AJ9" s="5">
        <v>1.03</v>
      </c>
      <c r="AK9" s="5">
        <v>0.22</v>
      </c>
      <c r="AL9" s="5">
        <v>0.3</v>
      </c>
      <c r="AM9" s="5">
        <v>0.28999999999999998</v>
      </c>
      <c r="AN9" s="5"/>
      <c r="AO9" s="5">
        <v>18.63</v>
      </c>
      <c r="AP9" s="5">
        <v>13.73</v>
      </c>
      <c r="AQ9" s="5">
        <v>1.75</v>
      </c>
      <c r="AR9" s="5">
        <v>11.2</v>
      </c>
      <c r="AS9" s="5">
        <v>7.01</v>
      </c>
      <c r="AT9" s="5">
        <v>14.99</v>
      </c>
      <c r="AU9" s="5">
        <v>6.46</v>
      </c>
      <c r="AV9" s="5"/>
      <c r="AW9" s="5"/>
      <c r="AX9" s="14">
        <v>6.34</v>
      </c>
      <c r="AY9" s="14"/>
      <c r="AZ9" s="5">
        <v>1.65</v>
      </c>
      <c r="BA9" s="6">
        <v>3.92</v>
      </c>
      <c r="BB9" s="5"/>
      <c r="BC9" s="5"/>
      <c r="BD9" s="6">
        <v>2.09</v>
      </c>
      <c r="BE9" s="5"/>
      <c r="BF9" s="5"/>
      <c r="BG9" s="5"/>
      <c r="BH9" s="5">
        <v>0.26</v>
      </c>
      <c r="BI9" s="5">
        <v>0.06</v>
      </c>
      <c r="BJ9" s="5"/>
      <c r="BK9" s="5"/>
      <c r="BL9" s="5">
        <v>0.08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x14ac:dyDescent="0.2">
      <c r="A10" s="3">
        <v>9</v>
      </c>
      <c r="B10" s="13" t="s">
        <v>77</v>
      </c>
      <c r="C10" s="13"/>
      <c r="D10" s="13"/>
      <c r="E10" s="13"/>
      <c r="F10" s="13"/>
      <c r="G10" s="13"/>
      <c r="H10" s="3" t="s">
        <v>52</v>
      </c>
      <c r="I10" s="5"/>
      <c r="J10" s="5">
        <v>0.06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0.23</v>
      </c>
      <c r="V10" s="5">
        <v>0.24</v>
      </c>
      <c r="W10" s="5">
        <v>0.23</v>
      </c>
      <c r="X10" s="5"/>
      <c r="Y10" s="5"/>
      <c r="Z10" s="5"/>
      <c r="AA10" s="5">
        <v>3.09</v>
      </c>
      <c r="AB10" s="5">
        <v>0.56000000000000005</v>
      </c>
      <c r="AC10" s="5">
        <v>1.43</v>
      </c>
      <c r="AD10" s="5">
        <v>0.83</v>
      </c>
      <c r="AE10" s="5"/>
      <c r="AF10" s="5">
        <v>1.88</v>
      </c>
      <c r="AG10" s="5"/>
      <c r="AH10" s="5">
        <v>0.44</v>
      </c>
      <c r="AI10" s="5">
        <v>0.6</v>
      </c>
      <c r="AJ10" s="5">
        <v>0.77</v>
      </c>
      <c r="AK10" s="5">
        <v>0.19</v>
      </c>
      <c r="AL10" s="5">
        <v>0.23</v>
      </c>
      <c r="AM10" s="5"/>
      <c r="AN10" s="5"/>
      <c r="AO10" s="5">
        <v>23.21</v>
      </c>
      <c r="AP10" s="5">
        <v>14.81</v>
      </c>
      <c r="AQ10" s="5">
        <v>2</v>
      </c>
      <c r="AR10" s="5">
        <v>9.82</v>
      </c>
      <c r="AS10" s="5">
        <v>7.29</v>
      </c>
      <c r="AT10" s="5">
        <v>14.9</v>
      </c>
      <c r="AU10" s="5">
        <v>5.63</v>
      </c>
      <c r="AV10" s="5"/>
      <c r="AW10" s="5"/>
      <c r="AX10" s="14">
        <v>5.0999999999999996</v>
      </c>
      <c r="AY10" s="14"/>
      <c r="AZ10" s="5">
        <v>1.34</v>
      </c>
      <c r="BA10" s="6">
        <v>3.42</v>
      </c>
      <c r="BB10" s="5"/>
      <c r="BC10" s="5">
        <v>7.0000000000000007E-2</v>
      </c>
      <c r="BD10" s="6">
        <v>1.52</v>
      </c>
      <c r="BE10" s="5"/>
      <c r="BF10" s="5"/>
      <c r="BG10" s="5"/>
      <c r="BH10" s="5">
        <v>0.12</v>
      </c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x14ac:dyDescent="0.2">
      <c r="A11" s="3">
        <v>10</v>
      </c>
      <c r="B11" s="13" t="s">
        <v>78</v>
      </c>
      <c r="C11" s="13"/>
      <c r="D11" s="13"/>
      <c r="E11" s="13"/>
      <c r="F11" s="13"/>
      <c r="G11" s="13"/>
      <c r="H11" s="3" t="s">
        <v>52</v>
      </c>
      <c r="I11" s="5">
        <v>0.05</v>
      </c>
      <c r="J11" s="5">
        <v>7.0000000000000007E-2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0.23</v>
      </c>
      <c r="V11" s="5">
        <v>0.35</v>
      </c>
      <c r="W11" s="5">
        <v>0.61</v>
      </c>
      <c r="X11" s="5"/>
      <c r="Y11" s="5"/>
      <c r="Z11" s="5"/>
      <c r="AA11" s="5">
        <v>2.86</v>
      </c>
      <c r="AB11" s="5"/>
      <c r="AC11" s="5">
        <v>2.2599999999999998</v>
      </c>
      <c r="AD11" s="5">
        <v>0.7</v>
      </c>
      <c r="AE11" s="5"/>
      <c r="AF11" s="5">
        <v>2.82</v>
      </c>
      <c r="AG11" s="5"/>
      <c r="AH11" s="5">
        <v>0.59</v>
      </c>
      <c r="AI11" s="5">
        <v>1.73</v>
      </c>
      <c r="AJ11" s="5">
        <v>1.48</v>
      </c>
      <c r="AK11" s="5"/>
      <c r="AL11" s="5">
        <v>0.57999999999999996</v>
      </c>
      <c r="AM11" s="5">
        <v>7.0000000000000007E-2</v>
      </c>
      <c r="AN11" s="5">
        <v>0.22</v>
      </c>
      <c r="AO11" s="5">
        <v>15.7</v>
      </c>
      <c r="AP11" s="5">
        <v>10.53</v>
      </c>
      <c r="AQ11" s="5">
        <v>2.0099999999999998</v>
      </c>
      <c r="AR11" s="5">
        <v>11.14</v>
      </c>
      <c r="AS11" s="5">
        <v>7.25</v>
      </c>
      <c r="AT11" s="5">
        <v>15.29</v>
      </c>
      <c r="AU11" s="5">
        <v>7.01</v>
      </c>
      <c r="AV11" s="5"/>
      <c r="AW11" s="5"/>
      <c r="AX11" s="14">
        <v>7.18</v>
      </c>
      <c r="AY11" s="14"/>
      <c r="AZ11" s="5">
        <v>1.47</v>
      </c>
      <c r="BA11" s="6">
        <v>4.4400000000000004</v>
      </c>
      <c r="BB11" s="5"/>
      <c r="BC11" s="5"/>
      <c r="BD11" s="6">
        <v>3.23</v>
      </c>
      <c r="BE11" s="5"/>
      <c r="BF11" s="5"/>
      <c r="BG11" s="5"/>
      <c r="BH11" s="5"/>
      <c r="BI11" s="5"/>
      <c r="BJ11" s="5"/>
      <c r="BK11" s="5"/>
      <c r="BL11" s="5">
        <v>0.13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x14ac:dyDescent="0.2">
      <c r="A12" s="3">
        <v>11</v>
      </c>
      <c r="B12" s="13" t="s">
        <v>79</v>
      </c>
      <c r="C12" s="13"/>
      <c r="D12" s="13"/>
      <c r="E12" s="13"/>
      <c r="F12" s="13"/>
      <c r="G12" s="13"/>
      <c r="H12" s="3" t="s">
        <v>52</v>
      </c>
      <c r="I12" s="5"/>
      <c r="J12" s="5"/>
      <c r="K12" s="5"/>
      <c r="L12" s="5"/>
      <c r="M12" s="5"/>
      <c r="N12" s="5"/>
      <c r="O12" s="5">
        <v>7.0000000000000007E-2</v>
      </c>
      <c r="P12" s="5"/>
      <c r="Q12" s="5"/>
      <c r="R12" s="5"/>
      <c r="S12" s="5"/>
      <c r="T12" s="5"/>
      <c r="U12" s="5">
        <v>0.19</v>
      </c>
      <c r="V12" s="14">
        <v>0.55000000000000004</v>
      </c>
      <c r="W12" s="14"/>
      <c r="X12" s="5"/>
      <c r="Y12" s="5"/>
      <c r="Z12" s="5"/>
      <c r="AA12" s="5">
        <v>2.37</v>
      </c>
      <c r="AB12" s="5"/>
      <c r="AC12" s="5">
        <v>1.5</v>
      </c>
      <c r="AD12" s="5">
        <v>1.1200000000000001</v>
      </c>
      <c r="AE12" s="5"/>
      <c r="AF12" s="6">
        <v>1.87</v>
      </c>
      <c r="AG12" s="5"/>
      <c r="AH12" s="5">
        <v>0.31</v>
      </c>
      <c r="AI12" s="5">
        <v>0.78</v>
      </c>
      <c r="AJ12" s="5">
        <v>1.1499999999999999</v>
      </c>
      <c r="AK12" s="5"/>
      <c r="AL12" s="5">
        <v>0.37</v>
      </c>
      <c r="AM12" s="5"/>
      <c r="AN12" s="5">
        <v>0.15</v>
      </c>
      <c r="AO12" s="5">
        <v>17.88</v>
      </c>
      <c r="AP12" s="5">
        <v>12.66</v>
      </c>
      <c r="AQ12" s="5">
        <v>2.76</v>
      </c>
      <c r="AR12" s="5">
        <v>14.59</v>
      </c>
      <c r="AS12" s="5">
        <v>6.18</v>
      </c>
      <c r="AT12" s="5">
        <v>12.35</v>
      </c>
      <c r="AU12" s="5">
        <v>5.92</v>
      </c>
      <c r="AV12" s="5">
        <v>8.85</v>
      </c>
      <c r="AW12" s="5"/>
      <c r="AX12" s="5"/>
      <c r="AY12" s="5"/>
      <c r="AZ12" s="5">
        <v>2.3199999999999998</v>
      </c>
      <c r="BA12" s="6">
        <v>3.13</v>
      </c>
      <c r="BB12" s="5"/>
      <c r="BC12" s="5">
        <v>0.21</v>
      </c>
      <c r="BD12" s="6">
        <v>2.61</v>
      </c>
      <c r="BE12" s="5"/>
      <c r="BF12" s="5"/>
      <c r="BG12" s="5"/>
      <c r="BH12" s="5"/>
      <c r="BI12" s="5"/>
      <c r="BJ12" s="5"/>
      <c r="BK12" s="5"/>
      <c r="BL12" s="5">
        <v>0.08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x14ac:dyDescent="0.2">
      <c r="A13" s="3">
        <v>12</v>
      </c>
      <c r="B13" s="13" t="s">
        <v>80</v>
      </c>
      <c r="C13" s="13"/>
      <c r="D13" s="13"/>
      <c r="E13" s="13"/>
      <c r="F13" s="13"/>
      <c r="G13" s="13"/>
      <c r="H13" s="3" t="s">
        <v>52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0.26</v>
      </c>
      <c r="V13" s="5">
        <v>0.14000000000000001</v>
      </c>
      <c r="W13" s="5">
        <v>0.27</v>
      </c>
      <c r="X13" s="5"/>
      <c r="Y13" s="5"/>
      <c r="Z13" s="5"/>
      <c r="AA13" s="5">
        <v>3.31</v>
      </c>
      <c r="AB13" s="5">
        <v>0.42</v>
      </c>
      <c r="AC13" s="5">
        <v>1.3</v>
      </c>
      <c r="AD13" s="5">
        <v>0.54</v>
      </c>
      <c r="AE13" s="5"/>
      <c r="AF13" s="5">
        <v>2.0299999999999998</v>
      </c>
      <c r="AG13" s="5"/>
      <c r="AH13" s="5">
        <v>0.39</v>
      </c>
      <c r="AI13" s="5">
        <v>0.66</v>
      </c>
      <c r="AJ13" s="5">
        <v>0.76</v>
      </c>
      <c r="AK13" s="5">
        <v>0.22</v>
      </c>
      <c r="AL13" s="5">
        <v>0.26</v>
      </c>
      <c r="AM13" s="5">
        <v>0.06</v>
      </c>
      <c r="AN13" s="5"/>
      <c r="AO13" s="5">
        <v>21.69</v>
      </c>
      <c r="AP13" s="5">
        <v>13.93</v>
      </c>
      <c r="AQ13" s="5">
        <v>1.69</v>
      </c>
      <c r="AR13" s="5">
        <v>10.37</v>
      </c>
      <c r="AS13" s="5">
        <v>7.85</v>
      </c>
      <c r="AT13" s="5">
        <v>15.72</v>
      </c>
      <c r="AU13" s="5">
        <v>5.93</v>
      </c>
      <c r="AV13" s="5"/>
      <c r="AW13" s="5"/>
      <c r="AX13" s="14">
        <v>5.0599999999999996</v>
      </c>
      <c r="AY13" s="14"/>
      <c r="AZ13" s="5">
        <v>1.38</v>
      </c>
      <c r="BA13" s="6">
        <v>4.0599999999999996</v>
      </c>
      <c r="BB13" s="5"/>
      <c r="BC13" s="5">
        <v>0.13</v>
      </c>
      <c r="BD13" s="6">
        <v>1.56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x14ac:dyDescent="0.2">
      <c r="A14" s="3">
        <v>13</v>
      </c>
      <c r="B14" s="13" t="s">
        <v>81</v>
      </c>
      <c r="C14" s="13"/>
      <c r="D14" s="13"/>
      <c r="E14" s="13"/>
      <c r="F14" s="13"/>
      <c r="G14" s="13"/>
      <c r="H14" s="3" t="s">
        <v>52</v>
      </c>
      <c r="I14" s="5"/>
      <c r="J14" s="5">
        <v>0.05</v>
      </c>
      <c r="K14" s="5"/>
      <c r="L14" s="5"/>
      <c r="M14" s="5"/>
      <c r="N14" s="5"/>
      <c r="O14" s="5">
        <v>0.12</v>
      </c>
      <c r="P14" s="5"/>
      <c r="Q14" s="5"/>
      <c r="R14" s="5"/>
      <c r="S14" s="5"/>
      <c r="T14" s="5"/>
      <c r="U14" s="5">
        <v>0.24</v>
      </c>
      <c r="V14" s="5">
        <v>0.33</v>
      </c>
      <c r="W14" s="5">
        <v>0.31</v>
      </c>
      <c r="X14" s="5"/>
      <c r="Y14" s="5"/>
      <c r="Z14" s="5"/>
      <c r="AA14" s="5">
        <v>3.1</v>
      </c>
      <c r="AB14" s="5">
        <v>0.62</v>
      </c>
      <c r="AC14" s="5">
        <v>1.63</v>
      </c>
      <c r="AD14" s="5"/>
      <c r="AE14" s="5">
        <v>0.73</v>
      </c>
      <c r="AF14" s="5">
        <v>2.41</v>
      </c>
      <c r="AG14" s="5"/>
      <c r="AH14" s="5">
        <v>0.73</v>
      </c>
      <c r="AI14" s="5">
        <v>0.79</v>
      </c>
      <c r="AJ14" s="5">
        <v>1.0900000000000001</v>
      </c>
      <c r="AK14" s="5">
        <v>0.14000000000000001</v>
      </c>
      <c r="AL14" s="5">
        <v>0.31</v>
      </c>
      <c r="AM14" s="5"/>
      <c r="AN14" s="5"/>
      <c r="AO14" s="5">
        <v>17.170000000000002</v>
      </c>
      <c r="AP14" s="5">
        <v>13.41</v>
      </c>
      <c r="AQ14" s="5">
        <v>1.85</v>
      </c>
      <c r="AR14" s="5">
        <v>11.49</v>
      </c>
      <c r="AS14" s="5">
        <v>7.02</v>
      </c>
      <c r="AT14" s="5">
        <v>15.54</v>
      </c>
      <c r="AU14" s="5">
        <v>6.22</v>
      </c>
      <c r="AV14" s="5">
        <v>6.58</v>
      </c>
      <c r="AW14" s="5"/>
      <c r="AX14" s="5"/>
      <c r="AY14" s="5"/>
      <c r="AZ14" s="5">
        <v>1.68</v>
      </c>
      <c r="BA14" s="6">
        <v>4.12</v>
      </c>
      <c r="BB14" s="5"/>
      <c r="BC14" s="5">
        <v>0.14000000000000001</v>
      </c>
      <c r="BD14" s="6">
        <v>1.94</v>
      </c>
      <c r="BE14" s="5"/>
      <c r="BF14" s="5"/>
      <c r="BG14" s="5"/>
      <c r="BH14" s="5">
        <v>0.19</v>
      </c>
      <c r="BI14" s="5"/>
      <c r="BJ14" s="5"/>
      <c r="BK14" s="5"/>
      <c r="BL14" s="5">
        <v>0.06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x14ac:dyDescent="0.2">
      <c r="A15" s="3">
        <v>14</v>
      </c>
      <c r="B15" s="13" t="s">
        <v>82</v>
      </c>
      <c r="C15" s="13"/>
      <c r="D15" s="13"/>
      <c r="E15" s="13"/>
      <c r="F15" s="13"/>
      <c r="G15" s="13"/>
      <c r="H15" s="3" t="s">
        <v>52</v>
      </c>
      <c r="I15" s="5"/>
      <c r="J15" s="5">
        <v>0.05</v>
      </c>
      <c r="K15" s="5"/>
      <c r="L15" s="5"/>
      <c r="M15" s="5"/>
      <c r="N15" s="5"/>
      <c r="O15" s="5"/>
      <c r="P15" s="5"/>
      <c r="Q15" s="5"/>
      <c r="R15" s="5">
        <v>0.06</v>
      </c>
      <c r="S15" s="5"/>
      <c r="T15" s="5"/>
      <c r="U15" s="5">
        <v>0.3</v>
      </c>
      <c r="V15" s="5">
        <v>0.24</v>
      </c>
      <c r="W15" s="5">
        <v>0.19</v>
      </c>
      <c r="X15" s="5"/>
      <c r="Y15" s="5"/>
      <c r="Z15" s="5"/>
      <c r="AA15" s="5">
        <v>3.73</v>
      </c>
      <c r="AB15" s="5">
        <v>0.41</v>
      </c>
      <c r="AC15" s="5">
        <v>1.17</v>
      </c>
      <c r="AD15" s="5">
        <v>0.65</v>
      </c>
      <c r="AE15" s="5"/>
      <c r="AF15" s="5">
        <v>2.13</v>
      </c>
      <c r="AG15" s="5"/>
      <c r="AH15" s="5">
        <v>0.38</v>
      </c>
      <c r="AI15" s="5">
        <v>0.66</v>
      </c>
      <c r="AJ15" s="5">
        <v>0.56999999999999995</v>
      </c>
      <c r="AK15" s="5">
        <v>0.27</v>
      </c>
      <c r="AL15" s="5">
        <v>0.1</v>
      </c>
      <c r="AM15" s="5"/>
      <c r="AN15" s="5"/>
      <c r="AO15" s="5">
        <v>24.82</v>
      </c>
      <c r="AP15" s="5">
        <v>13.33</v>
      </c>
      <c r="AQ15" s="5">
        <v>1.38</v>
      </c>
      <c r="AR15" s="5">
        <v>7.54</v>
      </c>
      <c r="AS15" s="5">
        <v>8.9</v>
      </c>
      <c r="AT15" s="5">
        <v>17.46</v>
      </c>
      <c r="AU15" s="5">
        <v>5.44</v>
      </c>
      <c r="AV15" s="5"/>
      <c r="AW15" s="5"/>
      <c r="AX15" s="14">
        <v>3.74</v>
      </c>
      <c r="AY15" s="14"/>
      <c r="AZ15" s="5">
        <v>0.81</v>
      </c>
      <c r="BA15" s="6">
        <v>4.32</v>
      </c>
      <c r="BB15" s="5"/>
      <c r="BC15" s="5"/>
      <c r="BD15" s="6">
        <v>1.35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x14ac:dyDescent="0.2">
      <c r="A16" s="3">
        <v>15</v>
      </c>
      <c r="B16" s="13" t="s">
        <v>83</v>
      </c>
      <c r="C16" s="13"/>
      <c r="D16" s="13"/>
      <c r="E16" s="13"/>
      <c r="F16" s="13"/>
      <c r="G16" s="13"/>
      <c r="H16" s="3" t="s">
        <v>52</v>
      </c>
      <c r="I16" s="5"/>
      <c r="J16" s="5">
        <v>0.05</v>
      </c>
      <c r="K16" s="5"/>
      <c r="L16" s="5"/>
      <c r="M16" s="5"/>
      <c r="N16" s="5">
        <v>0.06</v>
      </c>
      <c r="O16" s="5"/>
      <c r="P16" s="5"/>
      <c r="Q16" s="5"/>
      <c r="R16" s="5"/>
      <c r="S16" s="5"/>
      <c r="T16" s="5"/>
      <c r="U16" s="6">
        <v>0.18</v>
      </c>
      <c r="V16" s="14">
        <v>0.47</v>
      </c>
      <c r="W16" s="14"/>
      <c r="X16" s="5"/>
      <c r="Y16" s="5"/>
      <c r="Z16" s="5"/>
      <c r="AA16" s="5">
        <v>3</v>
      </c>
      <c r="AB16" s="5"/>
      <c r="AC16" s="5">
        <v>2.2599999999999998</v>
      </c>
      <c r="AD16" s="5">
        <v>0.83</v>
      </c>
      <c r="AE16" s="5"/>
      <c r="AF16" s="5">
        <v>1.9</v>
      </c>
      <c r="AG16" s="5"/>
      <c r="AH16" s="5">
        <v>0.36</v>
      </c>
      <c r="AI16" s="5">
        <v>1</v>
      </c>
      <c r="AJ16" s="5">
        <v>0.85</v>
      </c>
      <c r="AK16" s="5">
        <v>0.17</v>
      </c>
      <c r="AL16" s="5">
        <v>0.26</v>
      </c>
      <c r="AM16" s="5">
        <v>0.13</v>
      </c>
      <c r="AN16" s="5"/>
      <c r="AO16" s="5">
        <v>20.04</v>
      </c>
      <c r="AP16" s="5">
        <v>14.17</v>
      </c>
      <c r="AQ16" s="5">
        <v>2.56</v>
      </c>
      <c r="AR16" s="5">
        <v>10.57</v>
      </c>
      <c r="AS16" s="5">
        <v>6.96</v>
      </c>
      <c r="AT16" s="5">
        <v>14.56</v>
      </c>
      <c r="AU16" s="5">
        <v>6.74</v>
      </c>
      <c r="AV16" s="5"/>
      <c r="AW16" s="5"/>
      <c r="AX16" s="14">
        <v>6.06</v>
      </c>
      <c r="AY16" s="14"/>
      <c r="AZ16" s="5">
        <v>1.34</v>
      </c>
      <c r="BA16" s="6">
        <v>3.26</v>
      </c>
      <c r="BB16" s="5"/>
      <c r="BC16" s="5"/>
      <c r="BD16" s="6">
        <v>1.9</v>
      </c>
      <c r="BE16" s="5"/>
      <c r="BF16" s="5"/>
      <c r="BG16" s="5">
        <v>0.06</v>
      </c>
      <c r="BH16" s="6">
        <v>0.16</v>
      </c>
      <c r="BI16" s="5"/>
      <c r="BJ16" s="5"/>
      <c r="BK16" s="5"/>
      <c r="BL16" s="5">
        <v>0.1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x14ac:dyDescent="0.2">
      <c r="A17" s="3">
        <v>16</v>
      </c>
      <c r="B17" s="13" t="s">
        <v>84</v>
      </c>
      <c r="C17" s="13"/>
      <c r="D17" s="13"/>
      <c r="E17" s="13"/>
      <c r="F17" s="13"/>
      <c r="G17" s="13"/>
      <c r="H17" s="3" t="s">
        <v>52</v>
      </c>
      <c r="I17" s="5"/>
      <c r="J17" s="5">
        <v>0.06</v>
      </c>
      <c r="K17" s="5"/>
      <c r="L17" s="5"/>
      <c r="M17" s="5"/>
      <c r="N17" s="5"/>
      <c r="O17" s="5">
        <v>0.05</v>
      </c>
      <c r="P17" s="5"/>
      <c r="Q17" s="5"/>
      <c r="R17" s="5"/>
      <c r="S17" s="5"/>
      <c r="T17" s="5"/>
      <c r="U17" s="5">
        <v>0.25</v>
      </c>
      <c r="V17" s="14">
        <v>0.34</v>
      </c>
      <c r="W17" s="14"/>
      <c r="X17" s="5"/>
      <c r="Y17" s="5"/>
      <c r="Z17" s="5"/>
      <c r="AA17" s="5">
        <v>4.2699999999999996</v>
      </c>
      <c r="AB17" s="5">
        <v>0.67</v>
      </c>
      <c r="AC17" s="5">
        <v>1.3</v>
      </c>
      <c r="AD17" s="5">
        <v>0.62</v>
      </c>
      <c r="AE17" s="5"/>
      <c r="AF17" s="5">
        <v>2.0699999999999998</v>
      </c>
      <c r="AG17" s="5"/>
      <c r="AH17" s="5">
        <v>0.42</v>
      </c>
      <c r="AI17" s="5">
        <v>0.49</v>
      </c>
      <c r="AJ17" s="5">
        <v>0.41</v>
      </c>
      <c r="AK17" s="5">
        <v>0.24</v>
      </c>
      <c r="AL17" s="5">
        <v>0.16</v>
      </c>
      <c r="AM17" s="5"/>
      <c r="AN17" s="5"/>
      <c r="AO17" s="5">
        <v>26.31</v>
      </c>
      <c r="AP17" s="5">
        <v>14.62</v>
      </c>
      <c r="AQ17" s="5">
        <v>1.36</v>
      </c>
      <c r="AR17" s="5">
        <v>7.17</v>
      </c>
      <c r="AS17" s="5">
        <v>8.64</v>
      </c>
      <c r="AT17" s="5">
        <v>16.78</v>
      </c>
      <c r="AU17" s="5">
        <v>5.39</v>
      </c>
      <c r="AV17" s="5"/>
      <c r="AW17" s="5"/>
      <c r="AX17" s="14">
        <v>2.98</v>
      </c>
      <c r="AY17" s="14"/>
      <c r="AZ17" s="5">
        <v>0.79</v>
      </c>
      <c r="BA17" s="6">
        <v>3.66</v>
      </c>
      <c r="BB17" s="5"/>
      <c r="BC17" s="5"/>
      <c r="BD17" s="6">
        <v>0.89</v>
      </c>
      <c r="BE17" s="5"/>
      <c r="BF17" s="5"/>
      <c r="BG17" s="5"/>
      <c r="BH17" s="5"/>
      <c r="BI17" s="5"/>
      <c r="BJ17" s="5"/>
      <c r="BK17" s="5"/>
      <c r="BL17" s="5">
        <v>0.05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x14ac:dyDescent="0.2">
      <c r="A18" s="3">
        <v>17</v>
      </c>
      <c r="B18" s="13" t="s">
        <v>85</v>
      </c>
      <c r="C18" s="13"/>
      <c r="D18" s="13"/>
      <c r="E18" s="13"/>
      <c r="F18" s="13"/>
      <c r="G18" s="13"/>
      <c r="H18" s="3" t="s">
        <v>52</v>
      </c>
      <c r="I18" s="5">
        <v>0.28999999999999998</v>
      </c>
      <c r="J18" s="6">
        <v>0.19</v>
      </c>
      <c r="K18" s="5"/>
      <c r="L18" s="5">
        <v>0.1</v>
      </c>
      <c r="M18" s="5">
        <v>0.16</v>
      </c>
      <c r="N18" s="5"/>
      <c r="O18" s="5">
        <v>0.33</v>
      </c>
      <c r="P18" s="5"/>
      <c r="Q18" s="5"/>
      <c r="R18" s="6">
        <v>0.38</v>
      </c>
      <c r="S18" s="5"/>
      <c r="T18" s="5"/>
      <c r="U18" s="5"/>
      <c r="V18" s="5">
        <v>0.32</v>
      </c>
      <c r="W18" s="6">
        <v>0.49</v>
      </c>
      <c r="X18" s="5">
        <v>0.08</v>
      </c>
      <c r="Y18" s="5">
        <v>0.23</v>
      </c>
      <c r="Z18" s="5">
        <v>0.11</v>
      </c>
      <c r="AA18" s="5">
        <v>2.6</v>
      </c>
      <c r="AB18" s="5"/>
      <c r="AC18" s="5">
        <v>0.7</v>
      </c>
      <c r="AD18" s="5">
        <v>2.75</v>
      </c>
      <c r="AE18" s="5"/>
      <c r="AF18" s="5">
        <v>0.88</v>
      </c>
      <c r="AG18" s="5">
        <v>0.11</v>
      </c>
      <c r="AH18" s="5">
        <v>7.0000000000000007E-2</v>
      </c>
      <c r="AI18" s="5">
        <v>0.52</v>
      </c>
      <c r="AJ18" s="5">
        <v>0.54</v>
      </c>
      <c r="AK18" s="5"/>
      <c r="AL18" s="5">
        <v>7.0000000000000007E-2</v>
      </c>
      <c r="AM18" s="5">
        <v>0.06</v>
      </c>
      <c r="AN18" s="5"/>
      <c r="AO18" s="5">
        <v>15.07</v>
      </c>
      <c r="AP18" s="5">
        <v>7.29</v>
      </c>
      <c r="AQ18" s="5">
        <v>1.01</v>
      </c>
      <c r="AR18" s="5">
        <v>23.44</v>
      </c>
      <c r="AS18" s="5">
        <v>8.43</v>
      </c>
      <c r="AT18" s="5">
        <v>13.13</v>
      </c>
      <c r="AU18" s="5">
        <v>11.48</v>
      </c>
      <c r="AV18" s="5"/>
      <c r="AW18" s="5">
        <v>3.25</v>
      </c>
      <c r="AX18" s="5"/>
      <c r="AY18" s="5"/>
      <c r="AZ18" s="5">
        <v>0.33</v>
      </c>
      <c r="BA18" s="5">
        <v>2.56</v>
      </c>
      <c r="BB18" s="5">
        <v>0.46</v>
      </c>
      <c r="BC18" s="5">
        <v>0.12</v>
      </c>
      <c r="BD18" s="5">
        <v>0.08</v>
      </c>
      <c r="BE18" s="5">
        <v>0.13</v>
      </c>
      <c r="BF18" s="5">
        <v>0.09</v>
      </c>
      <c r="BG18" s="5">
        <v>0.1</v>
      </c>
      <c r="BH18" s="5">
        <v>0.18</v>
      </c>
      <c r="BI18" s="5"/>
      <c r="BJ18" s="5">
        <v>0.15</v>
      </c>
      <c r="BK18" s="5">
        <v>0.14000000000000001</v>
      </c>
      <c r="BL18" s="5">
        <v>0.1</v>
      </c>
      <c r="BM18" s="6">
        <v>0.36</v>
      </c>
      <c r="BN18" s="5">
        <v>0.12</v>
      </c>
      <c r="BO18" s="5">
        <v>0.14000000000000001</v>
      </c>
      <c r="BP18" s="5">
        <v>0.15</v>
      </c>
      <c r="BQ18" s="5">
        <v>0.08</v>
      </c>
      <c r="BR18" s="5">
        <v>0.09</v>
      </c>
      <c r="BS18" s="5">
        <v>0.23</v>
      </c>
      <c r="BT18" s="5">
        <v>0.08</v>
      </c>
      <c r="BU18" s="5">
        <v>0.1</v>
      </c>
      <c r="BV18" s="5">
        <v>0.06</v>
      </c>
      <c r="BW18" s="5"/>
      <c r="BX18" s="5">
        <v>0.1</v>
      </c>
      <c r="BY18" s="5"/>
    </row>
  </sheetData>
  <mergeCells count="31">
    <mergeCell ref="V12:W12"/>
    <mergeCell ref="AX13:AY13"/>
    <mergeCell ref="AX3:AY3"/>
    <mergeCell ref="AX4:AY4"/>
    <mergeCell ref="AX6:AY6"/>
    <mergeCell ref="AX7:AY7"/>
    <mergeCell ref="AX8:AY8"/>
    <mergeCell ref="AX9:AY9"/>
    <mergeCell ref="AX10:AY10"/>
    <mergeCell ref="AX11:AY11"/>
    <mergeCell ref="AX17:AY17"/>
    <mergeCell ref="AX15:AY15"/>
    <mergeCell ref="V16:W16"/>
    <mergeCell ref="AX16:AY16"/>
    <mergeCell ref="V17:W17"/>
    <mergeCell ref="B3:G3"/>
    <mergeCell ref="B4:G4"/>
    <mergeCell ref="B18:G18"/>
    <mergeCell ref="B17:G17"/>
    <mergeCell ref="B12:G12"/>
    <mergeCell ref="B13:G13"/>
    <mergeCell ref="B14:G14"/>
    <mergeCell ref="B15:G15"/>
    <mergeCell ref="B16:G16"/>
    <mergeCell ref="B5:G5"/>
    <mergeCell ref="B6:G6"/>
    <mergeCell ref="B8:G8"/>
    <mergeCell ref="B9:G9"/>
    <mergeCell ref="B10:G10"/>
    <mergeCell ref="B11:G11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zoomScale="86" zoomScaleNormal="86" workbookViewId="0">
      <selection sqref="A1:XFD18"/>
    </sheetView>
  </sheetViews>
  <sheetFormatPr baseColWidth="10" defaultColWidth="8.83203125" defaultRowHeight="15" x14ac:dyDescent="0.2"/>
  <sheetData>
    <row r="1" spans="1:24" x14ac:dyDescent="0.2">
      <c r="I1" t="s">
        <v>8</v>
      </c>
      <c r="J1" t="s">
        <v>9</v>
      </c>
      <c r="K1" t="s">
        <v>10</v>
      </c>
      <c r="L1" t="s">
        <v>14</v>
      </c>
      <c r="M1" t="s">
        <v>17</v>
      </c>
      <c r="N1" t="s">
        <v>19</v>
      </c>
      <c r="O1" t="s">
        <v>20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106</v>
      </c>
      <c r="W1" t="s">
        <v>34</v>
      </c>
      <c r="X1" t="s">
        <v>37</v>
      </c>
    </row>
    <row r="2" spans="1:24" x14ac:dyDescent="0.2">
      <c r="H2" t="s">
        <v>51</v>
      </c>
      <c r="I2">
        <v>5.57</v>
      </c>
      <c r="J2">
        <v>5.8</v>
      </c>
      <c r="K2">
        <v>5.92</v>
      </c>
      <c r="L2">
        <v>6.92</v>
      </c>
      <c r="M2">
        <v>7.31</v>
      </c>
      <c r="N2">
        <v>7.59</v>
      </c>
      <c r="O2">
        <v>7.71</v>
      </c>
      <c r="P2">
        <v>8.64</v>
      </c>
      <c r="Q2">
        <v>9.1199999999999992</v>
      </c>
      <c r="R2">
        <v>9.4499999999999993</v>
      </c>
      <c r="S2">
        <v>9.68</v>
      </c>
      <c r="T2">
        <v>9.8699999999999992</v>
      </c>
      <c r="U2">
        <v>10.14</v>
      </c>
      <c r="V2">
        <v>10.35</v>
      </c>
      <c r="W2">
        <v>10.92</v>
      </c>
      <c r="X2">
        <v>11.39</v>
      </c>
    </row>
    <row r="3" spans="1:24" x14ac:dyDescent="0.2">
      <c r="A3">
        <v>2</v>
      </c>
      <c r="B3" t="s">
        <v>70</v>
      </c>
      <c r="H3" t="s">
        <v>52</v>
      </c>
      <c r="I3">
        <v>0.32</v>
      </c>
      <c r="J3">
        <v>0.24</v>
      </c>
      <c r="K3">
        <v>0.27</v>
      </c>
      <c r="L3">
        <v>1.54</v>
      </c>
      <c r="M3">
        <v>2.14</v>
      </c>
      <c r="N3">
        <v>0.75</v>
      </c>
      <c r="O3">
        <v>0.87</v>
      </c>
      <c r="P3">
        <v>19.87</v>
      </c>
      <c r="Q3">
        <v>2.12</v>
      </c>
      <c r="R3">
        <v>10.28</v>
      </c>
      <c r="S3">
        <v>7.62</v>
      </c>
      <c r="T3">
        <v>16.34</v>
      </c>
      <c r="U3">
        <v>6.1</v>
      </c>
      <c r="V3">
        <v>5.82</v>
      </c>
      <c r="W3">
        <v>3.79</v>
      </c>
      <c r="X3">
        <v>1.69</v>
      </c>
    </row>
    <row r="4" spans="1:24" x14ac:dyDescent="0.2">
      <c r="A4">
        <v>3</v>
      </c>
      <c r="B4" t="s">
        <v>71</v>
      </c>
      <c r="H4" t="s">
        <v>52</v>
      </c>
      <c r="I4">
        <v>0.43</v>
      </c>
      <c r="J4">
        <v>0.24</v>
      </c>
      <c r="K4">
        <v>0.32</v>
      </c>
      <c r="L4">
        <v>1.65</v>
      </c>
      <c r="M4">
        <v>2.11</v>
      </c>
      <c r="N4">
        <v>0.8</v>
      </c>
      <c r="O4">
        <v>1.01</v>
      </c>
      <c r="P4">
        <v>18.829999999999998</v>
      </c>
      <c r="Q4">
        <v>2.69</v>
      </c>
      <c r="R4">
        <v>12.13</v>
      </c>
      <c r="S4">
        <v>6.59</v>
      </c>
      <c r="T4">
        <v>13.78</v>
      </c>
      <c r="U4">
        <v>5.43</v>
      </c>
      <c r="V4">
        <v>6.74</v>
      </c>
      <c r="W4">
        <v>3.03</v>
      </c>
      <c r="X4">
        <v>1.68</v>
      </c>
    </row>
    <row r="5" spans="1:24" x14ac:dyDescent="0.2">
      <c r="A5">
        <v>4</v>
      </c>
      <c r="B5" t="s">
        <v>72</v>
      </c>
      <c r="H5" t="s">
        <v>52</v>
      </c>
      <c r="I5">
        <v>0.38</v>
      </c>
      <c r="J5">
        <v>0.23</v>
      </c>
      <c r="K5">
        <v>0.36</v>
      </c>
      <c r="L5">
        <v>1.33</v>
      </c>
      <c r="M5">
        <v>2.12</v>
      </c>
      <c r="N5">
        <v>0.8</v>
      </c>
      <c r="O5">
        <v>1.0900000000000001</v>
      </c>
      <c r="P5">
        <v>19.2</v>
      </c>
      <c r="Q5">
        <v>1.48</v>
      </c>
      <c r="R5">
        <v>9.7799999999999994</v>
      </c>
      <c r="S5">
        <v>7.01</v>
      </c>
      <c r="T5">
        <v>15.27</v>
      </c>
      <c r="U5">
        <v>6.13</v>
      </c>
      <c r="V5">
        <v>0.05</v>
      </c>
      <c r="W5">
        <v>4.07</v>
      </c>
      <c r="X5">
        <v>2.19</v>
      </c>
    </row>
    <row r="6" spans="1:24" x14ac:dyDescent="0.2">
      <c r="A6">
        <v>5</v>
      </c>
      <c r="B6" t="s">
        <v>73</v>
      </c>
      <c r="H6" t="s">
        <v>52</v>
      </c>
      <c r="I6">
        <v>0.35</v>
      </c>
      <c r="J6">
        <v>0.19</v>
      </c>
      <c r="K6">
        <v>0.14000000000000001</v>
      </c>
      <c r="L6">
        <v>1.42</v>
      </c>
      <c r="M6">
        <v>1.82</v>
      </c>
      <c r="N6">
        <v>0.64</v>
      </c>
      <c r="O6">
        <v>0.63</v>
      </c>
      <c r="P6">
        <v>24.74</v>
      </c>
      <c r="Q6">
        <v>2.4900000000000002</v>
      </c>
      <c r="R6">
        <v>8.76</v>
      </c>
      <c r="S6">
        <v>7.61</v>
      </c>
      <c r="T6">
        <v>15.72</v>
      </c>
      <c r="U6">
        <v>5.18</v>
      </c>
      <c r="V6">
        <v>5.53</v>
      </c>
      <c r="W6">
        <v>3.75</v>
      </c>
      <c r="X6">
        <v>1.65</v>
      </c>
    </row>
    <row r="7" spans="1:24" x14ac:dyDescent="0.2">
      <c r="A7">
        <v>6</v>
      </c>
      <c r="B7" t="s">
        <v>74</v>
      </c>
      <c r="H7" t="s">
        <v>52</v>
      </c>
      <c r="I7">
        <v>0.32</v>
      </c>
      <c r="J7">
        <v>0.18</v>
      </c>
      <c r="K7">
        <v>0.22</v>
      </c>
      <c r="L7">
        <v>1.39</v>
      </c>
      <c r="M7">
        <v>1.72</v>
      </c>
      <c r="N7">
        <v>0.74</v>
      </c>
      <c r="O7">
        <v>0.86</v>
      </c>
      <c r="P7">
        <v>18.559999999999999</v>
      </c>
      <c r="Q7">
        <v>2.46</v>
      </c>
      <c r="R7">
        <v>12.56</v>
      </c>
      <c r="S7">
        <v>6.26</v>
      </c>
      <c r="T7">
        <v>13.66</v>
      </c>
      <c r="U7">
        <v>5.86</v>
      </c>
      <c r="V7">
        <v>6.83</v>
      </c>
      <c r="W7">
        <v>3.5</v>
      </c>
      <c r="X7">
        <v>2.08</v>
      </c>
    </row>
    <row r="8" spans="1:24" x14ac:dyDescent="0.2">
      <c r="A8">
        <v>7</v>
      </c>
      <c r="B8" t="s">
        <v>75</v>
      </c>
      <c r="H8" t="s">
        <v>52</v>
      </c>
      <c r="I8">
        <v>0.2</v>
      </c>
      <c r="J8">
        <v>0.05</v>
      </c>
      <c r="K8">
        <v>0.13</v>
      </c>
      <c r="L8">
        <v>0.73</v>
      </c>
      <c r="M8">
        <v>1.1200000000000001</v>
      </c>
      <c r="N8">
        <v>0.4</v>
      </c>
      <c r="O8">
        <v>0.41</v>
      </c>
      <c r="P8">
        <v>25.67</v>
      </c>
      <c r="Q8">
        <v>1.44</v>
      </c>
      <c r="R8">
        <v>12.7</v>
      </c>
      <c r="S8">
        <v>6.87</v>
      </c>
      <c r="T8">
        <v>13.91</v>
      </c>
      <c r="U8">
        <v>6.79</v>
      </c>
      <c r="V8">
        <v>3.18</v>
      </c>
      <c r="W8">
        <v>2.39</v>
      </c>
      <c r="X8">
        <v>0.05</v>
      </c>
    </row>
    <row r="9" spans="1:24" x14ac:dyDescent="0.2">
      <c r="A9">
        <v>8</v>
      </c>
      <c r="B9" t="s">
        <v>76</v>
      </c>
      <c r="H9" t="s">
        <v>52</v>
      </c>
      <c r="I9">
        <v>0.28999999999999998</v>
      </c>
      <c r="J9">
        <v>0.26</v>
      </c>
      <c r="K9">
        <v>0.35</v>
      </c>
      <c r="L9">
        <v>1.49</v>
      </c>
      <c r="M9">
        <v>1.95</v>
      </c>
      <c r="N9">
        <v>0.84</v>
      </c>
      <c r="O9">
        <v>1.03</v>
      </c>
      <c r="P9">
        <v>18.63</v>
      </c>
      <c r="Q9">
        <v>1.75</v>
      </c>
      <c r="R9">
        <v>11.2</v>
      </c>
      <c r="S9">
        <v>7.01</v>
      </c>
      <c r="T9">
        <v>14.99</v>
      </c>
      <c r="U9">
        <v>6.46</v>
      </c>
      <c r="V9">
        <v>6.34</v>
      </c>
      <c r="W9">
        <v>3.92</v>
      </c>
      <c r="X9">
        <v>2.09</v>
      </c>
    </row>
    <row r="10" spans="1:24" x14ac:dyDescent="0.2">
      <c r="A10">
        <v>9</v>
      </c>
      <c r="B10" t="s">
        <v>77</v>
      </c>
      <c r="H10" t="s">
        <v>52</v>
      </c>
      <c r="I10">
        <v>0.23</v>
      </c>
      <c r="J10">
        <v>0.24</v>
      </c>
      <c r="K10">
        <v>0.23</v>
      </c>
      <c r="L10">
        <v>1.43</v>
      </c>
      <c r="M10">
        <v>1.88</v>
      </c>
      <c r="N10">
        <v>0.6</v>
      </c>
      <c r="O10">
        <v>0.77</v>
      </c>
      <c r="P10">
        <v>23.21</v>
      </c>
      <c r="Q10">
        <v>2</v>
      </c>
      <c r="R10">
        <v>9.82</v>
      </c>
      <c r="S10">
        <v>7.29</v>
      </c>
      <c r="T10">
        <v>14.9</v>
      </c>
      <c r="U10">
        <v>5.63</v>
      </c>
      <c r="V10">
        <v>5.0999999999999996</v>
      </c>
      <c r="W10">
        <v>3.42</v>
      </c>
      <c r="X10">
        <v>1.52</v>
      </c>
    </row>
    <row r="11" spans="1:24" x14ac:dyDescent="0.2">
      <c r="A11">
        <v>10</v>
      </c>
      <c r="B11" t="s">
        <v>78</v>
      </c>
      <c r="H11" t="s">
        <v>52</v>
      </c>
      <c r="I11">
        <v>0.23</v>
      </c>
      <c r="J11">
        <v>0.35</v>
      </c>
      <c r="K11">
        <v>0.61</v>
      </c>
      <c r="L11">
        <v>2.2599999999999998</v>
      </c>
      <c r="M11">
        <v>2.82</v>
      </c>
      <c r="N11">
        <v>1.73</v>
      </c>
      <c r="O11">
        <v>1.48</v>
      </c>
      <c r="P11">
        <v>15.7</v>
      </c>
      <c r="Q11">
        <v>2.0099999999999998</v>
      </c>
      <c r="R11">
        <v>11.14</v>
      </c>
      <c r="S11">
        <v>7.25</v>
      </c>
      <c r="T11">
        <v>15.29</v>
      </c>
      <c r="U11">
        <v>7.01</v>
      </c>
      <c r="V11">
        <v>7.18</v>
      </c>
      <c r="W11">
        <v>4.4400000000000004</v>
      </c>
      <c r="X11">
        <v>3.23</v>
      </c>
    </row>
    <row r="12" spans="1:24" x14ac:dyDescent="0.2">
      <c r="A12">
        <v>11</v>
      </c>
      <c r="B12" t="s">
        <v>79</v>
      </c>
      <c r="H12" t="s">
        <v>52</v>
      </c>
      <c r="I12">
        <v>0.19</v>
      </c>
      <c r="J12">
        <v>0.55000000000000004</v>
      </c>
      <c r="K12" s="2">
        <v>0.55000000000000004</v>
      </c>
      <c r="L12">
        <v>1.5</v>
      </c>
      <c r="M12">
        <v>1.87</v>
      </c>
      <c r="N12">
        <v>0.78</v>
      </c>
      <c r="O12">
        <v>1.1499999999999999</v>
      </c>
      <c r="P12">
        <v>17.88</v>
      </c>
      <c r="Q12">
        <v>2.76</v>
      </c>
      <c r="R12">
        <v>14.59</v>
      </c>
      <c r="S12">
        <v>6.18</v>
      </c>
      <c r="T12">
        <v>12.35</v>
      </c>
      <c r="U12">
        <v>5.92</v>
      </c>
      <c r="V12">
        <v>0.05</v>
      </c>
      <c r="W12">
        <v>3.13</v>
      </c>
      <c r="X12">
        <v>2.61</v>
      </c>
    </row>
    <row r="13" spans="1:24" x14ac:dyDescent="0.2">
      <c r="A13">
        <v>12</v>
      </c>
      <c r="B13" t="s">
        <v>80</v>
      </c>
      <c r="H13" t="s">
        <v>52</v>
      </c>
      <c r="I13">
        <v>0.26</v>
      </c>
      <c r="J13">
        <v>0.14000000000000001</v>
      </c>
      <c r="K13">
        <v>0.27</v>
      </c>
      <c r="L13">
        <v>1.3</v>
      </c>
      <c r="M13">
        <v>2.0299999999999998</v>
      </c>
      <c r="N13">
        <v>0.66</v>
      </c>
      <c r="O13">
        <v>0.76</v>
      </c>
      <c r="P13">
        <v>21.69</v>
      </c>
      <c r="Q13">
        <v>1.69</v>
      </c>
      <c r="R13">
        <v>10.37</v>
      </c>
      <c r="S13">
        <v>7.85</v>
      </c>
      <c r="T13">
        <v>15.72</v>
      </c>
      <c r="U13">
        <v>5.93</v>
      </c>
      <c r="V13">
        <v>5.0599999999999996</v>
      </c>
      <c r="W13">
        <v>4.0599999999999996</v>
      </c>
      <c r="X13">
        <v>1.56</v>
      </c>
    </row>
    <row r="14" spans="1:24" x14ac:dyDescent="0.2">
      <c r="A14">
        <v>13</v>
      </c>
      <c r="B14" t="s">
        <v>81</v>
      </c>
      <c r="H14" t="s">
        <v>52</v>
      </c>
      <c r="I14">
        <v>0.24</v>
      </c>
      <c r="J14">
        <v>0.33</v>
      </c>
      <c r="K14">
        <v>0.31</v>
      </c>
      <c r="L14">
        <v>1.63</v>
      </c>
      <c r="M14">
        <v>2.41</v>
      </c>
      <c r="N14">
        <v>0.79</v>
      </c>
      <c r="O14">
        <v>1.0900000000000001</v>
      </c>
      <c r="P14">
        <v>17.170000000000002</v>
      </c>
      <c r="Q14">
        <v>1.85</v>
      </c>
      <c r="R14">
        <v>11.49</v>
      </c>
      <c r="S14">
        <v>7.02</v>
      </c>
      <c r="T14">
        <v>15.54</v>
      </c>
      <c r="U14">
        <v>6.22</v>
      </c>
      <c r="V14">
        <v>0.05</v>
      </c>
      <c r="W14">
        <v>4.12</v>
      </c>
      <c r="X14">
        <v>1.94</v>
      </c>
    </row>
    <row r="15" spans="1:24" x14ac:dyDescent="0.2">
      <c r="A15">
        <v>14</v>
      </c>
      <c r="B15" t="s">
        <v>82</v>
      </c>
      <c r="H15" t="s">
        <v>52</v>
      </c>
      <c r="I15">
        <v>0.3</v>
      </c>
      <c r="J15">
        <v>0.24</v>
      </c>
      <c r="K15">
        <v>0.19</v>
      </c>
      <c r="L15">
        <v>1.17</v>
      </c>
      <c r="M15">
        <v>2.13</v>
      </c>
      <c r="N15">
        <v>0.66</v>
      </c>
      <c r="O15">
        <v>0.56999999999999995</v>
      </c>
      <c r="P15">
        <v>24.82</v>
      </c>
      <c r="Q15">
        <v>1.38</v>
      </c>
      <c r="R15">
        <v>7.54</v>
      </c>
      <c r="S15">
        <v>8.9</v>
      </c>
      <c r="T15">
        <v>17.46</v>
      </c>
      <c r="U15">
        <v>5.44</v>
      </c>
      <c r="V15">
        <v>3.74</v>
      </c>
      <c r="W15">
        <v>4.32</v>
      </c>
      <c r="X15">
        <v>1.35</v>
      </c>
    </row>
    <row r="16" spans="1:24" x14ac:dyDescent="0.2">
      <c r="A16">
        <v>15</v>
      </c>
      <c r="B16" t="s">
        <v>83</v>
      </c>
      <c r="H16" t="s">
        <v>52</v>
      </c>
      <c r="I16">
        <v>0.18</v>
      </c>
      <c r="J16">
        <v>0.47</v>
      </c>
      <c r="K16" s="2">
        <v>0.47</v>
      </c>
      <c r="L16">
        <v>2.2599999999999998</v>
      </c>
      <c r="M16">
        <v>1.9</v>
      </c>
      <c r="N16">
        <v>1</v>
      </c>
      <c r="O16">
        <v>0.85</v>
      </c>
      <c r="P16">
        <v>20.04</v>
      </c>
      <c r="Q16">
        <v>2.56</v>
      </c>
      <c r="R16">
        <v>10.57</v>
      </c>
      <c r="S16">
        <v>6.96</v>
      </c>
      <c r="T16">
        <v>14.56</v>
      </c>
      <c r="U16">
        <v>6.74</v>
      </c>
      <c r="V16">
        <v>6.06</v>
      </c>
      <c r="W16">
        <v>3.26</v>
      </c>
      <c r="X16">
        <v>1.9</v>
      </c>
    </row>
    <row r="17" spans="1:24" x14ac:dyDescent="0.2">
      <c r="A17">
        <v>16</v>
      </c>
      <c r="B17" t="s">
        <v>84</v>
      </c>
      <c r="H17" t="s">
        <v>52</v>
      </c>
      <c r="I17">
        <v>0.25</v>
      </c>
      <c r="J17">
        <v>0.34</v>
      </c>
      <c r="K17" s="2">
        <v>0.34</v>
      </c>
      <c r="L17">
        <v>1.3</v>
      </c>
      <c r="M17">
        <v>2.0699999999999998</v>
      </c>
      <c r="N17">
        <v>0.49</v>
      </c>
      <c r="O17">
        <v>0.41</v>
      </c>
      <c r="P17">
        <v>26.31</v>
      </c>
      <c r="Q17">
        <v>1.36</v>
      </c>
      <c r="R17">
        <v>7.17</v>
      </c>
      <c r="S17">
        <v>8.64</v>
      </c>
      <c r="T17">
        <v>16.78</v>
      </c>
      <c r="U17">
        <v>5.39</v>
      </c>
      <c r="V17">
        <v>2.98</v>
      </c>
      <c r="W17">
        <v>3.66</v>
      </c>
      <c r="X17">
        <v>0.89</v>
      </c>
    </row>
    <row r="18" spans="1:24" x14ac:dyDescent="0.2">
      <c r="A18">
        <v>17</v>
      </c>
      <c r="B18" t="s">
        <v>85</v>
      </c>
      <c r="H18" t="s">
        <v>52</v>
      </c>
      <c r="I18">
        <v>0.05</v>
      </c>
      <c r="J18">
        <v>0.32</v>
      </c>
      <c r="K18">
        <v>0.49</v>
      </c>
      <c r="L18">
        <v>0.7</v>
      </c>
      <c r="M18">
        <v>0.88</v>
      </c>
      <c r="N18">
        <v>0.52</v>
      </c>
      <c r="O18">
        <v>0.54</v>
      </c>
      <c r="P18">
        <v>15.07</v>
      </c>
      <c r="Q18">
        <v>1.01</v>
      </c>
      <c r="R18">
        <v>23.44</v>
      </c>
      <c r="S18">
        <v>8.43</v>
      </c>
      <c r="T18">
        <v>13.13</v>
      </c>
      <c r="U18">
        <v>11.48</v>
      </c>
      <c r="V18">
        <v>0.05</v>
      </c>
      <c r="W18">
        <v>2.56</v>
      </c>
      <c r="X18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D6B4-FB7E-6144-96C9-BFFE3638A79C}">
  <dimension ref="A1:BB18"/>
  <sheetViews>
    <sheetView workbookViewId="0">
      <selection sqref="A1:XFD18"/>
    </sheetView>
  </sheetViews>
  <sheetFormatPr baseColWidth="10" defaultRowHeight="15" x14ac:dyDescent="0.2"/>
  <sheetData>
    <row r="1" spans="1:54" s="2" customFormat="1" ht="52" x14ac:dyDescent="0.2">
      <c r="A1" s="7"/>
      <c r="B1" s="7"/>
      <c r="C1" s="7"/>
      <c r="D1" s="7"/>
      <c r="E1" s="7"/>
      <c r="F1" s="7"/>
      <c r="G1" s="7"/>
      <c r="H1" s="7"/>
      <c r="I1" s="7" t="s">
        <v>3</v>
      </c>
      <c r="J1" s="7" t="s">
        <v>6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86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60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55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32</v>
      </c>
      <c r="AL1" s="7" t="s">
        <v>31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40</v>
      </c>
      <c r="AS1" s="7" t="s">
        <v>41</v>
      </c>
      <c r="AT1" s="7" t="s">
        <v>42</v>
      </c>
      <c r="AU1" s="7" t="s">
        <v>63</v>
      </c>
      <c r="AV1" s="7" t="s">
        <v>44</v>
      </c>
      <c r="AW1" s="7" t="s">
        <v>87</v>
      </c>
      <c r="AX1" s="7" t="s">
        <v>64</v>
      </c>
      <c r="AY1" s="7" t="s">
        <v>47</v>
      </c>
      <c r="AZ1" s="7" t="s">
        <v>88</v>
      </c>
      <c r="BA1" s="7" t="s">
        <v>69</v>
      </c>
    </row>
    <row r="2" spans="1:54" s="2" customFormat="1" x14ac:dyDescent="0.2">
      <c r="H2" s="2" t="s">
        <v>51</v>
      </c>
      <c r="I2" s="1">
        <v>5</v>
      </c>
      <c r="J2" s="1">
        <v>5.34</v>
      </c>
      <c r="K2" s="1">
        <v>5.57</v>
      </c>
      <c r="L2" s="1">
        <v>5.8</v>
      </c>
      <c r="M2" s="1">
        <v>5.92</v>
      </c>
      <c r="N2" s="1">
        <v>6.43</v>
      </c>
      <c r="O2" s="1">
        <v>6.6</v>
      </c>
      <c r="P2" s="1">
        <v>6.74</v>
      </c>
      <c r="Q2" s="1">
        <v>6.84</v>
      </c>
      <c r="R2" s="1">
        <v>6.92</v>
      </c>
      <c r="S2" s="1">
        <v>7.14</v>
      </c>
      <c r="T2" s="1">
        <v>7.2</v>
      </c>
      <c r="U2" s="1">
        <v>7.31</v>
      </c>
      <c r="V2" s="1">
        <v>7.44</v>
      </c>
      <c r="W2" s="1">
        <v>7.45</v>
      </c>
      <c r="X2" s="1">
        <v>7.59</v>
      </c>
      <c r="Y2" s="1">
        <v>7.71</v>
      </c>
      <c r="Z2" s="1">
        <v>8.0399999999999991</v>
      </c>
      <c r="AA2" s="1">
        <v>8.06</v>
      </c>
      <c r="AB2" s="1">
        <v>8.2799999999999994</v>
      </c>
      <c r="AC2" s="1">
        <v>8.36</v>
      </c>
      <c r="AD2" s="1">
        <v>8.64</v>
      </c>
      <c r="AE2" s="1">
        <v>8.93</v>
      </c>
      <c r="AF2" s="1">
        <v>9.1199999999999992</v>
      </c>
      <c r="AG2" s="1">
        <v>9.4499999999999993</v>
      </c>
      <c r="AH2" s="1">
        <v>9.68</v>
      </c>
      <c r="AI2" s="1">
        <v>9.8699999999999992</v>
      </c>
      <c r="AJ2" s="1">
        <v>10.14</v>
      </c>
      <c r="AK2" s="1">
        <v>10.35</v>
      </c>
      <c r="AL2" s="1">
        <v>10.35</v>
      </c>
      <c r="AM2" s="1">
        <v>10.6</v>
      </c>
      <c r="AN2" s="1">
        <v>10.92</v>
      </c>
      <c r="AO2" s="1">
        <v>11.03</v>
      </c>
      <c r="AP2" s="1">
        <v>11.18</v>
      </c>
      <c r="AQ2" s="1">
        <v>11.39</v>
      </c>
      <c r="AR2" s="1">
        <v>11.91</v>
      </c>
      <c r="AS2" s="1">
        <v>11.97</v>
      </c>
      <c r="AT2" s="1">
        <v>12.06</v>
      </c>
      <c r="AU2" s="1">
        <v>12.16</v>
      </c>
      <c r="AV2" s="1">
        <v>12.42</v>
      </c>
      <c r="AW2" s="1">
        <v>12.47</v>
      </c>
      <c r="AX2" s="1">
        <v>12.59</v>
      </c>
      <c r="AY2" s="1">
        <v>13.44</v>
      </c>
      <c r="AZ2" s="1">
        <v>13.55</v>
      </c>
      <c r="BA2" s="1">
        <v>13.85</v>
      </c>
      <c r="BB2" s="1"/>
    </row>
    <row r="3" spans="1:54" s="2" customFormat="1" x14ac:dyDescent="0.2">
      <c r="A3" s="2">
        <v>2</v>
      </c>
      <c r="B3" s="15" t="s">
        <v>89</v>
      </c>
      <c r="C3" s="15"/>
      <c r="D3" s="15"/>
      <c r="E3" s="15"/>
      <c r="F3" s="15"/>
      <c r="G3" s="15"/>
      <c r="H3" s="2" t="s">
        <v>52</v>
      </c>
      <c r="I3" s="1">
        <v>7.0000000000000007E-2</v>
      </c>
      <c r="J3" s="1">
        <v>0.08</v>
      </c>
      <c r="K3" s="1">
        <v>7.0000000000000007E-2</v>
      </c>
      <c r="L3" s="1">
        <v>0.22</v>
      </c>
      <c r="M3" s="1">
        <v>0.28000000000000003</v>
      </c>
      <c r="N3" s="1">
        <v>0.05</v>
      </c>
      <c r="O3" s="1">
        <v>3.42</v>
      </c>
      <c r="P3" s="1">
        <v>0.09</v>
      </c>
      <c r="Q3" s="1">
        <v>0.6</v>
      </c>
      <c r="R3" s="1">
        <v>1.71</v>
      </c>
      <c r="S3" s="1"/>
      <c r="T3" s="1"/>
      <c r="U3" s="8">
        <v>2.8</v>
      </c>
      <c r="V3" s="1"/>
      <c r="W3" s="1">
        <v>0.57999999999999996</v>
      </c>
      <c r="X3" s="1">
        <v>0.78</v>
      </c>
      <c r="Y3" s="1">
        <v>1.06</v>
      </c>
      <c r="Z3" s="1"/>
      <c r="AA3" s="1">
        <v>0.51</v>
      </c>
      <c r="AB3" s="1"/>
      <c r="AC3" s="1"/>
      <c r="AD3" s="1">
        <v>22.63</v>
      </c>
      <c r="AE3" s="1">
        <v>15.22</v>
      </c>
      <c r="AF3" s="1">
        <v>2.46</v>
      </c>
      <c r="AG3" s="1">
        <v>5.75</v>
      </c>
      <c r="AH3" s="1">
        <v>7.36</v>
      </c>
      <c r="AI3" s="1">
        <v>16.97</v>
      </c>
      <c r="AJ3" s="1">
        <v>3.76</v>
      </c>
      <c r="AK3" s="16">
        <v>5.86</v>
      </c>
      <c r="AL3" s="16"/>
      <c r="AM3" s="1">
        <v>1.1200000000000001</v>
      </c>
      <c r="AN3" s="8">
        <v>3.94</v>
      </c>
      <c r="AO3" s="1"/>
      <c r="AP3" s="1">
        <v>7.0000000000000007E-2</v>
      </c>
      <c r="AQ3" s="8">
        <v>2.11</v>
      </c>
      <c r="AR3" s="1">
        <v>0.08</v>
      </c>
      <c r="AS3" s="1"/>
      <c r="AT3" s="1"/>
      <c r="AU3" s="1">
        <v>0.05</v>
      </c>
      <c r="AV3" s="1">
        <v>0.08</v>
      </c>
      <c r="AW3" s="1"/>
      <c r="AX3" s="1"/>
      <c r="AY3" s="1">
        <v>0.09</v>
      </c>
      <c r="AZ3" s="1">
        <v>7.0000000000000007E-2</v>
      </c>
      <c r="BA3" s="1">
        <v>0.06</v>
      </c>
      <c r="BB3" s="1"/>
    </row>
    <row r="4" spans="1:54" s="2" customFormat="1" x14ac:dyDescent="0.2">
      <c r="A4" s="2">
        <v>3</v>
      </c>
      <c r="B4" s="15" t="s">
        <v>90</v>
      </c>
      <c r="C4" s="15"/>
      <c r="D4" s="15"/>
      <c r="E4" s="15"/>
      <c r="F4" s="15"/>
      <c r="G4" s="15"/>
      <c r="H4" s="2" t="s">
        <v>52</v>
      </c>
      <c r="I4" s="1"/>
      <c r="J4" s="1"/>
      <c r="K4" s="1">
        <v>0.13</v>
      </c>
      <c r="L4" s="1">
        <v>0.21</v>
      </c>
      <c r="M4" s="1">
        <v>0.33</v>
      </c>
      <c r="N4" s="1"/>
      <c r="O4" s="1">
        <v>2.98</v>
      </c>
      <c r="P4" s="1"/>
      <c r="Q4" s="1">
        <v>0.59</v>
      </c>
      <c r="R4" s="1">
        <v>1.81</v>
      </c>
      <c r="S4" s="1">
        <v>0.66</v>
      </c>
      <c r="T4" s="1">
        <v>0.81</v>
      </c>
      <c r="U4" s="1">
        <v>1.55</v>
      </c>
      <c r="V4" s="1">
        <v>0.56999999999999995</v>
      </c>
      <c r="W4" s="1"/>
      <c r="X4" s="1">
        <v>0.89</v>
      </c>
      <c r="Y4" s="1">
        <v>1.1200000000000001</v>
      </c>
      <c r="Z4" s="1">
        <v>0.39</v>
      </c>
      <c r="AA4" s="1"/>
      <c r="AB4" s="1">
        <v>0.06</v>
      </c>
      <c r="AC4" s="1">
        <v>0.13</v>
      </c>
      <c r="AD4" s="1">
        <v>20.059999999999999</v>
      </c>
      <c r="AE4" s="1">
        <v>16.53</v>
      </c>
      <c r="AF4" s="1">
        <v>2.91</v>
      </c>
      <c r="AG4" s="1">
        <v>8.5</v>
      </c>
      <c r="AH4" s="1">
        <v>5.99</v>
      </c>
      <c r="AI4" s="1">
        <v>14.42</v>
      </c>
      <c r="AJ4" s="1">
        <v>3.9</v>
      </c>
      <c r="AK4" s="16">
        <v>7.09</v>
      </c>
      <c r="AL4" s="16"/>
      <c r="AM4" s="1">
        <v>1.9</v>
      </c>
      <c r="AN4" s="8">
        <v>3.97</v>
      </c>
      <c r="AO4" s="1"/>
      <c r="AP4" s="1">
        <v>0.27</v>
      </c>
      <c r="AQ4" s="8">
        <v>2.17</v>
      </c>
      <c r="AR4" s="1"/>
      <c r="AS4" s="1"/>
      <c r="AT4" s="1"/>
      <c r="AU4" s="1"/>
      <c r="AV4" s="1">
        <v>0.08</v>
      </c>
      <c r="AW4" s="1"/>
      <c r="AX4" s="1"/>
      <c r="AY4" s="1"/>
      <c r="AZ4" s="1"/>
      <c r="BA4" s="1"/>
      <c r="BB4" s="1"/>
    </row>
    <row r="5" spans="1:54" s="2" customFormat="1" x14ac:dyDescent="0.2">
      <c r="A5" s="2">
        <v>4</v>
      </c>
      <c r="B5" s="15" t="s">
        <v>91</v>
      </c>
      <c r="C5" s="15"/>
      <c r="D5" s="15"/>
      <c r="E5" s="15"/>
      <c r="F5" s="15"/>
      <c r="G5" s="15"/>
      <c r="H5" s="2" t="s">
        <v>52</v>
      </c>
      <c r="I5" s="1"/>
      <c r="J5" s="1"/>
      <c r="K5" s="1">
        <v>0.13</v>
      </c>
      <c r="L5" s="1">
        <v>0.21</v>
      </c>
      <c r="M5" s="1">
        <v>0.46</v>
      </c>
      <c r="N5" s="1"/>
      <c r="O5" s="1">
        <v>3.55</v>
      </c>
      <c r="P5" s="1"/>
      <c r="Q5" s="1">
        <v>0.65</v>
      </c>
      <c r="R5" s="1">
        <v>1.94</v>
      </c>
      <c r="S5" s="1"/>
      <c r="T5" s="1">
        <v>1.51</v>
      </c>
      <c r="U5" s="1">
        <v>2.06</v>
      </c>
      <c r="V5" s="1">
        <v>0.68</v>
      </c>
      <c r="W5" s="1"/>
      <c r="X5" s="1">
        <v>1.03</v>
      </c>
      <c r="Y5" s="1">
        <v>1.42</v>
      </c>
      <c r="Z5" s="1">
        <v>0.62</v>
      </c>
      <c r="AA5" s="1"/>
      <c r="AB5" s="1"/>
      <c r="AC5" s="1">
        <v>0.38</v>
      </c>
      <c r="AD5" s="1">
        <v>16.989999999999998</v>
      </c>
      <c r="AE5" s="1">
        <v>15.06</v>
      </c>
      <c r="AF5" s="1">
        <v>1.56</v>
      </c>
      <c r="AG5" s="1">
        <v>5.0199999999999996</v>
      </c>
      <c r="AH5" s="1">
        <v>6.86</v>
      </c>
      <c r="AI5" s="1">
        <v>18.260000000000002</v>
      </c>
      <c r="AJ5" s="1">
        <v>4.21</v>
      </c>
      <c r="AK5" s="16">
        <v>6.83</v>
      </c>
      <c r="AL5" s="16"/>
      <c r="AM5" s="1">
        <v>1.46</v>
      </c>
      <c r="AN5" s="8">
        <v>5.22</v>
      </c>
      <c r="AO5" s="1"/>
      <c r="AP5" s="1">
        <v>0.22</v>
      </c>
      <c r="AQ5" s="8">
        <v>3.14</v>
      </c>
      <c r="AR5" s="1"/>
      <c r="AS5" s="1">
        <v>0.2</v>
      </c>
      <c r="AT5" s="1">
        <v>0.1</v>
      </c>
      <c r="AU5" s="1"/>
      <c r="AV5" s="1">
        <v>0.23</v>
      </c>
      <c r="AW5" s="1"/>
      <c r="AX5" s="1"/>
      <c r="AY5" s="1"/>
      <c r="AZ5" s="1"/>
      <c r="BA5" s="1"/>
      <c r="BB5" s="1"/>
    </row>
    <row r="6" spans="1:54" s="2" customFormat="1" x14ac:dyDescent="0.2">
      <c r="A6" s="2">
        <v>5</v>
      </c>
      <c r="B6" s="15" t="s">
        <v>92</v>
      </c>
      <c r="C6" s="15"/>
      <c r="D6" s="15"/>
      <c r="E6" s="15"/>
      <c r="F6" s="15"/>
      <c r="G6" s="15"/>
      <c r="H6" s="2" t="s">
        <v>52</v>
      </c>
      <c r="I6" s="1"/>
      <c r="J6" s="1"/>
      <c r="K6" s="1">
        <v>0.1</v>
      </c>
      <c r="L6" s="1">
        <v>0.15</v>
      </c>
      <c r="M6" s="1">
        <v>0.24</v>
      </c>
      <c r="N6" s="1"/>
      <c r="O6" s="1">
        <v>3.49</v>
      </c>
      <c r="P6" s="1"/>
      <c r="Q6" s="1">
        <v>0.45</v>
      </c>
      <c r="R6" s="1">
        <v>1.48</v>
      </c>
      <c r="S6" s="1"/>
      <c r="T6" s="1">
        <v>0.73</v>
      </c>
      <c r="U6" s="1">
        <v>1.53</v>
      </c>
      <c r="V6" s="1">
        <v>0.38</v>
      </c>
      <c r="W6" s="1"/>
      <c r="X6" s="1">
        <v>0.65</v>
      </c>
      <c r="Y6" s="1">
        <v>0.65</v>
      </c>
      <c r="Z6" s="1">
        <v>0.26</v>
      </c>
      <c r="AA6" s="1">
        <v>0.18</v>
      </c>
      <c r="AB6" s="1">
        <v>0.08</v>
      </c>
      <c r="AC6" s="1">
        <v>0.09</v>
      </c>
      <c r="AD6" s="1">
        <v>25.32</v>
      </c>
      <c r="AE6" s="1">
        <v>13.18</v>
      </c>
      <c r="AF6" s="1">
        <v>2.63</v>
      </c>
      <c r="AG6" s="1">
        <v>5.29</v>
      </c>
      <c r="AH6" s="1">
        <v>7.73</v>
      </c>
      <c r="AI6" s="1">
        <v>17.559999999999999</v>
      </c>
      <c r="AJ6" s="1">
        <v>3.93</v>
      </c>
      <c r="AK6" s="16">
        <v>5.85</v>
      </c>
      <c r="AL6" s="16"/>
      <c r="AM6" s="1">
        <v>1.55</v>
      </c>
      <c r="AN6" s="8">
        <v>4.21</v>
      </c>
      <c r="AO6" s="1"/>
      <c r="AP6" s="1"/>
      <c r="AQ6" s="8">
        <v>1.96</v>
      </c>
      <c r="AR6" s="1">
        <v>0.11</v>
      </c>
      <c r="AS6" s="1">
        <v>0.1</v>
      </c>
      <c r="AT6" s="1">
        <v>0.06</v>
      </c>
      <c r="AU6" s="1"/>
      <c r="AV6" s="1">
        <v>7.0000000000000007E-2</v>
      </c>
      <c r="AW6" s="1"/>
      <c r="AX6" s="1"/>
      <c r="AY6" s="1"/>
      <c r="AZ6" s="1"/>
      <c r="BA6" s="1"/>
      <c r="BB6" s="1"/>
    </row>
    <row r="7" spans="1:54" s="2" customFormat="1" x14ac:dyDescent="0.2">
      <c r="A7" s="2">
        <v>6</v>
      </c>
      <c r="B7" s="15" t="s">
        <v>93</v>
      </c>
      <c r="C7" s="15"/>
      <c r="D7" s="15"/>
      <c r="E7" s="15"/>
      <c r="F7" s="15"/>
      <c r="G7" s="15"/>
      <c r="H7" s="2" t="s">
        <v>52</v>
      </c>
      <c r="I7" s="1">
        <v>7.0000000000000007E-2</v>
      </c>
      <c r="J7" s="1"/>
      <c r="K7" s="1"/>
      <c r="L7" s="1"/>
      <c r="M7" s="1">
        <v>0.27</v>
      </c>
      <c r="N7" s="1"/>
      <c r="O7" s="1">
        <v>2.7</v>
      </c>
      <c r="P7" s="1"/>
      <c r="Q7" s="1">
        <v>0.44</v>
      </c>
      <c r="R7" s="1">
        <v>1.57</v>
      </c>
      <c r="S7" s="1">
        <v>0.43</v>
      </c>
      <c r="T7" s="1">
        <v>0.56999999999999995</v>
      </c>
      <c r="U7" s="1">
        <v>1.07</v>
      </c>
      <c r="V7" s="1">
        <v>0.32</v>
      </c>
      <c r="W7" s="1"/>
      <c r="X7" s="1">
        <v>0.84</v>
      </c>
      <c r="Y7" s="1">
        <v>0.89</v>
      </c>
      <c r="Z7" s="1"/>
      <c r="AA7" s="8">
        <v>0.48</v>
      </c>
      <c r="AB7" s="1"/>
      <c r="AC7" s="1">
        <v>0.25</v>
      </c>
      <c r="AD7" s="1">
        <v>20.84</v>
      </c>
      <c r="AE7" s="1">
        <v>18.239999999999998</v>
      </c>
      <c r="AF7" s="1">
        <v>2.65</v>
      </c>
      <c r="AG7" s="1">
        <v>8.82</v>
      </c>
      <c r="AH7" s="1">
        <v>5.85</v>
      </c>
      <c r="AI7" s="1">
        <v>15.08</v>
      </c>
      <c r="AJ7" s="1">
        <v>3.72</v>
      </c>
      <c r="AK7" s="16">
        <v>7.1</v>
      </c>
      <c r="AL7" s="16"/>
      <c r="AM7" s="1">
        <v>1.6</v>
      </c>
      <c r="AN7" s="1">
        <v>2.5299999999999998</v>
      </c>
      <c r="AO7" s="1">
        <v>0.89</v>
      </c>
      <c r="AP7" s="1">
        <v>0.06</v>
      </c>
      <c r="AQ7" s="8">
        <v>2.17</v>
      </c>
      <c r="AR7" s="1"/>
      <c r="AS7" s="1">
        <v>0.09</v>
      </c>
      <c r="AT7" s="1">
        <v>7.0000000000000007E-2</v>
      </c>
      <c r="AU7" s="1"/>
      <c r="AV7" s="1">
        <v>0.19</v>
      </c>
      <c r="AW7" s="1">
        <v>0.09</v>
      </c>
      <c r="AX7" s="1">
        <v>0.05</v>
      </c>
      <c r="AY7" s="1"/>
      <c r="AZ7" s="1"/>
      <c r="BA7" s="1">
        <v>0.06</v>
      </c>
      <c r="BB7" s="1"/>
    </row>
    <row r="8" spans="1:54" s="2" customFormat="1" x14ac:dyDescent="0.2">
      <c r="A8" s="2">
        <v>7</v>
      </c>
      <c r="B8" s="15" t="s">
        <v>94</v>
      </c>
      <c r="C8" s="15"/>
      <c r="D8" s="15"/>
      <c r="E8" s="15"/>
      <c r="F8" s="15"/>
      <c r="G8" s="15"/>
      <c r="H8" s="2" t="s">
        <v>52</v>
      </c>
      <c r="I8" s="1"/>
      <c r="J8" s="1"/>
      <c r="K8" s="1">
        <v>0.08</v>
      </c>
      <c r="L8" s="1">
        <v>0.12</v>
      </c>
      <c r="M8" s="1">
        <v>0.06</v>
      </c>
      <c r="N8" s="1"/>
      <c r="O8" s="1">
        <v>2.76</v>
      </c>
      <c r="P8" s="1"/>
      <c r="Q8" s="1">
        <v>0.44</v>
      </c>
      <c r="R8" s="1">
        <v>1.04</v>
      </c>
      <c r="S8" s="1"/>
      <c r="T8" s="1">
        <v>0.49</v>
      </c>
      <c r="U8" s="1">
        <v>1.1000000000000001</v>
      </c>
      <c r="V8" s="1">
        <v>0.37</v>
      </c>
      <c r="W8" s="1"/>
      <c r="X8" s="1">
        <v>0.28999999999999998</v>
      </c>
      <c r="Y8" s="1">
        <v>0.45</v>
      </c>
      <c r="Z8" s="1">
        <v>0.09</v>
      </c>
      <c r="AA8" s="1">
        <v>0.19</v>
      </c>
      <c r="AB8" s="1"/>
      <c r="AC8" s="1"/>
      <c r="AD8" s="1">
        <v>27.71</v>
      </c>
      <c r="AE8" s="1">
        <v>19.190000000000001</v>
      </c>
      <c r="AF8" s="1">
        <v>1.83</v>
      </c>
      <c r="AG8" s="1">
        <v>6.07</v>
      </c>
      <c r="AH8" s="1">
        <v>7.03</v>
      </c>
      <c r="AI8" s="1">
        <v>16.739999999999998</v>
      </c>
      <c r="AJ8" s="1">
        <v>3.55</v>
      </c>
      <c r="AK8" s="16">
        <v>4.1500000000000004</v>
      </c>
      <c r="AL8" s="16"/>
      <c r="AM8" s="1">
        <v>1.22</v>
      </c>
      <c r="AN8" s="8">
        <v>3.61</v>
      </c>
      <c r="AO8" s="1"/>
      <c r="AP8" s="1"/>
      <c r="AQ8" s="8">
        <v>1.22</v>
      </c>
      <c r="AR8" s="1"/>
      <c r="AS8" s="1">
        <v>0.08</v>
      </c>
      <c r="AT8" s="1"/>
      <c r="AU8" s="1"/>
      <c r="AV8" s="1">
        <v>0.12</v>
      </c>
      <c r="AW8" s="1"/>
      <c r="AX8" s="1"/>
      <c r="AY8" s="1"/>
      <c r="AZ8" s="1"/>
      <c r="BA8" s="1"/>
      <c r="BB8" s="1"/>
    </row>
    <row r="9" spans="1:54" s="2" customFormat="1" x14ac:dyDescent="0.2">
      <c r="A9" s="2">
        <v>8</v>
      </c>
      <c r="B9" s="15" t="s">
        <v>95</v>
      </c>
      <c r="C9" s="15"/>
      <c r="D9" s="15"/>
      <c r="E9" s="15"/>
      <c r="F9" s="15"/>
      <c r="G9" s="15"/>
      <c r="H9" s="2" t="s">
        <v>52</v>
      </c>
      <c r="I9" s="1"/>
      <c r="J9" s="1"/>
      <c r="K9" s="1">
        <v>0.12</v>
      </c>
      <c r="L9" s="1">
        <v>0.25</v>
      </c>
      <c r="M9" s="1">
        <v>0.43</v>
      </c>
      <c r="N9" s="1"/>
      <c r="O9" s="1">
        <v>3.25</v>
      </c>
      <c r="P9" s="1"/>
      <c r="Q9" s="1">
        <v>0.59</v>
      </c>
      <c r="R9" s="1">
        <v>1.82</v>
      </c>
      <c r="S9" s="1">
        <v>0.53</v>
      </c>
      <c r="T9" s="1">
        <v>0.8</v>
      </c>
      <c r="U9" s="1">
        <v>1.6</v>
      </c>
      <c r="V9" s="1">
        <v>0.54</v>
      </c>
      <c r="W9" s="1"/>
      <c r="X9" s="1">
        <v>1</v>
      </c>
      <c r="Y9" s="1">
        <v>1.28</v>
      </c>
      <c r="Z9" s="1">
        <v>0.54</v>
      </c>
      <c r="AA9" s="1"/>
      <c r="AB9" s="1"/>
      <c r="AC9" s="1">
        <v>0.33</v>
      </c>
      <c r="AD9" s="1">
        <v>19.690000000000001</v>
      </c>
      <c r="AE9" s="1">
        <v>15.07</v>
      </c>
      <c r="AF9" s="1">
        <v>2.0699999999999998</v>
      </c>
      <c r="AG9" s="1">
        <v>5.62</v>
      </c>
      <c r="AH9" s="1">
        <v>6.68</v>
      </c>
      <c r="AI9" s="1">
        <v>16.920000000000002</v>
      </c>
      <c r="AJ9" s="1">
        <v>4.2699999999999996</v>
      </c>
      <c r="AK9" s="16">
        <v>7.05</v>
      </c>
      <c r="AL9" s="16"/>
      <c r="AM9" s="1">
        <v>1.77</v>
      </c>
      <c r="AN9" s="8">
        <v>4.4800000000000004</v>
      </c>
      <c r="AO9" s="1"/>
      <c r="AP9" s="1">
        <v>0.24</v>
      </c>
      <c r="AQ9" s="8">
        <v>2.61</v>
      </c>
      <c r="AR9" s="1"/>
      <c r="AS9" s="1">
        <v>0.2</v>
      </c>
      <c r="AT9" s="1">
        <v>7.0000000000000007E-2</v>
      </c>
      <c r="AU9" s="1"/>
      <c r="AV9" s="1">
        <v>0.21</v>
      </c>
      <c r="AW9" s="1"/>
      <c r="AX9" s="1"/>
      <c r="AY9" s="1"/>
      <c r="AZ9" s="1"/>
      <c r="BA9" s="1"/>
      <c r="BB9" s="1"/>
    </row>
    <row r="10" spans="1:54" s="2" customFormat="1" x14ac:dyDescent="0.2">
      <c r="A10" s="2">
        <v>9</v>
      </c>
      <c r="B10" s="15" t="s">
        <v>96</v>
      </c>
      <c r="C10" s="15"/>
      <c r="D10" s="15"/>
      <c r="E10" s="15"/>
      <c r="F10" s="15"/>
      <c r="G10" s="15"/>
      <c r="H10" s="2" t="s">
        <v>52</v>
      </c>
      <c r="I10" s="1"/>
      <c r="J10" s="1"/>
      <c r="K10" s="1">
        <v>0.1</v>
      </c>
      <c r="L10" s="1">
        <v>0.21</v>
      </c>
      <c r="M10" s="1">
        <v>0.28000000000000003</v>
      </c>
      <c r="N10" s="1"/>
      <c r="O10" s="1">
        <v>3.23</v>
      </c>
      <c r="P10" s="1"/>
      <c r="Q10" s="1">
        <v>0.55000000000000004</v>
      </c>
      <c r="R10" s="1">
        <v>1.5</v>
      </c>
      <c r="S10" s="1">
        <v>0.37</v>
      </c>
      <c r="T10" s="1">
        <v>0.49</v>
      </c>
      <c r="U10" s="1">
        <v>1.5</v>
      </c>
      <c r="V10" s="1">
        <v>0.47</v>
      </c>
      <c r="W10" s="1"/>
      <c r="X10" s="1">
        <v>0.67</v>
      </c>
      <c r="Y10" s="1">
        <v>0.88</v>
      </c>
      <c r="Z10" s="1">
        <v>0.35</v>
      </c>
      <c r="AA10" s="1">
        <v>0.09</v>
      </c>
      <c r="AB10" s="1">
        <v>0.05</v>
      </c>
      <c r="AC10" s="1">
        <v>0.1</v>
      </c>
      <c r="AD10" s="1">
        <v>25.58</v>
      </c>
      <c r="AE10" s="1">
        <v>16.98</v>
      </c>
      <c r="AF10" s="1">
        <v>2.15</v>
      </c>
      <c r="AG10" s="1">
        <v>5.72</v>
      </c>
      <c r="AH10" s="1">
        <v>6.9</v>
      </c>
      <c r="AI10" s="1">
        <v>16.14</v>
      </c>
      <c r="AJ10" s="1">
        <v>3.67</v>
      </c>
      <c r="AK10" s="16">
        <v>5.23</v>
      </c>
      <c r="AL10" s="16"/>
      <c r="AM10" s="1">
        <v>1.18</v>
      </c>
      <c r="AN10" s="8">
        <v>3.54</v>
      </c>
      <c r="AO10" s="1"/>
      <c r="AP10" s="1">
        <v>0.09</v>
      </c>
      <c r="AQ10" s="8">
        <v>1.76</v>
      </c>
      <c r="AR10" s="1"/>
      <c r="AS10" s="1">
        <v>0.09</v>
      </c>
      <c r="AT10" s="1"/>
      <c r="AU10" s="1"/>
      <c r="AV10" s="1">
        <v>0.14000000000000001</v>
      </c>
      <c r="AW10" s="1"/>
      <c r="AX10" s="1"/>
      <c r="AY10" s="1"/>
      <c r="AZ10" s="1"/>
      <c r="BA10" s="1"/>
      <c r="BB10" s="1"/>
    </row>
    <row r="11" spans="1:54" s="2" customFormat="1" x14ac:dyDescent="0.2">
      <c r="A11" s="2">
        <v>10</v>
      </c>
      <c r="B11" s="15" t="s">
        <v>97</v>
      </c>
      <c r="C11" s="15"/>
      <c r="D11" s="15"/>
      <c r="E11" s="15"/>
      <c r="F11" s="15"/>
      <c r="G11" s="15"/>
      <c r="H11" s="2" t="s">
        <v>52</v>
      </c>
      <c r="I11" s="1"/>
      <c r="J11" s="1"/>
      <c r="K11" s="1">
        <v>0.13</v>
      </c>
      <c r="L11" s="1">
        <v>0.35</v>
      </c>
      <c r="M11" s="1">
        <v>0.64</v>
      </c>
      <c r="N11" s="1"/>
      <c r="O11" s="1">
        <v>3.03</v>
      </c>
      <c r="P11" s="1"/>
      <c r="Q11" s="1"/>
      <c r="R11" s="1">
        <v>2.06</v>
      </c>
      <c r="S11" s="1"/>
      <c r="T11" s="1"/>
      <c r="U11" s="8">
        <v>3.48</v>
      </c>
      <c r="V11" s="1">
        <v>0.74</v>
      </c>
      <c r="W11" s="1"/>
      <c r="X11" s="1">
        <v>2.0499999999999998</v>
      </c>
      <c r="Y11" s="1">
        <v>1.72</v>
      </c>
      <c r="Z11" s="1"/>
      <c r="AA11" s="1">
        <v>0.63</v>
      </c>
      <c r="AB11" s="1">
        <v>0.12</v>
      </c>
      <c r="AC11" s="1">
        <v>0.21</v>
      </c>
      <c r="AD11" s="1">
        <v>17.420000000000002</v>
      </c>
      <c r="AE11" s="1">
        <v>12.23</v>
      </c>
      <c r="AF11" s="1">
        <v>2.36</v>
      </c>
      <c r="AG11" s="1">
        <v>4.99</v>
      </c>
      <c r="AH11" s="1">
        <v>6.65</v>
      </c>
      <c r="AI11" s="1">
        <v>16.79</v>
      </c>
      <c r="AJ11" s="1">
        <v>4.32</v>
      </c>
      <c r="AK11" s="16">
        <v>8.25</v>
      </c>
      <c r="AL11" s="16"/>
      <c r="AM11" s="1">
        <v>1.69</v>
      </c>
      <c r="AN11" s="8">
        <v>5.42</v>
      </c>
      <c r="AO11" s="1"/>
      <c r="AP11" s="1"/>
      <c r="AQ11" s="8">
        <v>4.26</v>
      </c>
      <c r="AR11" s="1">
        <v>0.06</v>
      </c>
      <c r="AS11" s="1">
        <v>0.22</v>
      </c>
      <c r="AT11" s="1"/>
      <c r="AU11" s="1"/>
      <c r="AV11" s="1">
        <v>0.19</v>
      </c>
      <c r="AW11" s="1"/>
      <c r="AX11" s="1"/>
      <c r="AY11" s="1"/>
      <c r="AZ11" s="1"/>
      <c r="BA11" s="1"/>
      <c r="BB11" s="1"/>
    </row>
    <row r="12" spans="1:54" s="2" customFormat="1" x14ac:dyDescent="0.2">
      <c r="A12" s="2">
        <v>11</v>
      </c>
      <c r="B12" s="15" t="s">
        <v>98</v>
      </c>
      <c r="C12" s="15"/>
      <c r="D12" s="15"/>
      <c r="E12" s="15"/>
      <c r="F12" s="15"/>
      <c r="G12" s="15"/>
      <c r="H12" s="2" t="s">
        <v>52</v>
      </c>
      <c r="I12" s="1"/>
      <c r="J12" s="1"/>
      <c r="K12" s="1">
        <v>7.0000000000000007E-2</v>
      </c>
      <c r="L12" s="1">
        <v>0.19</v>
      </c>
      <c r="M12" s="1">
        <v>0.44</v>
      </c>
      <c r="N12" s="1"/>
      <c r="O12" s="1">
        <v>2.84</v>
      </c>
      <c r="P12" s="1"/>
      <c r="Q12" s="1"/>
      <c r="R12" s="1">
        <v>1.84</v>
      </c>
      <c r="S12" s="1">
        <v>0.72</v>
      </c>
      <c r="T12" s="1">
        <v>1.1499999999999999</v>
      </c>
      <c r="U12" s="1">
        <v>1.22</v>
      </c>
      <c r="V12" s="1">
        <v>0.41</v>
      </c>
      <c r="W12" s="1"/>
      <c r="X12" s="1">
        <v>0.95</v>
      </c>
      <c r="Y12" s="1">
        <v>1.47</v>
      </c>
      <c r="Z12" s="1">
        <v>0.52</v>
      </c>
      <c r="AA12" s="1"/>
      <c r="AB12" s="1">
        <v>0.09</v>
      </c>
      <c r="AC12" s="1">
        <v>0.19</v>
      </c>
      <c r="AD12" s="1">
        <v>17.559999999999999</v>
      </c>
      <c r="AE12" s="1">
        <v>13.09</v>
      </c>
      <c r="AF12" s="1">
        <v>3.11</v>
      </c>
      <c r="AG12" s="1">
        <v>9.7799999999999994</v>
      </c>
      <c r="AH12" s="1">
        <v>5.71</v>
      </c>
      <c r="AI12" s="1">
        <v>14.35</v>
      </c>
      <c r="AJ12" s="1">
        <v>3.84</v>
      </c>
      <c r="AK12" s="16">
        <v>10.58</v>
      </c>
      <c r="AL12" s="16"/>
      <c r="AM12" s="1">
        <v>2.65</v>
      </c>
      <c r="AN12" s="8">
        <v>3.7</v>
      </c>
      <c r="AO12" s="1"/>
      <c r="AP12" s="1">
        <v>0.25</v>
      </c>
      <c r="AQ12" s="8">
        <v>3.02</v>
      </c>
      <c r="AR12" s="1"/>
      <c r="AS12" s="1">
        <v>7.0000000000000007E-2</v>
      </c>
      <c r="AT12" s="1"/>
      <c r="AU12" s="1"/>
      <c r="AV12" s="1">
        <v>0.21</v>
      </c>
      <c r="AW12" s="1"/>
      <c r="AX12" s="1"/>
      <c r="AY12" s="1"/>
      <c r="AZ12" s="1"/>
      <c r="BA12" s="1"/>
      <c r="BB12" s="1"/>
    </row>
    <row r="13" spans="1:54" s="2" customFormat="1" x14ac:dyDescent="0.2">
      <c r="A13" s="2">
        <v>12</v>
      </c>
      <c r="B13" s="15" t="s">
        <v>99</v>
      </c>
      <c r="C13" s="15"/>
      <c r="D13" s="15"/>
      <c r="E13" s="15"/>
      <c r="F13" s="15"/>
      <c r="G13" s="15"/>
      <c r="H13" s="2" t="s">
        <v>52</v>
      </c>
      <c r="I13" s="1"/>
      <c r="J13" s="1"/>
      <c r="K13" s="1">
        <v>0.12</v>
      </c>
      <c r="L13" s="1">
        <v>0.19</v>
      </c>
      <c r="M13" s="1">
        <v>0.28000000000000003</v>
      </c>
      <c r="N13" s="1"/>
      <c r="O13" s="1">
        <v>3.4</v>
      </c>
      <c r="P13" s="1"/>
      <c r="Q13" s="1">
        <v>0.46</v>
      </c>
      <c r="R13" s="1">
        <v>1.49</v>
      </c>
      <c r="S13" s="1">
        <v>0.3</v>
      </c>
      <c r="T13" s="1"/>
      <c r="U13" s="8">
        <v>2.2599999999999998</v>
      </c>
      <c r="V13" s="1"/>
      <c r="W13" s="1">
        <v>0.45</v>
      </c>
      <c r="X13" s="1">
        <v>0.74</v>
      </c>
      <c r="Y13" s="1">
        <v>0.84</v>
      </c>
      <c r="Z13" s="1">
        <v>0.24</v>
      </c>
      <c r="AA13" s="1">
        <v>0.27</v>
      </c>
      <c r="AB13" s="1">
        <v>7.0000000000000007E-2</v>
      </c>
      <c r="AC13" s="1">
        <v>0.16</v>
      </c>
      <c r="AD13" s="1">
        <v>23.96</v>
      </c>
      <c r="AE13" s="1">
        <v>16.05</v>
      </c>
      <c r="AF13" s="1">
        <v>1.98</v>
      </c>
      <c r="AG13" s="1">
        <v>6.08</v>
      </c>
      <c r="AH13" s="1">
        <v>7.31</v>
      </c>
      <c r="AI13" s="1">
        <v>16.78</v>
      </c>
      <c r="AJ13" s="1">
        <v>3.39</v>
      </c>
      <c r="AK13" s="16">
        <v>5.36</v>
      </c>
      <c r="AL13" s="16"/>
      <c r="AM13" s="1">
        <v>1.18</v>
      </c>
      <c r="AN13" s="1">
        <v>3.13</v>
      </c>
      <c r="AO13" s="1">
        <v>1.05</v>
      </c>
      <c r="AP13" s="1">
        <v>0.13</v>
      </c>
      <c r="AQ13" s="8">
        <v>1.85</v>
      </c>
      <c r="AR13" s="1">
        <v>0.11</v>
      </c>
      <c r="AS13" s="1">
        <v>0.12</v>
      </c>
      <c r="AT13" s="1">
        <v>0.1</v>
      </c>
      <c r="AU13" s="1"/>
      <c r="AV13" s="1">
        <v>0.15</v>
      </c>
      <c r="AW13" s="1"/>
      <c r="AX13" s="1"/>
      <c r="AY13" s="1"/>
      <c r="AZ13" s="1"/>
      <c r="BA13" s="1"/>
      <c r="BB13" s="1"/>
    </row>
    <row r="14" spans="1:54" s="2" customFormat="1" x14ac:dyDescent="0.2">
      <c r="A14" s="2">
        <v>13</v>
      </c>
      <c r="B14" s="15" t="s">
        <v>100</v>
      </c>
      <c r="C14" s="15"/>
      <c r="D14" s="15"/>
      <c r="E14" s="15"/>
      <c r="F14" s="15"/>
      <c r="G14" s="15"/>
      <c r="H14" s="2" t="s">
        <v>52</v>
      </c>
      <c r="I14" s="1"/>
      <c r="J14" s="1"/>
      <c r="K14" s="1">
        <v>0.13</v>
      </c>
      <c r="L14" s="1">
        <v>0.26</v>
      </c>
      <c r="M14" s="1">
        <v>0.35</v>
      </c>
      <c r="N14" s="1"/>
      <c r="O14" s="1">
        <v>3.39</v>
      </c>
      <c r="P14" s="1"/>
      <c r="Q14" s="1">
        <v>0.72</v>
      </c>
      <c r="R14" s="1">
        <v>1.92</v>
      </c>
      <c r="S14" s="1">
        <v>0.52</v>
      </c>
      <c r="T14" s="1">
        <v>0.81</v>
      </c>
      <c r="U14" s="1">
        <v>1.85</v>
      </c>
      <c r="V14" s="1">
        <v>0.71</v>
      </c>
      <c r="W14" s="1"/>
      <c r="X14" s="1">
        <v>0.79</v>
      </c>
      <c r="Y14" s="1">
        <v>1.19</v>
      </c>
      <c r="Z14" s="1"/>
      <c r="AA14" s="1">
        <v>0.52</v>
      </c>
      <c r="AB14" s="1">
        <v>0.08</v>
      </c>
      <c r="AC14" s="1">
        <v>0.15</v>
      </c>
      <c r="AD14" s="1">
        <v>18.760000000000002</v>
      </c>
      <c r="AE14" s="1">
        <v>15.06</v>
      </c>
      <c r="AF14" s="1">
        <v>2.11</v>
      </c>
      <c r="AG14" s="1">
        <v>6.99</v>
      </c>
      <c r="AH14" s="1">
        <v>6.46</v>
      </c>
      <c r="AI14" s="1">
        <v>16.79</v>
      </c>
      <c r="AJ14" s="1">
        <v>4.05</v>
      </c>
      <c r="AK14" s="16">
        <v>7.11</v>
      </c>
      <c r="AL14" s="16"/>
      <c r="AM14" s="1">
        <v>1.8</v>
      </c>
      <c r="AN14" s="8">
        <v>4.6100000000000003</v>
      </c>
      <c r="AO14" s="1"/>
      <c r="AP14" s="1">
        <v>0.19</v>
      </c>
      <c r="AQ14" s="8">
        <v>2.33</v>
      </c>
      <c r="AR14" s="1">
        <v>0.06</v>
      </c>
      <c r="AS14" s="1">
        <v>0.16</v>
      </c>
      <c r="AT14" s="1"/>
      <c r="AU14" s="1"/>
      <c r="AV14" s="1">
        <v>0.15</v>
      </c>
      <c r="AW14" s="1"/>
      <c r="AX14" s="1"/>
      <c r="AY14" s="1"/>
      <c r="AZ14" s="1"/>
      <c r="BA14" s="1"/>
      <c r="BB14" s="1"/>
    </row>
    <row r="15" spans="1:54" s="2" customFormat="1" x14ac:dyDescent="0.2">
      <c r="A15" s="2">
        <v>14</v>
      </c>
      <c r="B15" s="15" t="s">
        <v>101</v>
      </c>
      <c r="C15" s="15"/>
      <c r="D15" s="15"/>
      <c r="E15" s="15"/>
      <c r="F15" s="15"/>
      <c r="G15" s="15"/>
      <c r="H15" s="2" t="s">
        <v>52</v>
      </c>
      <c r="I15" s="1"/>
      <c r="J15" s="1"/>
      <c r="K15" s="1">
        <v>0.13</v>
      </c>
      <c r="L15" s="1">
        <v>0.24</v>
      </c>
      <c r="M15" s="1">
        <v>0.21</v>
      </c>
      <c r="N15" s="1"/>
      <c r="O15" s="1">
        <v>4.18</v>
      </c>
      <c r="P15" s="1"/>
      <c r="Q15" s="1">
        <v>0.56000000000000005</v>
      </c>
      <c r="R15" s="1">
        <v>1.46</v>
      </c>
      <c r="S15" s="1">
        <v>0.13</v>
      </c>
      <c r="T15" s="1"/>
      <c r="U15" s="1">
        <v>2.41</v>
      </c>
      <c r="V15" s="1">
        <v>0.48</v>
      </c>
      <c r="W15" s="1"/>
      <c r="X15" s="1">
        <v>0.71</v>
      </c>
      <c r="Y15" s="1">
        <v>0.62</v>
      </c>
      <c r="Z15" s="1">
        <v>0.32</v>
      </c>
      <c r="AA15" s="1">
        <v>0.18</v>
      </c>
      <c r="AB15" s="1"/>
      <c r="AC15" s="1">
        <v>7.0000000000000007E-2</v>
      </c>
      <c r="AD15" s="1">
        <v>25.55</v>
      </c>
      <c r="AE15" s="1">
        <v>14.38</v>
      </c>
      <c r="AF15" s="1">
        <v>1.69</v>
      </c>
      <c r="AG15" s="1">
        <v>3.24</v>
      </c>
      <c r="AH15" s="1">
        <v>8.7200000000000006</v>
      </c>
      <c r="AI15" s="1">
        <v>19.350000000000001</v>
      </c>
      <c r="AJ15" s="1">
        <v>3.54</v>
      </c>
      <c r="AK15" s="16">
        <v>4.07</v>
      </c>
      <c r="AL15" s="16"/>
      <c r="AM15" s="1">
        <v>0.93</v>
      </c>
      <c r="AN15" s="8">
        <v>5.15</v>
      </c>
      <c r="AO15" s="1"/>
      <c r="AP15" s="1"/>
      <c r="AQ15" s="8">
        <v>1.51</v>
      </c>
      <c r="AR15" s="1"/>
      <c r="AS15" s="1">
        <v>0.1</v>
      </c>
      <c r="AT15" s="1"/>
      <c r="AU15" s="1"/>
      <c r="AV15" s="1">
        <v>0.06</v>
      </c>
      <c r="AW15" s="1"/>
      <c r="AX15" s="1"/>
      <c r="AY15" s="1"/>
      <c r="AZ15" s="1"/>
      <c r="BA15" s="1"/>
      <c r="BB15" s="1"/>
    </row>
    <row r="16" spans="1:54" s="2" customFormat="1" x14ac:dyDescent="0.2">
      <c r="A16" s="2">
        <v>15</v>
      </c>
      <c r="B16" s="15" t="s">
        <v>102</v>
      </c>
      <c r="C16" s="15"/>
      <c r="D16" s="15"/>
      <c r="E16" s="15"/>
      <c r="F16" s="15"/>
      <c r="G16" s="15"/>
      <c r="H16" s="2" t="s">
        <v>52</v>
      </c>
      <c r="I16" s="1"/>
      <c r="J16" s="1"/>
      <c r="K16" s="1">
        <v>0.1</v>
      </c>
      <c r="L16" s="1">
        <v>0.22</v>
      </c>
      <c r="M16" s="1">
        <v>0.31</v>
      </c>
      <c r="N16" s="1"/>
      <c r="O16" s="1">
        <v>3.13</v>
      </c>
      <c r="P16" s="1"/>
      <c r="Q16" s="1">
        <v>0.54</v>
      </c>
      <c r="R16" s="1">
        <v>2.13</v>
      </c>
      <c r="S16" s="1">
        <v>0.45</v>
      </c>
      <c r="T16" s="1">
        <v>0.64</v>
      </c>
      <c r="U16" s="1">
        <v>1.52</v>
      </c>
      <c r="V16" s="1">
        <v>0.47</v>
      </c>
      <c r="W16" s="1"/>
      <c r="X16" s="1">
        <v>1.1100000000000001</v>
      </c>
      <c r="Y16" s="1">
        <v>0.9</v>
      </c>
      <c r="Z16" s="1">
        <v>0.52</v>
      </c>
      <c r="AA16" s="1"/>
      <c r="AB16" s="1">
        <v>0.09</v>
      </c>
      <c r="AC16" s="1">
        <v>0.11</v>
      </c>
      <c r="AD16" s="1">
        <v>21.82</v>
      </c>
      <c r="AE16" s="1">
        <v>16.12</v>
      </c>
      <c r="AF16" s="1">
        <v>3</v>
      </c>
      <c r="AG16" s="1">
        <v>5.34</v>
      </c>
      <c r="AH16" s="1">
        <v>6.25</v>
      </c>
      <c r="AI16" s="1">
        <v>15.61</v>
      </c>
      <c r="AJ16" s="1">
        <v>4.3499999999999996</v>
      </c>
      <c r="AK16" s="16">
        <v>6.67</v>
      </c>
      <c r="AL16" s="16"/>
      <c r="AM16" s="1">
        <v>1.54</v>
      </c>
      <c r="AN16" s="8">
        <v>4.0599999999999996</v>
      </c>
      <c r="AO16" s="1"/>
      <c r="AP16" s="1">
        <v>0.13</v>
      </c>
      <c r="AQ16" s="8">
        <v>2.5499999999999998</v>
      </c>
      <c r="AR16" s="1">
        <v>0.05</v>
      </c>
      <c r="AS16" s="1">
        <v>0.12</v>
      </c>
      <c r="AT16" s="1"/>
      <c r="AU16" s="1"/>
      <c r="AV16" s="1">
        <v>0.15</v>
      </c>
      <c r="AW16" s="1"/>
      <c r="AX16" s="1"/>
      <c r="AY16" s="1"/>
      <c r="AZ16" s="1"/>
      <c r="BA16" s="1"/>
      <c r="BB16" s="1"/>
    </row>
    <row r="17" spans="1:54" s="2" customFormat="1" x14ac:dyDescent="0.2">
      <c r="A17" s="2">
        <v>16</v>
      </c>
      <c r="B17" s="15" t="s">
        <v>103</v>
      </c>
      <c r="C17" s="15"/>
      <c r="D17" s="15"/>
      <c r="E17" s="15"/>
      <c r="F17" s="15"/>
      <c r="G17" s="15"/>
      <c r="H17" s="2" t="s">
        <v>52</v>
      </c>
      <c r="I17" s="1"/>
      <c r="J17" s="1"/>
      <c r="K17" s="1">
        <v>0.12</v>
      </c>
      <c r="L17" s="1">
        <v>0.13</v>
      </c>
      <c r="M17" s="1">
        <v>0.15</v>
      </c>
      <c r="N17" s="1"/>
      <c r="O17" s="1">
        <v>4.5599999999999996</v>
      </c>
      <c r="P17" s="1"/>
      <c r="Q17" s="1">
        <v>0.62</v>
      </c>
      <c r="R17" s="1">
        <v>1.37</v>
      </c>
      <c r="S17" s="1">
        <v>0.16</v>
      </c>
      <c r="T17" s="1"/>
      <c r="U17" s="1">
        <v>2.2799999999999998</v>
      </c>
      <c r="V17" s="1"/>
      <c r="W17" s="1">
        <v>0.46</v>
      </c>
      <c r="X17" s="1">
        <v>0.51</v>
      </c>
      <c r="Y17" s="1">
        <v>0.45</v>
      </c>
      <c r="Z17" s="1">
        <v>0.31</v>
      </c>
      <c r="AA17" s="1">
        <v>0.19</v>
      </c>
      <c r="AB17" s="1">
        <v>0.06</v>
      </c>
      <c r="AC17" s="1"/>
      <c r="AD17" s="1">
        <v>27.01</v>
      </c>
      <c r="AE17" s="1">
        <v>16.010000000000002</v>
      </c>
      <c r="AF17" s="1">
        <v>1.49</v>
      </c>
      <c r="AG17" s="1">
        <v>2.98</v>
      </c>
      <c r="AH17" s="1">
        <v>8.8000000000000007</v>
      </c>
      <c r="AI17" s="1">
        <v>19.05</v>
      </c>
      <c r="AJ17" s="1">
        <v>3.4</v>
      </c>
      <c r="AK17" s="16">
        <v>3.34</v>
      </c>
      <c r="AL17" s="16"/>
      <c r="AM17" s="1">
        <v>0.84</v>
      </c>
      <c r="AN17" s="1">
        <v>3.47</v>
      </c>
      <c r="AO17" s="1">
        <v>0.87</v>
      </c>
      <c r="AP17" s="1"/>
      <c r="AQ17" s="8">
        <v>1.05</v>
      </c>
      <c r="AR17" s="1"/>
      <c r="AS17" s="1">
        <v>0.2</v>
      </c>
      <c r="AT17" s="1">
        <v>0.13</v>
      </c>
      <c r="AU17" s="1"/>
      <c r="AV17" s="1"/>
      <c r="AW17" s="1"/>
      <c r="AX17" s="1"/>
      <c r="AY17" s="1"/>
      <c r="AZ17" s="1"/>
      <c r="BA17" s="1"/>
      <c r="BB17" s="1"/>
    </row>
    <row r="18" spans="1:54" s="2" customFormat="1" x14ac:dyDescent="0.2">
      <c r="A18" s="2">
        <v>17</v>
      </c>
      <c r="B18" s="15" t="s">
        <v>104</v>
      </c>
      <c r="C18" s="15"/>
      <c r="D18" s="15"/>
      <c r="E18" s="15"/>
      <c r="F18" s="15"/>
      <c r="G18" s="15"/>
      <c r="H18" s="2" t="s">
        <v>52</v>
      </c>
      <c r="I18" s="1">
        <v>0.05</v>
      </c>
      <c r="J18" s="1"/>
      <c r="K18" s="1">
        <v>0.09</v>
      </c>
      <c r="L18" s="16">
        <v>0.47</v>
      </c>
      <c r="M18" s="16"/>
      <c r="N18" s="1"/>
      <c r="O18" s="1">
        <v>3.95</v>
      </c>
      <c r="P18" s="1"/>
      <c r="Q18" s="1">
        <v>0.43</v>
      </c>
      <c r="R18" s="1">
        <v>1.27</v>
      </c>
      <c r="S18" s="1">
        <v>0.28000000000000003</v>
      </c>
      <c r="T18" s="1"/>
      <c r="U18" s="1">
        <v>2.2200000000000002</v>
      </c>
      <c r="V18" s="1">
        <v>0.36</v>
      </c>
      <c r="W18" s="1"/>
      <c r="X18" s="1">
        <v>0.69</v>
      </c>
      <c r="Y18" s="1">
        <v>0.71</v>
      </c>
      <c r="Z18" s="1"/>
      <c r="AA18" s="1">
        <v>0.42</v>
      </c>
      <c r="AB18" s="1"/>
      <c r="AC18" s="1">
        <v>0.1</v>
      </c>
      <c r="AD18" s="1">
        <v>27.38</v>
      </c>
      <c r="AE18" s="1">
        <v>12.71</v>
      </c>
      <c r="AF18" s="1">
        <v>1.69</v>
      </c>
      <c r="AG18" s="1">
        <v>3.98</v>
      </c>
      <c r="AH18" s="1">
        <v>8.89</v>
      </c>
      <c r="AI18" s="1">
        <v>18.989999999999998</v>
      </c>
      <c r="AJ18" s="1">
        <v>3.26</v>
      </c>
      <c r="AK18" s="16">
        <v>4.8099999999999996</v>
      </c>
      <c r="AL18" s="16"/>
      <c r="AM18" s="1">
        <v>1.05</v>
      </c>
      <c r="AN18" s="8">
        <v>4.34</v>
      </c>
      <c r="AO18" s="1"/>
      <c r="AP18" s="1"/>
      <c r="AQ18" s="8">
        <v>1.79</v>
      </c>
      <c r="AR18" s="1"/>
      <c r="AS18" s="1"/>
      <c r="AT18" s="1"/>
      <c r="AU18" s="1"/>
      <c r="AV18" s="1">
        <v>0.06</v>
      </c>
      <c r="AW18" s="1"/>
      <c r="AX18" s="1"/>
      <c r="AY18" s="1"/>
      <c r="AZ18" s="1"/>
      <c r="BA18" s="1"/>
      <c r="BB18" s="1"/>
    </row>
  </sheetData>
  <mergeCells count="33">
    <mergeCell ref="B3:G3"/>
    <mergeCell ref="AK3:AL3"/>
    <mergeCell ref="B4:G4"/>
    <mergeCell ref="AK4:AL4"/>
    <mergeCell ref="B5:G5"/>
    <mergeCell ref="AK5:AL5"/>
    <mergeCell ref="B6:G6"/>
    <mergeCell ref="AK6:AL6"/>
    <mergeCell ref="B7:G7"/>
    <mergeCell ref="AK7:AL7"/>
    <mergeCell ref="B8:G8"/>
    <mergeCell ref="AK8:AL8"/>
    <mergeCell ref="B9:G9"/>
    <mergeCell ref="AK9:AL9"/>
    <mergeCell ref="B10:G10"/>
    <mergeCell ref="AK10:AL10"/>
    <mergeCell ref="B11:G11"/>
    <mergeCell ref="AK11:AL11"/>
    <mergeCell ref="B12:G12"/>
    <mergeCell ref="AK12:AL12"/>
    <mergeCell ref="B13:G13"/>
    <mergeCell ref="AK13:AL13"/>
    <mergeCell ref="B14:G14"/>
    <mergeCell ref="AK14:AL14"/>
    <mergeCell ref="B18:G18"/>
    <mergeCell ref="L18:M18"/>
    <mergeCell ref="AK18:AL18"/>
    <mergeCell ref="B15:G15"/>
    <mergeCell ref="AK15:AL15"/>
    <mergeCell ref="B16:G16"/>
    <mergeCell ref="AK16:AL16"/>
    <mergeCell ref="B17:G17"/>
    <mergeCell ref="AK17:A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26F-6447-7749-B044-9EC7AA25B639}">
  <dimension ref="A1:X18"/>
  <sheetViews>
    <sheetView workbookViewId="0">
      <selection sqref="A1:XFD18"/>
    </sheetView>
  </sheetViews>
  <sheetFormatPr baseColWidth="10" defaultRowHeight="15" x14ac:dyDescent="0.2"/>
  <sheetData>
    <row r="1" spans="1:24" x14ac:dyDescent="0.2">
      <c r="I1" t="s">
        <v>8</v>
      </c>
      <c r="J1" t="s">
        <v>9</v>
      </c>
      <c r="K1" t="s">
        <v>10</v>
      </c>
      <c r="L1" t="s">
        <v>14</v>
      </c>
      <c r="M1" t="s">
        <v>17</v>
      </c>
      <c r="N1" t="s">
        <v>19</v>
      </c>
      <c r="O1" t="s">
        <v>20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105</v>
      </c>
      <c r="W1" t="s">
        <v>34</v>
      </c>
      <c r="X1" t="s">
        <v>37</v>
      </c>
    </row>
    <row r="2" spans="1:24" x14ac:dyDescent="0.2">
      <c r="H2" t="s">
        <v>51</v>
      </c>
      <c r="I2">
        <v>5.57</v>
      </c>
      <c r="J2">
        <v>5.8</v>
      </c>
      <c r="K2">
        <v>5.92</v>
      </c>
      <c r="L2">
        <v>6.92</v>
      </c>
      <c r="M2">
        <v>7.31</v>
      </c>
      <c r="N2">
        <v>7.59</v>
      </c>
      <c r="O2">
        <v>7.71</v>
      </c>
      <c r="P2">
        <v>8.64</v>
      </c>
      <c r="Q2">
        <v>9.1199999999999992</v>
      </c>
      <c r="R2">
        <v>9.4499999999999993</v>
      </c>
      <c r="S2">
        <v>9.68</v>
      </c>
      <c r="T2">
        <v>9.8699999999999992</v>
      </c>
      <c r="U2">
        <v>10.14</v>
      </c>
      <c r="V2">
        <v>10.35</v>
      </c>
      <c r="W2">
        <v>10.92</v>
      </c>
      <c r="X2">
        <v>11.39</v>
      </c>
    </row>
    <row r="3" spans="1:24" x14ac:dyDescent="0.2">
      <c r="A3">
        <v>2</v>
      </c>
      <c r="B3" t="s">
        <v>89</v>
      </c>
      <c r="H3" t="s">
        <v>52</v>
      </c>
      <c r="I3">
        <v>7.0000000000000007E-2</v>
      </c>
      <c r="J3">
        <v>0.22</v>
      </c>
      <c r="K3">
        <v>0.28000000000000003</v>
      </c>
      <c r="L3">
        <v>1.71</v>
      </c>
      <c r="M3">
        <v>2.8</v>
      </c>
      <c r="N3">
        <v>0.78</v>
      </c>
      <c r="O3">
        <v>1.06</v>
      </c>
      <c r="P3">
        <v>22.63</v>
      </c>
      <c r="Q3">
        <v>2.46</v>
      </c>
      <c r="R3">
        <v>5.75</v>
      </c>
      <c r="S3">
        <v>7.36</v>
      </c>
      <c r="T3">
        <v>16.97</v>
      </c>
      <c r="U3">
        <v>3.76</v>
      </c>
      <c r="V3">
        <v>5.86</v>
      </c>
      <c r="W3">
        <v>3.94</v>
      </c>
      <c r="X3">
        <v>2.11</v>
      </c>
    </row>
    <row r="4" spans="1:24" x14ac:dyDescent="0.2">
      <c r="A4">
        <v>3</v>
      </c>
      <c r="B4" t="s">
        <v>90</v>
      </c>
      <c r="H4" t="s">
        <v>52</v>
      </c>
      <c r="I4">
        <v>0.13</v>
      </c>
      <c r="J4">
        <v>0.21</v>
      </c>
      <c r="K4">
        <v>0.33</v>
      </c>
      <c r="L4">
        <v>1.81</v>
      </c>
      <c r="M4">
        <v>1.55</v>
      </c>
      <c r="N4">
        <v>0.89</v>
      </c>
      <c r="O4">
        <v>1.1200000000000001</v>
      </c>
      <c r="P4">
        <v>20.059999999999999</v>
      </c>
      <c r="Q4">
        <v>2.91</v>
      </c>
      <c r="R4">
        <v>8.5</v>
      </c>
      <c r="S4">
        <v>5.99</v>
      </c>
      <c r="T4">
        <v>14.42</v>
      </c>
      <c r="U4">
        <v>3.9</v>
      </c>
      <c r="V4">
        <v>7.09</v>
      </c>
      <c r="W4">
        <v>3.97</v>
      </c>
      <c r="X4">
        <v>2.17</v>
      </c>
    </row>
    <row r="5" spans="1:24" x14ac:dyDescent="0.2">
      <c r="A5">
        <v>4</v>
      </c>
      <c r="B5" t="s">
        <v>91</v>
      </c>
      <c r="H5" t="s">
        <v>52</v>
      </c>
      <c r="I5">
        <v>0.13</v>
      </c>
      <c r="J5">
        <v>0.21</v>
      </c>
      <c r="K5">
        <v>0.46</v>
      </c>
      <c r="L5">
        <v>1.94</v>
      </c>
      <c r="M5">
        <v>2.06</v>
      </c>
      <c r="N5">
        <v>1.03</v>
      </c>
      <c r="O5">
        <v>1.42</v>
      </c>
      <c r="P5">
        <v>16.989999999999998</v>
      </c>
      <c r="Q5">
        <v>1.56</v>
      </c>
      <c r="R5">
        <v>5.0199999999999996</v>
      </c>
      <c r="S5">
        <v>6.86</v>
      </c>
      <c r="T5">
        <v>18.260000000000002</v>
      </c>
      <c r="U5">
        <v>4.21</v>
      </c>
      <c r="V5">
        <v>6.83</v>
      </c>
      <c r="W5">
        <v>5.22</v>
      </c>
      <c r="X5">
        <v>3.14</v>
      </c>
    </row>
    <row r="6" spans="1:24" x14ac:dyDescent="0.2">
      <c r="A6">
        <v>5</v>
      </c>
      <c r="B6" t="s">
        <v>92</v>
      </c>
      <c r="H6" t="s">
        <v>52</v>
      </c>
      <c r="I6">
        <v>0.1</v>
      </c>
      <c r="J6">
        <v>0.15</v>
      </c>
      <c r="K6">
        <v>0.24</v>
      </c>
      <c r="L6">
        <v>1.48</v>
      </c>
      <c r="M6">
        <v>1.53</v>
      </c>
      <c r="N6">
        <v>0.65</v>
      </c>
      <c r="O6">
        <v>0.65</v>
      </c>
      <c r="P6">
        <v>25.32</v>
      </c>
      <c r="Q6">
        <v>2.63</v>
      </c>
      <c r="R6">
        <v>5.29</v>
      </c>
      <c r="S6">
        <v>7.73</v>
      </c>
      <c r="T6">
        <v>17.559999999999999</v>
      </c>
      <c r="U6">
        <v>3.93</v>
      </c>
      <c r="V6">
        <v>5.85</v>
      </c>
      <c r="W6">
        <v>4.21</v>
      </c>
      <c r="X6">
        <v>1.96</v>
      </c>
    </row>
    <row r="7" spans="1:24" ht="16" x14ac:dyDescent="0.2">
      <c r="A7">
        <v>6</v>
      </c>
      <c r="B7" t="s">
        <v>93</v>
      </c>
      <c r="H7" t="s">
        <v>52</v>
      </c>
      <c r="I7" s="9">
        <v>0.05</v>
      </c>
      <c r="J7" s="9">
        <v>0.05</v>
      </c>
      <c r="K7">
        <v>0.27</v>
      </c>
      <c r="L7">
        <v>1.57</v>
      </c>
      <c r="M7">
        <v>1.07</v>
      </c>
      <c r="N7">
        <v>0.84</v>
      </c>
      <c r="O7">
        <v>0.89</v>
      </c>
      <c r="P7">
        <v>20.84</v>
      </c>
      <c r="Q7">
        <v>2.65</v>
      </c>
      <c r="R7">
        <v>8.82</v>
      </c>
      <c r="S7">
        <v>5.85</v>
      </c>
      <c r="T7">
        <v>15.08</v>
      </c>
      <c r="U7">
        <v>3.72</v>
      </c>
      <c r="V7">
        <v>7.1</v>
      </c>
      <c r="W7">
        <v>2.5299999999999998</v>
      </c>
      <c r="X7">
        <v>2.17</v>
      </c>
    </row>
    <row r="8" spans="1:24" x14ac:dyDescent="0.2">
      <c r="A8">
        <v>7</v>
      </c>
      <c r="B8" t="s">
        <v>94</v>
      </c>
      <c r="H8" t="s">
        <v>52</v>
      </c>
      <c r="I8">
        <v>0.08</v>
      </c>
      <c r="J8">
        <v>0.12</v>
      </c>
      <c r="K8">
        <v>0.06</v>
      </c>
      <c r="L8">
        <v>1.04</v>
      </c>
      <c r="M8">
        <v>1.1000000000000001</v>
      </c>
      <c r="N8">
        <v>0.28999999999999998</v>
      </c>
      <c r="O8">
        <v>0.45</v>
      </c>
      <c r="P8">
        <v>27.71</v>
      </c>
      <c r="Q8">
        <v>1.83</v>
      </c>
      <c r="R8">
        <v>6.07</v>
      </c>
      <c r="S8">
        <v>7.03</v>
      </c>
      <c r="T8">
        <v>16.739999999999998</v>
      </c>
      <c r="U8">
        <v>3.55</v>
      </c>
      <c r="V8">
        <v>4.1500000000000004</v>
      </c>
      <c r="W8">
        <v>3.61</v>
      </c>
      <c r="X8">
        <v>1.22</v>
      </c>
    </row>
    <row r="9" spans="1:24" x14ac:dyDescent="0.2">
      <c r="A9">
        <v>8</v>
      </c>
      <c r="B9" t="s">
        <v>95</v>
      </c>
      <c r="H9" t="s">
        <v>52</v>
      </c>
      <c r="I9">
        <v>0.12</v>
      </c>
      <c r="J9">
        <v>0.25</v>
      </c>
      <c r="K9">
        <v>0.43</v>
      </c>
      <c r="L9">
        <v>1.82</v>
      </c>
      <c r="M9">
        <v>1.6</v>
      </c>
      <c r="N9">
        <v>1</v>
      </c>
      <c r="O9">
        <v>1.28</v>
      </c>
      <c r="P9">
        <v>19.690000000000001</v>
      </c>
      <c r="Q9">
        <v>2.0699999999999998</v>
      </c>
      <c r="R9">
        <v>5.62</v>
      </c>
      <c r="S9">
        <v>6.68</v>
      </c>
      <c r="T9">
        <v>16.920000000000002</v>
      </c>
      <c r="U9">
        <v>4.2699999999999996</v>
      </c>
      <c r="V9">
        <v>7.05</v>
      </c>
      <c r="W9">
        <v>4.4800000000000004</v>
      </c>
      <c r="X9">
        <v>2.61</v>
      </c>
    </row>
    <row r="10" spans="1:24" x14ac:dyDescent="0.2">
      <c r="A10">
        <v>9</v>
      </c>
      <c r="B10" t="s">
        <v>96</v>
      </c>
      <c r="H10" t="s">
        <v>52</v>
      </c>
      <c r="I10">
        <v>0.1</v>
      </c>
      <c r="J10">
        <v>0.21</v>
      </c>
      <c r="K10">
        <v>0.28000000000000003</v>
      </c>
      <c r="L10">
        <v>1.5</v>
      </c>
      <c r="M10">
        <v>1.5</v>
      </c>
      <c r="N10">
        <v>0.67</v>
      </c>
      <c r="O10">
        <v>0.88</v>
      </c>
      <c r="P10">
        <v>25.58</v>
      </c>
      <c r="Q10">
        <v>2.15</v>
      </c>
      <c r="R10">
        <v>5.72</v>
      </c>
      <c r="S10">
        <v>6.9</v>
      </c>
      <c r="T10">
        <v>16.14</v>
      </c>
      <c r="U10">
        <v>3.67</v>
      </c>
      <c r="V10">
        <v>5.23</v>
      </c>
      <c r="W10">
        <v>3.54</v>
      </c>
      <c r="X10">
        <v>1.76</v>
      </c>
    </row>
    <row r="11" spans="1:24" x14ac:dyDescent="0.2">
      <c r="A11">
        <v>10</v>
      </c>
      <c r="B11" t="s">
        <v>97</v>
      </c>
      <c r="H11" t="s">
        <v>52</v>
      </c>
      <c r="I11">
        <v>0.13</v>
      </c>
      <c r="J11">
        <v>0.35</v>
      </c>
      <c r="K11">
        <v>0.64</v>
      </c>
      <c r="L11">
        <v>2.06</v>
      </c>
      <c r="M11">
        <v>3.48</v>
      </c>
      <c r="N11">
        <v>2.0499999999999998</v>
      </c>
      <c r="O11">
        <v>1.72</v>
      </c>
      <c r="P11">
        <v>17.420000000000002</v>
      </c>
      <c r="Q11">
        <v>2.36</v>
      </c>
      <c r="R11">
        <v>4.99</v>
      </c>
      <c r="S11">
        <v>6.65</v>
      </c>
      <c r="T11">
        <v>16.79</v>
      </c>
      <c r="U11">
        <v>4.32</v>
      </c>
      <c r="V11">
        <v>8.25</v>
      </c>
      <c r="W11">
        <v>5.42</v>
      </c>
      <c r="X11">
        <v>4.26</v>
      </c>
    </row>
    <row r="12" spans="1:24" x14ac:dyDescent="0.2">
      <c r="A12">
        <v>11</v>
      </c>
      <c r="B12" t="s">
        <v>98</v>
      </c>
      <c r="H12" t="s">
        <v>52</v>
      </c>
      <c r="I12">
        <v>7.0000000000000007E-2</v>
      </c>
      <c r="J12">
        <v>0.19</v>
      </c>
      <c r="K12">
        <v>0.44</v>
      </c>
      <c r="L12">
        <v>1.84</v>
      </c>
      <c r="M12">
        <v>1.22</v>
      </c>
      <c r="N12">
        <v>0.95</v>
      </c>
      <c r="O12">
        <v>1.47</v>
      </c>
      <c r="P12">
        <v>17.559999999999999</v>
      </c>
      <c r="Q12">
        <v>3.11</v>
      </c>
      <c r="R12">
        <v>9.7799999999999994</v>
      </c>
      <c r="S12">
        <v>5.71</v>
      </c>
      <c r="T12">
        <v>14.35</v>
      </c>
      <c r="U12">
        <v>3.84</v>
      </c>
      <c r="V12">
        <v>10.58</v>
      </c>
      <c r="W12">
        <v>3.7</v>
      </c>
      <c r="X12">
        <v>3.02</v>
      </c>
    </row>
    <row r="13" spans="1:24" x14ac:dyDescent="0.2">
      <c r="A13">
        <v>12</v>
      </c>
      <c r="B13" t="s">
        <v>99</v>
      </c>
      <c r="H13" t="s">
        <v>52</v>
      </c>
      <c r="I13">
        <v>0.12</v>
      </c>
      <c r="J13">
        <v>0.19</v>
      </c>
      <c r="K13">
        <v>0.28000000000000003</v>
      </c>
      <c r="L13">
        <v>1.49</v>
      </c>
      <c r="M13">
        <v>2.2599999999999998</v>
      </c>
      <c r="N13">
        <v>0.74</v>
      </c>
      <c r="O13">
        <v>0.84</v>
      </c>
      <c r="P13">
        <v>23.96</v>
      </c>
      <c r="Q13">
        <v>1.98</v>
      </c>
      <c r="R13">
        <v>6.08</v>
      </c>
      <c r="S13">
        <v>7.31</v>
      </c>
      <c r="T13">
        <v>16.78</v>
      </c>
      <c r="U13">
        <v>3.39</v>
      </c>
      <c r="V13">
        <v>5.36</v>
      </c>
      <c r="W13">
        <v>3.13</v>
      </c>
      <c r="X13">
        <v>1.85</v>
      </c>
    </row>
    <row r="14" spans="1:24" x14ac:dyDescent="0.2">
      <c r="A14">
        <v>13</v>
      </c>
      <c r="B14" t="s">
        <v>100</v>
      </c>
      <c r="H14" t="s">
        <v>52</v>
      </c>
      <c r="I14">
        <v>0.13</v>
      </c>
      <c r="J14">
        <v>0.26</v>
      </c>
      <c r="K14">
        <v>0.35</v>
      </c>
      <c r="L14">
        <v>1.92</v>
      </c>
      <c r="M14">
        <v>1.85</v>
      </c>
      <c r="N14">
        <v>0.79</v>
      </c>
      <c r="O14">
        <v>1.19</v>
      </c>
      <c r="P14">
        <v>18.760000000000002</v>
      </c>
      <c r="Q14">
        <v>2.11</v>
      </c>
      <c r="R14">
        <v>6.99</v>
      </c>
      <c r="S14">
        <v>6.46</v>
      </c>
      <c r="T14">
        <v>16.79</v>
      </c>
      <c r="U14">
        <v>4.05</v>
      </c>
      <c r="V14">
        <v>7.11</v>
      </c>
      <c r="W14">
        <v>4.6100000000000003</v>
      </c>
      <c r="X14">
        <v>2.33</v>
      </c>
    </row>
    <row r="15" spans="1:24" x14ac:dyDescent="0.2">
      <c r="A15">
        <v>14</v>
      </c>
      <c r="B15" t="s">
        <v>101</v>
      </c>
      <c r="H15" t="s">
        <v>52</v>
      </c>
      <c r="I15">
        <v>0.13</v>
      </c>
      <c r="J15">
        <v>0.24</v>
      </c>
      <c r="K15">
        <v>0.21</v>
      </c>
      <c r="L15">
        <v>1.46</v>
      </c>
      <c r="M15">
        <v>2.41</v>
      </c>
      <c r="N15">
        <v>0.71</v>
      </c>
      <c r="O15">
        <v>0.62</v>
      </c>
      <c r="P15">
        <v>25.55</v>
      </c>
      <c r="Q15">
        <v>1.69</v>
      </c>
      <c r="R15">
        <v>3.24</v>
      </c>
      <c r="S15">
        <v>8.7200000000000006</v>
      </c>
      <c r="T15">
        <v>19.350000000000001</v>
      </c>
      <c r="U15">
        <v>3.54</v>
      </c>
      <c r="V15">
        <v>4.07</v>
      </c>
      <c r="W15">
        <v>5.15</v>
      </c>
      <c r="X15">
        <v>1.51</v>
      </c>
    </row>
    <row r="16" spans="1:24" x14ac:dyDescent="0.2">
      <c r="A16">
        <v>15</v>
      </c>
      <c r="B16" t="s">
        <v>102</v>
      </c>
      <c r="H16" t="s">
        <v>52</v>
      </c>
      <c r="I16">
        <v>0.1</v>
      </c>
      <c r="J16">
        <v>0.22</v>
      </c>
      <c r="K16">
        <v>0.31</v>
      </c>
      <c r="L16">
        <v>2.13</v>
      </c>
      <c r="M16">
        <v>1.52</v>
      </c>
      <c r="N16">
        <v>1.1100000000000001</v>
      </c>
      <c r="O16">
        <v>0.9</v>
      </c>
      <c r="P16">
        <v>21.82</v>
      </c>
      <c r="Q16">
        <v>3</v>
      </c>
      <c r="R16">
        <v>5.34</v>
      </c>
      <c r="S16">
        <v>6.25</v>
      </c>
      <c r="T16">
        <v>15.61</v>
      </c>
      <c r="U16">
        <v>4.3499999999999996</v>
      </c>
      <c r="V16">
        <v>6.67</v>
      </c>
      <c r="W16">
        <v>4.0599999999999996</v>
      </c>
      <c r="X16">
        <v>2.5499999999999998</v>
      </c>
    </row>
    <row r="17" spans="1:24" x14ac:dyDescent="0.2">
      <c r="A17">
        <v>16</v>
      </c>
      <c r="B17" t="s">
        <v>103</v>
      </c>
      <c r="H17" t="s">
        <v>52</v>
      </c>
      <c r="I17">
        <v>0.12</v>
      </c>
      <c r="J17">
        <v>0.13</v>
      </c>
      <c r="K17">
        <v>0.15</v>
      </c>
      <c r="L17">
        <v>1.37</v>
      </c>
      <c r="M17">
        <v>2.2799999999999998</v>
      </c>
      <c r="N17">
        <v>0.51</v>
      </c>
      <c r="O17">
        <v>0.45</v>
      </c>
      <c r="P17">
        <v>27.01</v>
      </c>
      <c r="Q17">
        <v>1.49</v>
      </c>
      <c r="R17">
        <v>2.98</v>
      </c>
      <c r="S17">
        <v>8.8000000000000007</v>
      </c>
      <c r="T17">
        <v>19.05</v>
      </c>
      <c r="U17">
        <v>3.4</v>
      </c>
      <c r="V17">
        <v>3.34</v>
      </c>
      <c r="W17">
        <v>3.47</v>
      </c>
      <c r="X17">
        <v>1.05</v>
      </c>
    </row>
    <row r="18" spans="1:24" x14ac:dyDescent="0.2">
      <c r="A18">
        <v>17</v>
      </c>
      <c r="B18" t="s">
        <v>104</v>
      </c>
      <c r="H18" t="s">
        <v>52</v>
      </c>
      <c r="I18" s="2">
        <v>0.09</v>
      </c>
      <c r="J18">
        <v>0.47</v>
      </c>
      <c r="K18" s="2">
        <v>0.47</v>
      </c>
      <c r="L18">
        <v>1.27</v>
      </c>
      <c r="M18">
        <v>2.2200000000000002</v>
      </c>
      <c r="N18">
        <v>0.69</v>
      </c>
      <c r="O18">
        <v>0.71</v>
      </c>
      <c r="P18">
        <v>27.38</v>
      </c>
      <c r="Q18">
        <v>1.69</v>
      </c>
      <c r="R18">
        <v>3.98</v>
      </c>
      <c r="S18">
        <v>8.89</v>
      </c>
      <c r="T18">
        <v>18.989999999999998</v>
      </c>
      <c r="U18">
        <v>3.26</v>
      </c>
      <c r="V18">
        <v>4.8099999999999996</v>
      </c>
      <c r="W18">
        <v>4.34</v>
      </c>
      <c r="X18">
        <v>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12A6-F790-0F4C-BFC0-39AAC6E48C10}">
  <dimension ref="A1:AB56"/>
  <sheetViews>
    <sheetView tabSelected="1" topLeftCell="J22" workbookViewId="0">
      <selection activeCell="U22" sqref="U1:U1048576"/>
    </sheetView>
  </sheetViews>
  <sheetFormatPr baseColWidth="10" defaultRowHeight="15" x14ac:dyDescent="0.2"/>
  <cols>
    <col min="1" max="1" width="10.83203125" style="2"/>
    <col min="3" max="3" width="30.6640625" customWidth="1"/>
  </cols>
  <sheetData>
    <row r="1" spans="1:20" s="2" customFormat="1" x14ac:dyDescent="0.2">
      <c r="E1" s="2" t="s">
        <v>8</v>
      </c>
      <c r="F1" s="2" t="s">
        <v>9</v>
      </c>
      <c r="G1" s="2" t="s">
        <v>10</v>
      </c>
      <c r="H1" s="2" t="s">
        <v>14</v>
      </c>
      <c r="I1" s="2" t="s">
        <v>17</v>
      </c>
      <c r="J1" s="2" t="s">
        <v>19</v>
      </c>
      <c r="K1" s="2" t="s">
        <v>20</v>
      </c>
      <c r="L1" s="2" t="s">
        <v>24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106</v>
      </c>
      <c r="S1" s="2" t="s">
        <v>34</v>
      </c>
      <c r="T1" s="2" t="s">
        <v>37</v>
      </c>
    </row>
    <row r="2" spans="1:20" s="2" customFormat="1" x14ac:dyDescent="0.2">
      <c r="A2" s="17" t="s">
        <v>108</v>
      </c>
      <c r="D2" s="2" t="s">
        <v>51</v>
      </c>
      <c r="E2" s="2">
        <v>5.57</v>
      </c>
      <c r="F2" s="2">
        <v>5.8</v>
      </c>
      <c r="G2" s="2">
        <v>5.92</v>
      </c>
      <c r="H2" s="2">
        <v>6.92</v>
      </c>
      <c r="I2" s="2">
        <v>7.31</v>
      </c>
      <c r="J2" s="2">
        <v>7.59</v>
      </c>
      <c r="K2" s="2">
        <v>7.71</v>
      </c>
      <c r="L2" s="2">
        <v>8.64</v>
      </c>
      <c r="M2" s="2">
        <v>9.1199999999999992</v>
      </c>
      <c r="N2" s="2">
        <v>9.4499999999999993</v>
      </c>
      <c r="O2" s="2">
        <v>9.68</v>
      </c>
      <c r="P2" s="2">
        <v>9.8699999999999992</v>
      </c>
      <c r="Q2" s="2">
        <v>10.14</v>
      </c>
      <c r="R2" s="2">
        <v>10.35</v>
      </c>
      <c r="S2" s="2">
        <v>10.92</v>
      </c>
      <c r="T2" s="2">
        <v>11.39</v>
      </c>
    </row>
    <row r="3" spans="1:20" s="2" customFormat="1" x14ac:dyDescent="0.2">
      <c r="A3" s="17"/>
      <c r="B3" s="2">
        <v>2</v>
      </c>
      <c r="C3" s="2" t="s">
        <v>70</v>
      </c>
      <c r="D3" s="2" t="s">
        <v>52</v>
      </c>
      <c r="E3" s="2">
        <v>0.32</v>
      </c>
      <c r="F3" s="2">
        <v>0.24</v>
      </c>
      <c r="G3" s="2">
        <v>0.27</v>
      </c>
      <c r="H3" s="2">
        <v>1.54</v>
      </c>
      <c r="I3" s="2">
        <v>2.14</v>
      </c>
      <c r="J3" s="2">
        <v>0.75</v>
      </c>
      <c r="K3" s="2">
        <v>0.87</v>
      </c>
      <c r="L3" s="2">
        <v>19.87</v>
      </c>
      <c r="M3" s="2">
        <v>2.12</v>
      </c>
      <c r="N3" s="2">
        <v>10.28</v>
      </c>
      <c r="O3" s="2">
        <v>7.62</v>
      </c>
      <c r="P3" s="2">
        <v>16.34</v>
      </c>
      <c r="Q3" s="2">
        <v>6.1</v>
      </c>
      <c r="R3" s="2">
        <v>5.82</v>
      </c>
      <c r="S3" s="2">
        <v>3.79</v>
      </c>
      <c r="T3" s="2">
        <v>1.69</v>
      </c>
    </row>
    <row r="4" spans="1:20" s="2" customFormat="1" x14ac:dyDescent="0.2">
      <c r="A4" s="17"/>
      <c r="B4" s="2">
        <v>3</v>
      </c>
      <c r="C4" s="2" t="s">
        <v>71</v>
      </c>
      <c r="D4" s="2" t="s">
        <v>52</v>
      </c>
      <c r="E4" s="2">
        <v>0.43</v>
      </c>
      <c r="F4" s="2">
        <v>0.24</v>
      </c>
      <c r="G4" s="2">
        <v>0.32</v>
      </c>
      <c r="H4" s="2">
        <v>1.65</v>
      </c>
      <c r="I4" s="2">
        <v>2.11</v>
      </c>
      <c r="J4" s="2">
        <v>0.8</v>
      </c>
      <c r="K4" s="2">
        <v>1.01</v>
      </c>
      <c r="L4" s="2">
        <v>18.829999999999998</v>
      </c>
      <c r="M4" s="2">
        <v>2.69</v>
      </c>
      <c r="N4" s="2">
        <v>12.13</v>
      </c>
      <c r="O4" s="2">
        <v>6.59</v>
      </c>
      <c r="P4" s="2">
        <v>13.78</v>
      </c>
      <c r="Q4" s="2">
        <v>5.43</v>
      </c>
      <c r="R4" s="2">
        <v>6.74</v>
      </c>
      <c r="S4" s="2">
        <v>3.03</v>
      </c>
      <c r="T4" s="2">
        <v>1.68</v>
      </c>
    </row>
    <row r="5" spans="1:20" s="2" customFormat="1" x14ac:dyDescent="0.2">
      <c r="A5" s="17"/>
      <c r="B5" s="2">
        <v>4</v>
      </c>
      <c r="C5" s="2" t="s">
        <v>72</v>
      </c>
      <c r="D5" s="2" t="s">
        <v>52</v>
      </c>
      <c r="E5" s="2">
        <v>0.38</v>
      </c>
      <c r="F5" s="2">
        <v>0.23</v>
      </c>
      <c r="G5" s="2">
        <v>0.36</v>
      </c>
      <c r="H5" s="2">
        <v>1.33</v>
      </c>
      <c r="I5" s="2">
        <v>2.12</v>
      </c>
      <c r="J5" s="2">
        <v>0.8</v>
      </c>
      <c r="K5" s="2">
        <v>1.0900000000000001</v>
      </c>
      <c r="L5" s="2">
        <v>19.2</v>
      </c>
      <c r="M5" s="2">
        <v>1.48</v>
      </c>
      <c r="N5" s="2">
        <v>9.7799999999999994</v>
      </c>
      <c r="O5" s="2">
        <v>7.01</v>
      </c>
      <c r="P5" s="2">
        <v>15.27</v>
      </c>
      <c r="Q5" s="2">
        <v>6.13</v>
      </c>
      <c r="R5" s="2">
        <v>0.05</v>
      </c>
      <c r="S5" s="2">
        <v>4.07</v>
      </c>
      <c r="T5" s="2">
        <v>2.19</v>
      </c>
    </row>
    <row r="6" spans="1:20" s="2" customFormat="1" x14ac:dyDescent="0.2">
      <c r="A6" s="17"/>
      <c r="B6" s="2">
        <v>5</v>
      </c>
      <c r="C6" s="2" t="s">
        <v>73</v>
      </c>
      <c r="D6" s="2" t="s">
        <v>52</v>
      </c>
      <c r="E6" s="2">
        <v>0.35</v>
      </c>
      <c r="F6" s="2">
        <v>0.19</v>
      </c>
      <c r="G6" s="2">
        <v>0.14000000000000001</v>
      </c>
      <c r="H6" s="2">
        <v>1.42</v>
      </c>
      <c r="I6" s="2">
        <v>1.82</v>
      </c>
      <c r="J6" s="2">
        <v>0.64</v>
      </c>
      <c r="K6" s="2">
        <v>0.63</v>
      </c>
      <c r="L6" s="2">
        <v>24.74</v>
      </c>
      <c r="M6" s="2">
        <v>2.4900000000000002</v>
      </c>
      <c r="N6" s="2">
        <v>8.76</v>
      </c>
      <c r="O6" s="2">
        <v>7.61</v>
      </c>
      <c r="P6" s="2">
        <v>15.72</v>
      </c>
      <c r="Q6" s="2">
        <v>5.18</v>
      </c>
      <c r="R6" s="2">
        <v>5.53</v>
      </c>
      <c r="S6" s="2">
        <v>3.75</v>
      </c>
      <c r="T6" s="2">
        <v>1.65</v>
      </c>
    </row>
    <row r="7" spans="1:20" s="2" customFormat="1" x14ac:dyDescent="0.2">
      <c r="A7" s="17"/>
      <c r="B7" s="2">
        <v>6</v>
      </c>
      <c r="C7" s="2" t="s">
        <v>74</v>
      </c>
      <c r="D7" s="2" t="s">
        <v>52</v>
      </c>
      <c r="E7" s="2">
        <v>0.32</v>
      </c>
      <c r="F7" s="2">
        <v>0.18</v>
      </c>
      <c r="G7" s="2">
        <v>0.22</v>
      </c>
      <c r="H7" s="2">
        <v>1.39</v>
      </c>
      <c r="I7" s="2">
        <v>1.72</v>
      </c>
      <c r="J7" s="2">
        <v>0.74</v>
      </c>
      <c r="K7" s="2">
        <v>0.86</v>
      </c>
      <c r="L7" s="2">
        <v>18.559999999999999</v>
      </c>
      <c r="M7" s="2">
        <v>2.46</v>
      </c>
      <c r="N7" s="2">
        <v>12.56</v>
      </c>
      <c r="O7" s="2">
        <v>6.26</v>
      </c>
      <c r="P7" s="2">
        <v>13.66</v>
      </c>
      <c r="Q7" s="2">
        <v>5.86</v>
      </c>
      <c r="R7" s="2">
        <v>6.83</v>
      </c>
      <c r="S7" s="2">
        <v>3.5</v>
      </c>
      <c r="T7" s="2">
        <v>2.08</v>
      </c>
    </row>
    <row r="8" spans="1:20" s="2" customFormat="1" x14ac:dyDescent="0.2">
      <c r="A8" s="17"/>
      <c r="B8" s="2">
        <v>7</v>
      </c>
      <c r="C8" s="2" t="s">
        <v>75</v>
      </c>
      <c r="D8" s="2" t="s">
        <v>52</v>
      </c>
      <c r="E8" s="2">
        <v>0.2</v>
      </c>
      <c r="F8" s="2">
        <v>0.05</v>
      </c>
      <c r="G8" s="2">
        <v>0.13</v>
      </c>
      <c r="H8" s="2">
        <v>0.73</v>
      </c>
      <c r="I8" s="2">
        <v>1.1200000000000001</v>
      </c>
      <c r="J8" s="2">
        <v>0.4</v>
      </c>
      <c r="K8" s="2">
        <v>0.41</v>
      </c>
      <c r="L8" s="2">
        <v>25.67</v>
      </c>
      <c r="M8" s="2">
        <v>1.44</v>
      </c>
      <c r="N8" s="2">
        <v>12.7</v>
      </c>
      <c r="O8" s="2">
        <v>6.87</v>
      </c>
      <c r="P8" s="2">
        <v>13.91</v>
      </c>
      <c r="Q8" s="2">
        <v>6.79</v>
      </c>
      <c r="R8" s="2">
        <v>3.18</v>
      </c>
      <c r="S8" s="2">
        <v>2.39</v>
      </c>
      <c r="T8" s="2">
        <v>0.05</v>
      </c>
    </row>
    <row r="9" spans="1:20" s="2" customFormat="1" x14ac:dyDescent="0.2">
      <c r="A9" s="17"/>
      <c r="B9" s="2">
        <v>8</v>
      </c>
      <c r="C9" s="2" t="s">
        <v>76</v>
      </c>
      <c r="D9" s="2" t="s">
        <v>52</v>
      </c>
      <c r="E9" s="2">
        <v>0.28999999999999998</v>
      </c>
      <c r="F9" s="2">
        <v>0.26</v>
      </c>
      <c r="G9" s="2">
        <v>0.35</v>
      </c>
      <c r="H9" s="2">
        <v>1.49</v>
      </c>
      <c r="I9" s="2">
        <v>1.95</v>
      </c>
      <c r="J9" s="2">
        <v>0.84</v>
      </c>
      <c r="K9" s="2">
        <v>1.03</v>
      </c>
      <c r="L9" s="2">
        <v>18.63</v>
      </c>
      <c r="M9" s="2">
        <v>1.75</v>
      </c>
      <c r="N9" s="2">
        <v>11.2</v>
      </c>
      <c r="O9" s="2">
        <v>7.01</v>
      </c>
      <c r="P9" s="2">
        <v>14.99</v>
      </c>
      <c r="Q9" s="2">
        <v>6.46</v>
      </c>
      <c r="R9" s="2">
        <v>6.34</v>
      </c>
      <c r="S9" s="2">
        <v>3.92</v>
      </c>
      <c r="T9" s="2">
        <v>2.09</v>
      </c>
    </row>
    <row r="10" spans="1:20" s="2" customFormat="1" x14ac:dyDescent="0.2">
      <c r="A10" s="17"/>
      <c r="B10" s="2">
        <v>9</v>
      </c>
      <c r="C10" s="2" t="s">
        <v>77</v>
      </c>
      <c r="D10" s="2" t="s">
        <v>52</v>
      </c>
      <c r="E10" s="2">
        <v>0.23</v>
      </c>
      <c r="F10" s="2">
        <v>0.24</v>
      </c>
      <c r="G10" s="2">
        <v>0.23</v>
      </c>
      <c r="H10" s="2">
        <v>1.43</v>
      </c>
      <c r="I10" s="2">
        <v>1.88</v>
      </c>
      <c r="J10" s="2">
        <v>0.6</v>
      </c>
      <c r="K10" s="2">
        <v>0.77</v>
      </c>
      <c r="L10" s="2">
        <v>23.21</v>
      </c>
      <c r="M10" s="2">
        <v>2</v>
      </c>
      <c r="N10" s="2">
        <v>9.82</v>
      </c>
      <c r="O10" s="2">
        <v>7.29</v>
      </c>
      <c r="P10" s="2">
        <v>14.9</v>
      </c>
      <c r="Q10" s="2">
        <v>5.63</v>
      </c>
      <c r="R10" s="2">
        <v>5.0999999999999996</v>
      </c>
      <c r="S10" s="2">
        <v>3.42</v>
      </c>
      <c r="T10" s="2">
        <v>1.52</v>
      </c>
    </row>
    <row r="11" spans="1:20" s="2" customFormat="1" x14ac:dyDescent="0.2">
      <c r="A11" s="17"/>
      <c r="B11" s="2">
        <v>10</v>
      </c>
      <c r="C11" s="2" t="s">
        <v>78</v>
      </c>
      <c r="D11" s="2" t="s">
        <v>52</v>
      </c>
      <c r="E11" s="2">
        <v>0.23</v>
      </c>
      <c r="F11" s="2">
        <v>0.35</v>
      </c>
      <c r="G11" s="2">
        <v>0.61</v>
      </c>
      <c r="H11" s="2">
        <v>2.2599999999999998</v>
      </c>
      <c r="I11" s="2">
        <v>2.82</v>
      </c>
      <c r="J11" s="2">
        <v>1.73</v>
      </c>
      <c r="K11" s="2">
        <v>1.48</v>
      </c>
      <c r="L11" s="2">
        <v>15.7</v>
      </c>
      <c r="M11" s="2">
        <v>2.0099999999999998</v>
      </c>
      <c r="N11" s="2">
        <v>11.14</v>
      </c>
      <c r="O11" s="2">
        <v>7.25</v>
      </c>
      <c r="P11" s="2">
        <v>15.29</v>
      </c>
      <c r="Q11" s="2">
        <v>7.01</v>
      </c>
      <c r="R11" s="2">
        <v>7.18</v>
      </c>
      <c r="S11" s="2">
        <v>4.4400000000000004</v>
      </c>
      <c r="T11" s="2">
        <v>3.23</v>
      </c>
    </row>
    <row r="12" spans="1:20" s="2" customFormat="1" x14ac:dyDescent="0.2">
      <c r="A12" s="17"/>
      <c r="B12" s="2">
        <v>11</v>
      </c>
      <c r="C12" s="2" t="s">
        <v>79</v>
      </c>
      <c r="D12" s="2" t="s">
        <v>52</v>
      </c>
      <c r="E12" s="2">
        <v>0.19</v>
      </c>
      <c r="F12" s="2">
        <v>0.55000000000000004</v>
      </c>
      <c r="G12" s="2">
        <v>0.55000000000000004</v>
      </c>
      <c r="H12" s="2">
        <v>1.5</v>
      </c>
      <c r="I12" s="2">
        <v>1.87</v>
      </c>
      <c r="J12" s="2">
        <v>0.78</v>
      </c>
      <c r="K12" s="2">
        <v>1.1499999999999999</v>
      </c>
      <c r="L12" s="2">
        <v>17.88</v>
      </c>
      <c r="M12" s="2">
        <v>2.76</v>
      </c>
      <c r="N12" s="2">
        <v>14.59</v>
      </c>
      <c r="O12" s="2">
        <v>6.18</v>
      </c>
      <c r="P12" s="2">
        <v>12.35</v>
      </c>
      <c r="Q12" s="2">
        <v>5.92</v>
      </c>
      <c r="R12" s="2">
        <v>0.05</v>
      </c>
      <c r="S12" s="2">
        <v>3.13</v>
      </c>
      <c r="T12" s="2">
        <v>2.61</v>
      </c>
    </row>
    <row r="13" spans="1:20" s="2" customFormat="1" x14ac:dyDescent="0.2">
      <c r="A13" s="17"/>
      <c r="B13" s="2">
        <v>12</v>
      </c>
      <c r="C13" s="2" t="s">
        <v>80</v>
      </c>
      <c r="D13" s="2" t="s">
        <v>52</v>
      </c>
      <c r="E13" s="2">
        <v>0.26</v>
      </c>
      <c r="F13" s="2">
        <v>0.14000000000000001</v>
      </c>
      <c r="G13" s="2">
        <v>0.27</v>
      </c>
      <c r="H13" s="2">
        <v>1.3</v>
      </c>
      <c r="I13" s="2">
        <v>2.0299999999999998</v>
      </c>
      <c r="J13" s="2">
        <v>0.66</v>
      </c>
      <c r="K13" s="2">
        <v>0.76</v>
      </c>
      <c r="L13" s="2">
        <v>21.69</v>
      </c>
      <c r="M13" s="2">
        <v>1.69</v>
      </c>
      <c r="N13" s="2">
        <v>10.37</v>
      </c>
      <c r="O13" s="2">
        <v>7.85</v>
      </c>
      <c r="P13" s="2">
        <v>15.72</v>
      </c>
      <c r="Q13" s="2">
        <v>5.93</v>
      </c>
      <c r="R13" s="2">
        <v>5.0599999999999996</v>
      </c>
      <c r="S13" s="2">
        <v>4.0599999999999996</v>
      </c>
      <c r="T13" s="2">
        <v>1.56</v>
      </c>
    </row>
    <row r="14" spans="1:20" s="2" customFormat="1" x14ac:dyDescent="0.2">
      <c r="A14" s="17"/>
      <c r="B14" s="2">
        <v>13</v>
      </c>
      <c r="C14" s="2" t="s">
        <v>81</v>
      </c>
      <c r="D14" s="2" t="s">
        <v>52</v>
      </c>
      <c r="E14" s="2">
        <v>0.24</v>
      </c>
      <c r="F14" s="2">
        <v>0.33</v>
      </c>
      <c r="G14" s="2">
        <v>0.31</v>
      </c>
      <c r="H14" s="2">
        <v>1.63</v>
      </c>
      <c r="I14" s="2">
        <v>2.41</v>
      </c>
      <c r="J14" s="2">
        <v>0.79</v>
      </c>
      <c r="K14" s="2">
        <v>1.0900000000000001</v>
      </c>
      <c r="L14" s="2">
        <v>17.170000000000002</v>
      </c>
      <c r="M14" s="2">
        <v>1.85</v>
      </c>
      <c r="N14" s="2">
        <v>11.49</v>
      </c>
      <c r="O14" s="2">
        <v>7.02</v>
      </c>
      <c r="P14" s="2">
        <v>15.54</v>
      </c>
      <c r="Q14" s="2">
        <v>6.22</v>
      </c>
      <c r="R14" s="2">
        <v>0.05</v>
      </c>
      <c r="S14" s="2">
        <v>4.12</v>
      </c>
      <c r="T14" s="2">
        <v>1.94</v>
      </c>
    </row>
    <row r="15" spans="1:20" s="2" customFormat="1" x14ac:dyDescent="0.2">
      <c r="A15" s="17"/>
      <c r="B15" s="2">
        <v>14</v>
      </c>
      <c r="C15" s="2" t="s">
        <v>82</v>
      </c>
      <c r="D15" s="2" t="s">
        <v>52</v>
      </c>
      <c r="E15" s="2">
        <v>0.3</v>
      </c>
      <c r="F15" s="2">
        <v>0.24</v>
      </c>
      <c r="G15" s="2">
        <v>0.19</v>
      </c>
      <c r="H15" s="2">
        <v>1.17</v>
      </c>
      <c r="I15" s="2">
        <v>2.13</v>
      </c>
      <c r="J15" s="2">
        <v>0.66</v>
      </c>
      <c r="K15" s="2">
        <v>0.56999999999999995</v>
      </c>
      <c r="L15" s="2">
        <v>24.82</v>
      </c>
      <c r="M15" s="2">
        <v>1.38</v>
      </c>
      <c r="N15" s="2">
        <v>7.54</v>
      </c>
      <c r="O15" s="2">
        <v>8.9</v>
      </c>
      <c r="P15" s="2">
        <v>17.46</v>
      </c>
      <c r="Q15" s="2">
        <v>5.44</v>
      </c>
      <c r="R15" s="2">
        <v>3.74</v>
      </c>
      <c r="S15" s="2">
        <v>4.32</v>
      </c>
      <c r="T15" s="2">
        <v>1.35</v>
      </c>
    </row>
    <row r="16" spans="1:20" s="2" customFormat="1" x14ac:dyDescent="0.2">
      <c r="A16" s="17"/>
      <c r="B16" s="2">
        <v>15</v>
      </c>
      <c r="C16" s="2" t="s">
        <v>83</v>
      </c>
      <c r="D16" s="2" t="s">
        <v>52</v>
      </c>
      <c r="E16" s="2">
        <v>0.18</v>
      </c>
      <c r="F16" s="2">
        <v>0.47</v>
      </c>
      <c r="G16" s="2">
        <v>0.47</v>
      </c>
      <c r="H16" s="2">
        <v>2.2599999999999998</v>
      </c>
      <c r="I16" s="2">
        <v>1.9</v>
      </c>
      <c r="J16" s="2">
        <v>1</v>
      </c>
      <c r="K16" s="2">
        <v>0.85</v>
      </c>
      <c r="L16" s="2">
        <v>20.04</v>
      </c>
      <c r="M16" s="2">
        <v>2.56</v>
      </c>
      <c r="N16" s="2">
        <v>10.57</v>
      </c>
      <c r="O16" s="2">
        <v>6.96</v>
      </c>
      <c r="P16" s="2">
        <v>14.56</v>
      </c>
      <c r="Q16" s="2">
        <v>6.74</v>
      </c>
      <c r="R16" s="2">
        <v>6.06</v>
      </c>
      <c r="S16" s="2">
        <v>3.26</v>
      </c>
      <c r="T16" s="2">
        <v>1.9</v>
      </c>
    </row>
    <row r="17" spans="1:20" s="2" customFormat="1" x14ac:dyDescent="0.2">
      <c r="A17" s="17"/>
      <c r="B17" s="2">
        <v>16</v>
      </c>
      <c r="C17" s="2" t="s">
        <v>84</v>
      </c>
      <c r="D17" s="2" t="s">
        <v>52</v>
      </c>
      <c r="E17" s="2">
        <v>0.25</v>
      </c>
      <c r="F17" s="2">
        <v>0.34</v>
      </c>
      <c r="G17" s="2">
        <v>0.34</v>
      </c>
      <c r="H17" s="2">
        <v>1.3</v>
      </c>
      <c r="I17" s="2">
        <v>2.0699999999999998</v>
      </c>
      <c r="J17" s="2">
        <v>0.49</v>
      </c>
      <c r="K17" s="2">
        <v>0.41</v>
      </c>
      <c r="L17" s="2">
        <v>26.31</v>
      </c>
      <c r="M17" s="2">
        <v>1.36</v>
      </c>
      <c r="N17" s="2">
        <v>7.17</v>
      </c>
      <c r="O17" s="2">
        <v>8.64</v>
      </c>
      <c r="P17" s="2">
        <v>16.78</v>
      </c>
      <c r="Q17" s="2">
        <v>5.39</v>
      </c>
      <c r="R17" s="2">
        <v>2.98</v>
      </c>
      <c r="S17" s="2">
        <v>3.66</v>
      </c>
      <c r="T17" s="2">
        <v>0.89</v>
      </c>
    </row>
    <row r="18" spans="1:20" s="2" customFormat="1" x14ac:dyDescent="0.2">
      <c r="A18" s="17"/>
      <c r="B18" s="2">
        <v>17</v>
      </c>
      <c r="C18" s="2" t="s">
        <v>85</v>
      </c>
      <c r="D18" s="2" t="s">
        <v>52</v>
      </c>
      <c r="E18" s="2">
        <v>0.05</v>
      </c>
      <c r="F18" s="2">
        <v>0.32</v>
      </c>
      <c r="G18" s="2">
        <v>0.49</v>
      </c>
      <c r="H18" s="2">
        <v>0.7</v>
      </c>
      <c r="I18" s="2">
        <v>0.88</v>
      </c>
      <c r="J18" s="2">
        <v>0.52</v>
      </c>
      <c r="K18" s="2">
        <v>0.54</v>
      </c>
      <c r="L18" s="2">
        <v>15.07</v>
      </c>
      <c r="M18" s="2">
        <v>1.01</v>
      </c>
      <c r="N18" s="2">
        <v>23.44</v>
      </c>
      <c r="O18" s="2">
        <v>8.43</v>
      </c>
      <c r="P18" s="2">
        <v>13.13</v>
      </c>
      <c r="Q18" s="2">
        <v>11.48</v>
      </c>
      <c r="R18" s="2">
        <v>0.05</v>
      </c>
      <c r="S18" s="2">
        <v>2.56</v>
      </c>
      <c r="T18" s="2">
        <v>0.08</v>
      </c>
    </row>
    <row r="21" spans="1:20" s="2" customFormat="1" x14ac:dyDescent="0.2">
      <c r="E21" s="2" t="s">
        <v>8</v>
      </c>
      <c r="F21" s="2" t="s">
        <v>9</v>
      </c>
      <c r="G21" s="2" t="s">
        <v>10</v>
      </c>
      <c r="H21" s="2" t="s">
        <v>14</v>
      </c>
      <c r="I21" s="2" t="s">
        <v>17</v>
      </c>
      <c r="J21" s="2" t="s">
        <v>19</v>
      </c>
      <c r="K21" s="2" t="s">
        <v>20</v>
      </c>
      <c r="L21" s="2" t="s">
        <v>24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30</v>
      </c>
      <c r="R21" s="2" t="s">
        <v>105</v>
      </c>
      <c r="S21" s="2" t="s">
        <v>34</v>
      </c>
      <c r="T21" s="2" t="s">
        <v>37</v>
      </c>
    </row>
    <row r="22" spans="1:20" s="2" customFormat="1" x14ac:dyDescent="0.2">
      <c r="D22" s="2" t="s">
        <v>51</v>
      </c>
      <c r="E22" s="2">
        <v>5.57</v>
      </c>
      <c r="F22" s="2">
        <v>5.8</v>
      </c>
      <c r="G22" s="2">
        <v>5.92</v>
      </c>
      <c r="H22" s="2">
        <v>6.92</v>
      </c>
      <c r="I22" s="2">
        <v>7.31</v>
      </c>
      <c r="J22" s="2">
        <v>7.59</v>
      </c>
      <c r="K22" s="2">
        <v>7.71</v>
      </c>
      <c r="L22" s="2">
        <v>8.64</v>
      </c>
      <c r="M22" s="2">
        <v>9.1199999999999992</v>
      </c>
      <c r="N22" s="2">
        <v>9.4499999999999993</v>
      </c>
      <c r="O22" s="2">
        <v>9.68</v>
      </c>
      <c r="P22" s="2">
        <v>9.8699999999999992</v>
      </c>
      <c r="Q22" s="2">
        <v>10.14</v>
      </c>
      <c r="R22" s="2">
        <v>10.35</v>
      </c>
      <c r="S22" s="2">
        <v>10.92</v>
      </c>
      <c r="T22" s="2">
        <v>11.39</v>
      </c>
    </row>
    <row r="23" spans="1:20" s="2" customFormat="1" ht="15" customHeight="1" x14ac:dyDescent="0.2">
      <c r="A23" s="17" t="s">
        <v>107</v>
      </c>
      <c r="B23" s="2">
        <v>2</v>
      </c>
      <c r="C23" s="2" t="s">
        <v>89</v>
      </c>
      <c r="D23" s="2" t="s">
        <v>52</v>
      </c>
      <c r="E23" s="2">
        <v>7.0000000000000007E-2</v>
      </c>
      <c r="F23" s="2">
        <v>0.22</v>
      </c>
      <c r="G23" s="2">
        <v>0.28000000000000003</v>
      </c>
      <c r="H23" s="2">
        <v>1.71</v>
      </c>
      <c r="I23" s="2">
        <v>2.8</v>
      </c>
      <c r="J23" s="2">
        <v>0.78</v>
      </c>
      <c r="K23" s="2">
        <v>1.06</v>
      </c>
      <c r="L23" s="2">
        <v>22.63</v>
      </c>
      <c r="M23" s="2">
        <v>2.46</v>
      </c>
      <c r="N23" s="2">
        <v>5.75</v>
      </c>
      <c r="O23" s="2">
        <v>7.36</v>
      </c>
      <c r="P23" s="2">
        <v>16.97</v>
      </c>
      <c r="Q23" s="2">
        <v>3.76</v>
      </c>
      <c r="R23" s="2">
        <v>5.86</v>
      </c>
      <c r="S23" s="2">
        <v>3.94</v>
      </c>
      <c r="T23" s="2">
        <v>2.11</v>
      </c>
    </row>
    <row r="24" spans="1:20" s="2" customFormat="1" x14ac:dyDescent="0.2">
      <c r="A24" s="17"/>
      <c r="B24" s="2">
        <v>3</v>
      </c>
      <c r="C24" s="2" t="s">
        <v>90</v>
      </c>
      <c r="D24" s="2" t="s">
        <v>52</v>
      </c>
      <c r="E24" s="2">
        <v>0.13</v>
      </c>
      <c r="F24" s="2">
        <v>0.21</v>
      </c>
      <c r="G24" s="2">
        <v>0.33</v>
      </c>
      <c r="H24" s="2">
        <v>1.81</v>
      </c>
      <c r="I24" s="2">
        <v>1.55</v>
      </c>
      <c r="J24" s="2">
        <v>0.89</v>
      </c>
      <c r="K24" s="2">
        <v>1.1200000000000001</v>
      </c>
      <c r="L24" s="2">
        <v>20.059999999999999</v>
      </c>
      <c r="M24" s="2">
        <v>2.91</v>
      </c>
      <c r="N24" s="2">
        <v>8.5</v>
      </c>
      <c r="O24" s="2">
        <v>5.99</v>
      </c>
      <c r="P24" s="2">
        <v>14.42</v>
      </c>
      <c r="Q24" s="2">
        <v>3.9</v>
      </c>
      <c r="R24" s="2">
        <v>7.09</v>
      </c>
      <c r="S24" s="2">
        <v>3.97</v>
      </c>
      <c r="T24" s="2">
        <v>2.17</v>
      </c>
    </row>
    <row r="25" spans="1:20" s="2" customFormat="1" x14ac:dyDescent="0.2">
      <c r="A25" s="17"/>
      <c r="B25" s="2">
        <v>4</v>
      </c>
      <c r="C25" s="2" t="s">
        <v>91</v>
      </c>
      <c r="D25" s="2" t="s">
        <v>52</v>
      </c>
      <c r="E25" s="2">
        <v>0.13</v>
      </c>
      <c r="F25" s="2">
        <v>0.21</v>
      </c>
      <c r="G25" s="2">
        <v>0.46</v>
      </c>
      <c r="H25" s="2">
        <v>1.94</v>
      </c>
      <c r="I25" s="2">
        <v>2.06</v>
      </c>
      <c r="J25" s="2">
        <v>1.03</v>
      </c>
      <c r="K25" s="2">
        <v>1.42</v>
      </c>
      <c r="L25" s="2">
        <v>16.989999999999998</v>
      </c>
      <c r="M25" s="2">
        <v>1.56</v>
      </c>
      <c r="N25" s="2">
        <v>5.0199999999999996</v>
      </c>
      <c r="O25" s="2">
        <v>6.86</v>
      </c>
      <c r="P25" s="2">
        <v>18.260000000000002</v>
      </c>
      <c r="Q25" s="2">
        <v>4.21</v>
      </c>
      <c r="R25" s="2">
        <v>6.83</v>
      </c>
      <c r="S25" s="2">
        <v>5.22</v>
      </c>
      <c r="T25" s="2">
        <v>3.14</v>
      </c>
    </row>
    <row r="26" spans="1:20" s="2" customFormat="1" x14ac:dyDescent="0.2">
      <c r="A26" s="17"/>
      <c r="B26" s="2">
        <v>5</v>
      </c>
      <c r="C26" s="2" t="s">
        <v>92</v>
      </c>
      <c r="D26" s="2" t="s">
        <v>52</v>
      </c>
      <c r="E26" s="2">
        <v>0.1</v>
      </c>
      <c r="F26" s="2">
        <v>0.15</v>
      </c>
      <c r="G26" s="2">
        <v>0.24</v>
      </c>
      <c r="H26" s="2">
        <v>1.48</v>
      </c>
      <c r="I26" s="2">
        <v>1.53</v>
      </c>
      <c r="J26" s="2">
        <v>0.65</v>
      </c>
      <c r="K26" s="2">
        <v>0.65</v>
      </c>
      <c r="L26" s="2">
        <v>25.32</v>
      </c>
      <c r="M26" s="2">
        <v>2.63</v>
      </c>
      <c r="N26" s="2">
        <v>5.29</v>
      </c>
      <c r="O26" s="2">
        <v>7.73</v>
      </c>
      <c r="P26" s="2">
        <v>17.559999999999999</v>
      </c>
      <c r="Q26" s="2">
        <v>3.93</v>
      </c>
      <c r="R26" s="2">
        <v>5.85</v>
      </c>
      <c r="S26" s="2">
        <v>4.21</v>
      </c>
      <c r="T26" s="2">
        <v>1.96</v>
      </c>
    </row>
    <row r="27" spans="1:20" s="2" customFormat="1" ht="16" x14ac:dyDescent="0.2">
      <c r="A27" s="17"/>
      <c r="B27" s="2">
        <v>6</v>
      </c>
      <c r="C27" s="2" t="s">
        <v>93</v>
      </c>
      <c r="D27" s="2" t="s">
        <v>52</v>
      </c>
      <c r="E27" s="9">
        <v>0.05</v>
      </c>
      <c r="F27" s="9">
        <v>0.05</v>
      </c>
      <c r="G27" s="2">
        <v>0.27</v>
      </c>
      <c r="H27" s="2">
        <v>1.57</v>
      </c>
      <c r="I27" s="2">
        <v>1.07</v>
      </c>
      <c r="J27" s="2">
        <v>0.84</v>
      </c>
      <c r="K27" s="2">
        <v>0.89</v>
      </c>
      <c r="L27" s="2">
        <v>20.84</v>
      </c>
      <c r="M27" s="2">
        <v>2.65</v>
      </c>
      <c r="N27" s="2">
        <v>8.82</v>
      </c>
      <c r="O27" s="2">
        <v>5.85</v>
      </c>
      <c r="P27" s="2">
        <v>15.08</v>
      </c>
      <c r="Q27" s="2">
        <v>3.72</v>
      </c>
      <c r="R27" s="2">
        <v>7.1</v>
      </c>
      <c r="S27" s="2">
        <v>2.5299999999999998</v>
      </c>
      <c r="T27" s="2">
        <v>2.17</v>
      </c>
    </row>
    <row r="28" spans="1:20" s="2" customFormat="1" x14ac:dyDescent="0.2">
      <c r="A28" s="17"/>
      <c r="B28" s="2">
        <v>7</v>
      </c>
      <c r="C28" s="2" t="s">
        <v>94</v>
      </c>
      <c r="D28" s="2" t="s">
        <v>52</v>
      </c>
      <c r="E28" s="2">
        <v>0.08</v>
      </c>
      <c r="F28" s="2">
        <v>0.12</v>
      </c>
      <c r="G28" s="2">
        <v>0.06</v>
      </c>
      <c r="H28" s="2">
        <v>1.04</v>
      </c>
      <c r="I28" s="2">
        <v>1.1000000000000001</v>
      </c>
      <c r="J28" s="2">
        <v>0.28999999999999998</v>
      </c>
      <c r="K28" s="2">
        <v>0.45</v>
      </c>
      <c r="L28" s="2">
        <v>27.71</v>
      </c>
      <c r="M28" s="2">
        <v>1.83</v>
      </c>
      <c r="N28" s="2">
        <v>6.07</v>
      </c>
      <c r="O28" s="2">
        <v>7.03</v>
      </c>
      <c r="P28" s="2">
        <v>16.739999999999998</v>
      </c>
      <c r="Q28" s="2">
        <v>3.55</v>
      </c>
      <c r="R28" s="2">
        <v>4.1500000000000004</v>
      </c>
      <c r="S28" s="2">
        <v>3.61</v>
      </c>
      <c r="T28" s="2">
        <v>1.22</v>
      </c>
    </row>
    <row r="29" spans="1:20" s="2" customFormat="1" x14ac:dyDescent="0.2">
      <c r="A29" s="17"/>
      <c r="B29" s="2">
        <v>8</v>
      </c>
      <c r="C29" s="2" t="s">
        <v>95</v>
      </c>
      <c r="D29" s="2" t="s">
        <v>52</v>
      </c>
      <c r="E29" s="2">
        <v>0.12</v>
      </c>
      <c r="F29" s="2">
        <v>0.25</v>
      </c>
      <c r="G29" s="2">
        <v>0.43</v>
      </c>
      <c r="H29" s="2">
        <v>1.82</v>
      </c>
      <c r="I29" s="2">
        <v>1.6</v>
      </c>
      <c r="J29" s="2">
        <v>1</v>
      </c>
      <c r="K29" s="2">
        <v>1.28</v>
      </c>
      <c r="L29" s="2">
        <v>19.690000000000001</v>
      </c>
      <c r="M29" s="2">
        <v>2.0699999999999998</v>
      </c>
      <c r="N29" s="2">
        <v>5.62</v>
      </c>
      <c r="O29" s="2">
        <v>6.68</v>
      </c>
      <c r="P29" s="2">
        <v>16.920000000000002</v>
      </c>
      <c r="Q29" s="2">
        <v>4.2699999999999996</v>
      </c>
      <c r="R29" s="2">
        <v>7.05</v>
      </c>
      <c r="S29" s="2">
        <v>4.4800000000000004</v>
      </c>
      <c r="T29" s="2">
        <v>2.61</v>
      </c>
    </row>
    <row r="30" spans="1:20" s="2" customFormat="1" x14ac:dyDescent="0.2">
      <c r="A30" s="17"/>
      <c r="B30" s="2">
        <v>9</v>
      </c>
      <c r="C30" s="2" t="s">
        <v>96</v>
      </c>
      <c r="D30" s="2" t="s">
        <v>52</v>
      </c>
      <c r="E30" s="2">
        <v>0.1</v>
      </c>
      <c r="F30" s="2">
        <v>0.21</v>
      </c>
      <c r="G30" s="2">
        <v>0.28000000000000003</v>
      </c>
      <c r="H30" s="2">
        <v>1.5</v>
      </c>
      <c r="I30" s="2">
        <v>1.5</v>
      </c>
      <c r="J30" s="2">
        <v>0.67</v>
      </c>
      <c r="K30" s="2">
        <v>0.88</v>
      </c>
      <c r="L30" s="2">
        <v>25.58</v>
      </c>
      <c r="M30" s="2">
        <v>2.15</v>
      </c>
      <c r="N30" s="2">
        <v>5.72</v>
      </c>
      <c r="O30" s="2">
        <v>6.9</v>
      </c>
      <c r="P30" s="2">
        <v>16.14</v>
      </c>
      <c r="Q30" s="2">
        <v>3.67</v>
      </c>
      <c r="R30" s="2">
        <v>5.23</v>
      </c>
      <c r="S30" s="2">
        <v>3.54</v>
      </c>
      <c r="T30" s="2">
        <v>1.76</v>
      </c>
    </row>
    <row r="31" spans="1:20" s="2" customFormat="1" x14ac:dyDescent="0.2">
      <c r="A31" s="17"/>
      <c r="B31" s="2">
        <v>10</v>
      </c>
      <c r="C31" s="2" t="s">
        <v>97</v>
      </c>
      <c r="D31" s="2" t="s">
        <v>52</v>
      </c>
      <c r="E31" s="2">
        <v>0.13</v>
      </c>
      <c r="F31" s="2">
        <v>0.35</v>
      </c>
      <c r="G31" s="2">
        <v>0.64</v>
      </c>
      <c r="H31" s="2">
        <v>2.06</v>
      </c>
      <c r="I31" s="2">
        <v>3.48</v>
      </c>
      <c r="J31" s="2">
        <v>2.0499999999999998</v>
      </c>
      <c r="K31" s="2">
        <v>1.72</v>
      </c>
      <c r="L31" s="2">
        <v>17.420000000000002</v>
      </c>
      <c r="M31" s="2">
        <v>2.36</v>
      </c>
      <c r="N31" s="2">
        <v>4.99</v>
      </c>
      <c r="O31" s="2">
        <v>6.65</v>
      </c>
      <c r="P31" s="2">
        <v>16.79</v>
      </c>
      <c r="Q31" s="2">
        <v>4.32</v>
      </c>
      <c r="R31" s="2">
        <v>8.25</v>
      </c>
      <c r="S31" s="2">
        <v>5.42</v>
      </c>
      <c r="T31" s="2">
        <v>4.26</v>
      </c>
    </row>
    <row r="32" spans="1:20" s="2" customFormat="1" x14ac:dyDescent="0.2">
      <c r="A32" s="17"/>
      <c r="B32" s="2">
        <v>11</v>
      </c>
      <c r="C32" s="2" t="s">
        <v>98</v>
      </c>
      <c r="D32" s="2" t="s">
        <v>52</v>
      </c>
      <c r="E32" s="2">
        <v>7.0000000000000007E-2</v>
      </c>
      <c r="F32" s="2">
        <v>0.19</v>
      </c>
      <c r="G32" s="2">
        <v>0.44</v>
      </c>
      <c r="H32" s="2">
        <v>1.84</v>
      </c>
      <c r="I32" s="2">
        <v>1.22</v>
      </c>
      <c r="J32" s="2">
        <v>0.95</v>
      </c>
      <c r="K32" s="2">
        <v>1.47</v>
      </c>
      <c r="L32" s="2">
        <v>17.559999999999999</v>
      </c>
      <c r="M32" s="2">
        <v>3.11</v>
      </c>
      <c r="N32" s="2">
        <v>9.7799999999999994</v>
      </c>
      <c r="O32" s="2">
        <v>5.71</v>
      </c>
      <c r="P32" s="2">
        <v>14.35</v>
      </c>
      <c r="Q32" s="2">
        <v>3.84</v>
      </c>
      <c r="R32" s="2">
        <v>10.58</v>
      </c>
      <c r="S32" s="2">
        <v>3.7</v>
      </c>
      <c r="T32" s="2">
        <v>3.02</v>
      </c>
    </row>
    <row r="33" spans="1:28" s="2" customFormat="1" x14ac:dyDescent="0.2">
      <c r="A33" s="17"/>
      <c r="B33" s="2">
        <v>12</v>
      </c>
      <c r="C33" s="2" t="s">
        <v>99</v>
      </c>
      <c r="D33" s="2" t="s">
        <v>52</v>
      </c>
      <c r="E33" s="2">
        <v>0.12</v>
      </c>
      <c r="F33" s="2">
        <v>0.19</v>
      </c>
      <c r="G33" s="2">
        <v>0.28000000000000003</v>
      </c>
      <c r="H33" s="2">
        <v>1.49</v>
      </c>
      <c r="I33" s="2">
        <v>2.2599999999999998</v>
      </c>
      <c r="J33" s="2">
        <v>0.74</v>
      </c>
      <c r="K33" s="2">
        <v>0.84</v>
      </c>
      <c r="L33" s="2">
        <v>23.96</v>
      </c>
      <c r="M33" s="2">
        <v>1.98</v>
      </c>
      <c r="N33" s="2">
        <v>6.08</v>
      </c>
      <c r="O33" s="2">
        <v>7.31</v>
      </c>
      <c r="P33" s="2">
        <v>16.78</v>
      </c>
      <c r="Q33" s="2">
        <v>3.39</v>
      </c>
      <c r="R33" s="2">
        <v>5.36</v>
      </c>
      <c r="S33" s="2">
        <v>3.13</v>
      </c>
      <c r="T33" s="2">
        <v>1.85</v>
      </c>
    </row>
    <row r="34" spans="1:28" s="2" customFormat="1" x14ac:dyDescent="0.2">
      <c r="A34" s="17"/>
      <c r="B34" s="2">
        <v>13</v>
      </c>
      <c r="C34" s="2" t="s">
        <v>100</v>
      </c>
      <c r="D34" s="2" t="s">
        <v>52</v>
      </c>
      <c r="E34" s="2">
        <v>0.13</v>
      </c>
      <c r="F34" s="2">
        <v>0.26</v>
      </c>
      <c r="G34" s="2">
        <v>0.35</v>
      </c>
      <c r="H34" s="2">
        <v>1.92</v>
      </c>
      <c r="I34" s="2">
        <v>1.85</v>
      </c>
      <c r="J34" s="2">
        <v>0.79</v>
      </c>
      <c r="K34" s="2">
        <v>1.19</v>
      </c>
      <c r="L34" s="2">
        <v>18.760000000000002</v>
      </c>
      <c r="M34" s="2">
        <v>2.11</v>
      </c>
      <c r="N34" s="2">
        <v>6.99</v>
      </c>
      <c r="O34" s="2">
        <v>6.46</v>
      </c>
      <c r="P34" s="2">
        <v>16.79</v>
      </c>
      <c r="Q34" s="2">
        <v>4.05</v>
      </c>
      <c r="R34" s="2">
        <v>7.11</v>
      </c>
      <c r="S34" s="2">
        <v>4.6100000000000003</v>
      </c>
      <c r="T34" s="2">
        <v>2.33</v>
      </c>
    </row>
    <row r="35" spans="1:28" s="2" customFormat="1" x14ac:dyDescent="0.2">
      <c r="A35" s="17"/>
      <c r="B35" s="2">
        <v>14</v>
      </c>
      <c r="C35" s="2" t="s">
        <v>101</v>
      </c>
      <c r="D35" s="2" t="s">
        <v>52</v>
      </c>
      <c r="E35" s="2">
        <v>0.13</v>
      </c>
      <c r="F35" s="2">
        <v>0.24</v>
      </c>
      <c r="G35" s="2">
        <v>0.21</v>
      </c>
      <c r="H35" s="2">
        <v>1.46</v>
      </c>
      <c r="I35" s="2">
        <v>2.41</v>
      </c>
      <c r="J35" s="2">
        <v>0.71</v>
      </c>
      <c r="K35" s="2">
        <v>0.62</v>
      </c>
      <c r="L35" s="2">
        <v>25.55</v>
      </c>
      <c r="M35" s="2">
        <v>1.69</v>
      </c>
      <c r="N35" s="2">
        <v>3.24</v>
      </c>
      <c r="O35" s="2">
        <v>8.7200000000000006</v>
      </c>
      <c r="P35" s="2">
        <v>19.350000000000001</v>
      </c>
      <c r="Q35" s="2">
        <v>3.54</v>
      </c>
      <c r="R35" s="2">
        <v>4.07</v>
      </c>
      <c r="S35" s="2">
        <v>5.15</v>
      </c>
      <c r="T35" s="2">
        <v>1.51</v>
      </c>
    </row>
    <row r="36" spans="1:28" s="2" customFormat="1" x14ac:dyDescent="0.2">
      <c r="A36" s="17"/>
      <c r="B36" s="2">
        <v>15</v>
      </c>
      <c r="C36" s="2" t="s">
        <v>102</v>
      </c>
      <c r="D36" s="2" t="s">
        <v>52</v>
      </c>
      <c r="E36" s="2">
        <v>0.1</v>
      </c>
      <c r="F36" s="2">
        <v>0.22</v>
      </c>
      <c r="G36" s="2">
        <v>0.31</v>
      </c>
      <c r="H36" s="2">
        <v>2.13</v>
      </c>
      <c r="I36" s="2">
        <v>1.52</v>
      </c>
      <c r="J36" s="2">
        <v>1.1100000000000001</v>
      </c>
      <c r="K36" s="2">
        <v>0.9</v>
      </c>
      <c r="L36" s="2">
        <v>21.82</v>
      </c>
      <c r="M36" s="2">
        <v>3</v>
      </c>
      <c r="N36" s="2">
        <v>5.34</v>
      </c>
      <c r="O36" s="2">
        <v>6.25</v>
      </c>
      <c r="P36" s="2">
        <v>15.61</v>
      </c>
      <c r="Q36" s="2">
        <v>4.3499999999999996</v>
      </c>
      <c r="R36" s="2">
        <v>6.67</v>
      </c>
      <c r="S36" s="2">
        <v>4.0599999999999996</v>
      </c>
      <c r="T36" s="2">
        <v>2.5499999999999998</v>
      </c>
    </row>
    <row r="37" spans="1:28" s="2" customFormat="1" x14ac:dyDescent="0.2">
      <c r="A37" s="17"/>
      <c r="B37" s="2">
        <v>16</v>
      </c>
      <c r="C37" s="2" t="s">
        <v>103</v>
      </c>
      <c r="D37" s="2" t="s">
        <v>52</v>
      </c>
      <c r="E37" s="2">
        <v>0.12</v>
      </c>
      <c r="F37" s="2">
        <v>0.13</v>
      </c>
      <c r="G37" s="2">
        <v>0.15</v>
      </c>
      <c r="H37" s="2">
        <v>1.37</v>
      </c>
      <c r="I37" s="2">
        <v>2.2799999999999998</v>
      </c>
      <c r="J37" s="2">
        <v>0.51</v>
      </c>
      <c r="K37" s="2">
        <v>0.45</v>
      </c>
      <c r="L37" s="2">
        <v>27.01</v>
      </c>
      <c r="M37" s="2">
        <v>1.49</v>
      </c>
      <c r="N37" s="2">
        <v>2.98</v>
      </c>
      <c r="O37" s="2">
        <v>8.8000000000000007</v>
      </c>
      <c r="P37" s="2">
        <v>19.05</v>
      </c>
      <c r="Q37" s="2">
        <v>3.4</v>
      </c>
      <c r="R37" s="2">
        <v>3.34</v>
      </c>
      <c r="S37" s="2">
        <v>3.47</v>
      </c>
      <c r="T37" s="2">
        <v>1.05</v>
      </c>
    </row>
    <row r="38" spans="1:28" s="2" customFormat="1" x14ac:dyDescent="0.2">
      <c r="A38" s="17"/>
      <c r="B38" s="2">
        <v>17</v>
      </c>
      <c r="C38" s="2" t="s">
        <v>104</v>
      </c>
      <c r="D38" s="2" t="s">
        <v>52</v>
      </c>
      <c r="E38" s="2">
        <v>0.09</v>
      </c>
      <c r="F38" s="2">
        <v>0.47</v>
      </c>
      <c r="G38" s="2">
        <v>0.47</v>
      </c>
      <c r="H38" s="2">
        <v>1.27</v>
      </c>
      <c r="I38" s="2">
        <v>2.2200000000000002</v>
      </c>
      <c r="J38" s="2">
        <v>0.69</v>
      </c>
      <c r="K38" s="2">
        <v>0.71</v>
      </c>
      <c r="L38" s="2">
        <v>27.38</v>
      </c>
      <c r="M38" s="2">
        <v>1.69</v>
      </c>
      <c r="N38" s="2">
        <v>3.98</v>
      </c>
      <c r="O38" s="2">
        <v>8.89</v>
      </c>
      <c r="P38" s="2">
        <v>18.989999999999998</v>
      </c>
      <c r="Q38" s="2">
        <v>3.26</v>
      </c>
      <c r="R38" s="2">
        <v>4.8099999999999996</v>
      </c>
      <c r="S38" s="2">
        <v>4.34</v>
      </c>
      <c r="T38" s="2">
        <v>1.79</v>
      </c>
    </row>
    <row r="39" spans="1:28" x14ac:dyDescent="0.2">
      <c r="A39" s="10"/>
    </row>
    <row r="40" spans="1:28" ht="48" x14ac:dyDescent="0.2">
      <c r="E40" s="2" t="s">
        <v>8</v>
      </c>
      <c r="F40" s="2" t="s">
        <v>9</v>
      </c>
      <c r="G40" s="2" t="s">
        <v>10</v>
      </c>
      <c r="H40" s="2" t="s">
        <v>14</v>
      </c>
      <c r="I40" s="2" t="s">
        <v>17</v>
      </c>
      <c r="J40" s="2" t="s">
        <v>19</v>
      </c>
      <c r="K40" s="2" t="s">
        <v>20</v>
      </c>
      <c r="L40" s="2" t="s">
        <v>24</v>
      </c>
      <c r="M40" s="2" t="s">
        <v>26</v>
      </c>
      <c r="N40" s="2" t="s">
        <v>27</v>
      </c>
      <c r="O40" s="2" t="s">
        <v>28</v>
      </c>
      <c r="P40" s="2" t="s">
        <v>29</v>
      </c>
      <c r="Q40" s="2" t="s">
        <v>30</v>
      </c>
      <c r="R40" s="2" t="s">
        <v>105</v>
      </c>
      <c r="S40" s="2" t="s">
        <v>34</v>
      </c>
      <c r="T40" s="2" t="s">
        <v>37</v>
      </c>
      <c r="V40" s="11" t="s">
        <v>110</v>
      </c>
      <c r="W40" s="11" t="s">
        <v>111</v>
      </c>
      <c r="X40" s="11" t="s">
        <v>112</v>
      </c>
      <c r="Y40" s="11" t="s">
        <v>113</v>
      </c>
      <c r="Z40" s="11" t="s">
        <v>114</v>
      </c>
      <c r="AA40" s="11" t="s">
        <v>115</v>
      </c>
      <c r="AB40" s="11" t="s">
        <v>116</v>
      </c>
    </row>
    <row r="41" spans="1:28" x14ac:dyDescent="0.2">
      <c r="A41" s="17" t="s">
        <v>109</v>
      </c>
      <c r="B41" s="2">
        <v>2</v>
      </c>
      <c r="C41" s="2" t="s">
        <v>89</v>
      </c>
      <c r="E41">
        <f>AVERAGE(E3,E23)</f>
        <v>0.19500000000000001</v>
      </c>
      <c r="F41" s="2">
        <f t="shared" ref="F41:T41" si="0">AVERAGE(F3,F23)</f>
        <v>0.22999999999999998</v>
      </c>
      <c r="G41" s="2">
        <f t="shared" si="0"/>
        <v>0.27500000000000002</v>
      </c>
      <c r="H41" s="2">
        <f t="shared" si="0"/>
        <v>1.625</v>
      </c>
      <c r="I41" s="2">
        <f t="shared" si="0"/>
        <v>2.4699999999999998</v>
      </c>
      <c r="J41" s="2">
        <f t="shared" si="0"/>
        <v>0.76500000000000001</v>
      </c>
      <c r="K41" s="2">
        <f t="shared" si="0"/>
        <v>0.96500000000000008</v>
      </c>
      <c r="L41" s="2">
        <f t="shared" si="0"/>
        <v>21.25</v>
      </c>
      <c r="M41" s="2">
        <f t="shared" si="0"/>
        <v>2.29</v>
      </c>
      <c r="N41" s="2">
        <f t="shared" si="0"/>
        <v>8.0150000000000006</v>
      </c>
      <c r="O41" s="2">
        <f t="shared" si="0"/>
        <v>7.49</v>
      </c>
      <c r="P41" s="2">
        <f t="shared" si="0"/>
        <v>16.655000000000001</v>
      </c>
      <c r="Q41" s="2">
        <f t="shared" si="0"/>
        <v>4.93</v>
      </c>
      <c r="R41" s="2">
        <f t="shared" si="0"/>
        <v>5.84</v>
      </c>
      <c r="S41" s="2">
        <f t="shared" si="0"/>
        <v>3.8650000000000002</v>
      </c>
      <c r="T41" s="2">
        <f t="shared" si="0"/>
        <v>1.9</v>
      </c>
      <c r="V41" s="12">
        <f t="shared" ref="V41:V56" si="1">SUM(F41,G41,H41,J41,K41,M41,N41,Q41,R41,T41)</f>
        <v>26.834999999999997</v>
      </c>
      <c r="W41" s="1">
        <f t="shared" ref="W41:W56" si="2">SUM(G41,K41,N41,R41)</f>
        <v>15.095000000000001</v>
      </c>
      <c r="X41" s="1">
        <f>SUM(E41:K41)</f>
        <v>6.5249999999999995</v>
      </c>
      <c r="Y41" s="1">
        <f t="shared" ref="Y41:Y56" si="3">SUM(L41:N41)</f>
        <v>31.555</v>
      </c>
      <c r="Z41" s="1">
        <f t="shared" ref="Z41:Z56" si="4">SUM(H41,O41,P41,Q41,R41)</f>
        <v>36.540000000000006</v>
      </c>
      <c r="AA41" s="1">
        <f>SUM(E41:G41,S41:T41,I41:K41)</f>
        <v>10.664999999999999</v>
      </c>
      <c r="AB41" s="1">
        <f t="shared" ref="AB41:AB56" si="5">SUM(E41:K41,O41:T41)</f>
        <v>47.204999999999998</v>
      </c>
    </row>
    <row r="42" spans="1:28" x14ac:dyDescent="0.2">
      <c r="A42" s="17"/>
      <c r="B42" s="2">
        <v>3</v>
      </c>
      <c r="C42" s="2" t="s">
        <v>90</v>
      </c>
      <c r="E42" s="2">
        <f t="shared" ref="E42:T56" si="6">AVERAGE(E4,E24)</f>
        <v>0.28000000000000003</v>
      </c>
      <c r="F42" s="2">
        <f t="shared" si="6"/>
        <v>0.22499999999999998</v>
      </c>
      <c r="G42" s="2">
        <f t="shared" si="6"/>
        <v>0.32500000000000001</v>
      </c>
      <c r="H42" s="2">
        <f t="shared" si="6"/>
        <v>1.73</v>
      </c>
      <c r="I42" s="2">
        <f t="shared" si="6"/>
        <v>1.83</v>
      </c>
      <c r="J42" s="2">
        <f t="shared" si="6"/>
        <v>0.84499999999999997</v>
      </c>
      <c r="K42" s="2">
        <f t="shared" si="6"/>
        <v>1.0649999999999999</v>
      </c>
      <c r="L42" s="2">
        <f t="shared" si="6"/>
        <v>19.445</v>
      </c>
      <c r="M42" s="2">
        <f t="shared" si="6"/>
        <v>2.8</v>
      </c>
      <c r="N42" s="2">
        <f t="shared" si="6"/>
        <v>10.315000000000001</v>
      </c>
      <c r="O42" s="2">
        <f t="shared" si="6"/>
        <v>6.29</v>
      </c>
      <c r="P42" s="2">
        <f t="shared" si="6"/>
        <v>14.1</v>
      </c>
      <c r="Q42" s="2">
        <f t="shared" si="6"/>
        <v>4.665</v>
      </c>
      <c r="R42" s="2">
        <f t="shared" si="6"/>
        <v>6.915</v>
      </c>
      <c r="S42" s="2">
        <f t="shared" si="6"/>
        <v>3.5</v>
      </c>
      <c r="T42" s="2">
        <f t="shared" si="6"/>
        <v>1.9249999999999998</v>
      </c>
      <c r="V42" s="12">
        <f t="shared" si="1"/>
        <v>30.81</v>
      </c>
      <c r="W42" s="1">
        <f t="shared" si="2"/>
        <v>18.62</v>
      </c>
      <c r="X42" s="1">
        <f t="shared" ref="X42:X56" si="7">SUM(E42:K42)</f>
        <v>6.3000000000000007</v>
      </c>
      <c r="Y42" s="1">
        <f t="shared" si="3"/>
        <v>32.56</v>
      </c>
      <c r="Z42" s="1">
        <f t="shared" si="4"/>
        <v>33.699999999999996</v>
      </c>
      <c r="AA42" s="1">
        <f t="shared" ref="AA42:AA56" si="8">SUM(E42:G42,S42:T42,I42:K42)</f>
        <v>9.995000000000001</v>
      </c>
      <c r="AB42" s="1">
        <f t="shared" si="5"/>
        <v>43.694999999999993</v>
      </c>
    </row>
    <row r="43" spans="1:28" x14ac:dyDescent="0.2">
      <c r="A43" s="17"/>
      <c r="B43" s="2">
        <v>4</v>
      </c>
      <c r="C43" s="2" t="s">
        <v>91</v>
      </c>
      <c r="E43" s="2">
        <f t="shared" si="6"/>
        <v>0.255</v>
      </c>
      <c r="F43" s="2">
        <f t="shared" si="6"/>
        <v>0.22</v>
      </c>
      <c r="G43" s="2">
        <f t="shared" si="6"/>
        <v>0.41000000000000003</v>
      </c>
      <c r="H43" s="2">
        <f t="shared" si="6"/>
        <v>1.635</v>
      </c>
      <c r="I43" s="2">
        <f t="shared" si="6"/>
        <v>2.09</v>
      </c>
      <c r="J43" s="2">
        <f t="shared" si="6"/>
        <v>0.91500000000000004</v>
      </c>
      <c r="K43" s="2">
        <f t="shared" si="6"/>
        <v>1.2549999999999999</v>
      </c>
      <c r="L43" s="2">
        <f t="shared" si="6"/>
        <v>18.094999999999999</v>
      </c>
      <c r="M43" s="2">
        <f t="shared" si="6"/>
        <v>1.52</v>
      </c>
      <c r="N43" s="2">
        <f t="shared" si="6"/>
        <v>7.3999999999999995</v>
      </c>
      <c r="O43" s="2">
        <f t="shared" si="6"/>
        <v>6.9350000000000005</v>
      </c>
      <c r="P43" s="2">
        <f t="shared" si="6"/>
        <v>16.765000000000001</v>
      </c>
      <c r="Q43" s="2">
        <f t="shared" si="6"/>
        <v>5.17</v>
      </c>
      <c r="R43" s="2">
        <f t="shared" si="6"/>
        <v>3.44</v>
      </c>
      <c r="S43" s="2">
        <f t="shared" si="6"/>
        <v>4.6449999999999996</v>
      </c>
      <c r="T43" s="2">
        <f t="shared" si="6"/>
        <v>2.665</v>
      </c>
      <c r="V43" s="12">
        <f t="shared" si="1"/>
        <v>24.63</v>
      </c>
      <c r="W43" s="1">
        <f t="shared" si="2"/>
        <v>12.504999999999999</v>
      </c>
      <c r="X43" s="1">
        <f t="shared" si="7"/>
        <v>6.7799999999999994</v>
      </c>
      <c r="Y43" s="1">
        <f t="shared" si="3"/>
        <v>27.014999999999997</v>
      </c>
      <c r="Z43" s="12">
        <f t="shared" si="4"/>
        <v>33.945</v>
      </c>
      <c r="AA43" s="1">
        <f t="shared" si="8"/>
        <v>12.454999999999998</v>
      </c>
      <c r="AB43" s="1">
        <f t="shared" si="5"/>
        <v>46.4</v>
      </c>
    </row>
    <row r="44" spans="1:28" x14ac:dyDescent="0.2">
      <c r="A44" s="17"/>
      <c r="B44" s="2">
        <v>5</v>
      </c>
      <c r="C44" s="2" t="s">
        <v>92</v>
      </c>
      <c r="E44" s="2">
        <f t="shared" si="6"/>
        <v>0.22499999999999998</v>
      </c>
      <c r="F44" s="2">
        <f t="shared" si="6"/>
        <v>0.16999999999999998</v>
      </c>
      <c r="G44" s="2">
        <f t="shared" si="6"/>
        <v>0.19</v>
      </c>
      <c r="H44" s="2">
        <f t="shared" si="6"/>
        <v>1.45</v>
      </c>
      <c r="I44" s="2">
        <f t="shared" si="6"/>
        <v>1.675</v>
      </c>
      <c r="J44" s="2">
        <f t="shared" si="6"/>
        <v>0.64500000000000002</v>
      </c>
      <c r="K44" s="2">
        <f t="shared" si="6"/>
        <v>0.64</v>
      </c>
      <c r="L44" s="2">
        <f t="shared" si="6"/>
        <v>25.03</v>
      </c>
      <c r="M44" s="2">
        <f t="shared" si="6"/>
        <v>2.56</v>
      </c>
      <c r="N44" s="2">
        <f t="shared" si="6"/>
        <v>7.0250000000000004</v>
      </c>
      <c r="O44" s="2">
        <f t="shared" si="6"/>
        <v>7.67</v>
      </c>
      <c r="P44" s="2">
        <f t="shared" si="6"/>
        <v>16.64</v>
      </c>
      <c r="Q44" s="2">
        <f t="shared" si="6"/>
        <v>4.5549999999999997</v>
      </c>
      <c r="R44" s="2">
        <f t="shared" si="6"/>
        <v>5.6899999999999995</v>
      </c>
      <c r="S44" s="2">
        <f t="shared" si="6"/>
        <v>3.98</v>
      </c>
      <c r="T44" s="2">
        <f t="shared" si="6"/>
        <v>1.8049999999999999</v>
      </c>
      <c r="V44" s="12">
        <f t="shared" si="1"/>
        <v>24.729999999999997</v>
      </c>
      <c r="W44" s="1">
        <f t="shared" si="2"/>
        <v>13.545</v>
      </c>
      <c r="X44" s="1">
        <f t="shared" si="7"/>
        <v>4.9950000000000001</v>
      </c>
      <c r="Y44" s="1">
        <f t="shared" si="3"/>
        <v>34.615000000000002</v>
      </c>
      <c r="Z44" s="12">
        <f t="shared" si="4"/>
        <v>36.004999999999995</v>
      </c>
      <c r="AA44" s="1">
        <f t="shared" si="8"/>
        <v>9.33</v>
      </c>
      <c r="AB44" s="1">
        <f t="shared" si="5"/>
        <v>45.334999999999994</v>
      </c>
    </row>
    <row r="45" spans="1:28" x14ac:dyDescent="0.2">
      <c r="A45" s="17"/>
      <c r="B45" s="2">
        <v>6</v>
      </c>
      <c r="C45" s="2" t="s">
        <v>93</v>
      </c>
      <c r="E45" s="2">
        <f t="shared" si="6"/>
        <v>0.185</v>
      </c>
      <c r="F45" s="2">
        <f t="shared" si="6"/>
        <v>0.11499999999999999</v>
      </c>
      <c r="G45" s="2">
        <f t="shared" si="6"/>
        <v>0.245</v>
      </c>
      <c r="H45" s="2">
        <f t="shared" si="6"/>
        <v>1.48</v>
      </c>
      <c r="I45" s="2">
        <f t="shared" si="6"/>
        <v>1.395</v>
      </c>
      <c r="J45" s="2">
        <f t="shared" si="6"/>
        <v>0.79</v>
      </c>
      <c r="K45" s="2">
        <f t="shared" si="6"/>
        <v>0.875</v>
      </c>
      <c r="L45" s="2">
        <f t="shared" si="6"/>
        <v>19.7</v>
      </c>
      <c r="M45" s="2">
        <f t="shared" si="6"/>
        <v>2.5549999999999997</v>
      </c>
      <c r="N45" s="2">
        <f t="shared" si="6"/>
        <v>10.690000000000001</v>
      </c>
      <c r="O45" s="2">
        <f t="shared" si="6"/>
        <v>6.0549999999999997</v>
      </c>
      <c r="P45" s="2">
        <f t="shared" si="6"/>
        <v>14.370000000000001</v>
      </c>
      <c r="Q45" s="2">
        <f t="shared" si="6"/>
        <v>4.79</v>
      </c>
      <c r="R45" s="2">
        <f t="shared" si="6"/>
        <v>6.9649999999999999</v>
      </c>
      <c r="S45" s="2">
        <f t="shared" si="6"/>
        <v>3.0149999999999997</v>
      </c>
      <c r="T45" s="2">
        <f t="shared" si="6"/>
        <v>2.125</v>
      </c>
      <c r="V45" s="12">
        <f t="shared" si="1"/>
        <v>30.63</v>
      </c>
      <c r="W45" s="1">
        <f t="shared" si="2"/>
        <v>18.775000000000002</v>
      </c>
      <c r="X45" s="1">
        <f t="shared" si="7"/>
        <v>5.085</v>
      </c>
      <c r="Y45" s="1">
        <f t="shared" si="3"/>
        <v>32.945</v>
      </c>
      <c r="Z45" s="12">
        <f t="shared" si="4"/>
        <v>33.659999999999997</v>
      </c>
      <c r="AA45" s="1">
        <f t="shared" si="8"/>
        <v>8.745000000000001</v>
      </c>
      <c r="AB45" s="1">
        <f t="shared" si="5"/>
        <v>42.405000000000001</v>
      </c>
    </row>
    <row r="46" spans="1:28" x14ac:dyDescent="0.2">
      <c r="A46" s="17"/>
      <c r="B46" s="2">
        <v>7</v>
      </c>
      <c r="C46" s="2" t="s">
        <v>94</v>
      </c>
      <c r="E46" s="2">
        <f t="shared" si="6"/>
        <v>0.14000000000000001</v>
      </c>
      <c r="F46" s="2">
        <f t="shared" si="6"/>
        <v>8.4999999999999992E-2</v>
      </c>
      <c r="G46" s="2">
        <f t="shared" si="6"/>
        <v>9.5000000000000001E-2</v>
      </c>
      <c r="H46" s="2">
        <f t="shared" si="6"/>
        <v>0.88500000000000001</v>
      </c>
      <c r="I46" s="2">
        <f t="shared" si="6"/>
        <v>1.1100000000000001</v>
      </c>
      <c r="J46" s="2">
        <f t="shared" si="6"/>
        <v>0.34499999999999997</v>
      </c>
      <c r="K46" s="2">
        <f t="shared" si="6"/>
        <v>0.43</v>
      </c>
      <c r="L46" s="2">
        <f t="shared" si="6"/>
        <v>26.69</v>
      </c>
      <c r="M46" s="2">
        <f t="shared" si="6"/>
        <v>1.635</v>
      </c>
      <c r="N46" s="2">
        <f t="shared" si="6"/>
        <v>9.3849999999999998</v>
      </c>
      <c r="O46" s="2">
        <f t="shared" si="6"/>
        <v>6.95</v>
      </c>
      <c r="P46" s="2">
        <f t="shared" si="6"/>
        <v>15.324999999999999</v>
      </c>
      <c r="Q46" s="2">
        <f t="shared" si="6"/>
        <v>5.17</v>
      </c>
      <c r="R46" s="2">
        <f t="shared" si="6"/>
        <v>3.665</v>
      </c>
      <c r="S46" s="2">
        <f t="shared" si="6"/>
        <v>3</v>
      </c>
      <c r="T46" s="2">
        <f t="shared" si="6"/>
        <v>0.63500000000000001</v>
      </c>
      <c r="V46" s="12">
        <f t="shared" si="1"/>
        <v>22.330000000000002</v>
      </c>
      <c r="W46" s="1">
        <f t="shared" si="2"/>
        <v>13.574999999999999</v>
      </c>
      <c r="X46" s="1">
        <f t="shared" si="7"/>
        <v>3.0900000000000003</v>
      </c>
      <c r="Y46" s="1">
        <f t="shared" si="3"/>
        <v>37.71</v>
      </c>
      <c r="Z46" s="12">
        <f t="shared" si="4"/>
        <v>31.994999999999997</v>
      </c>
      <c r="AA46" s="1">
        <f t="shared" si="8"/>
        <v>5.84</v>
      </c>
      <c r="AB46" s="1">
        <f t="shared" si="5"/>
        <v>37.835000000000001</v>
      </c>
    </row>
    <row r="47" spans="1:28" x14ac:dyDescent="0.2">
      <c r="A47" s="17"/>
      <c r="B47" s="2">
        <v>8</v>
      </c>
      <c r="C47" s="2" t="s">
        <v>95</v>
      </c>
      <c r="E47" s="2">
        <f t="shared" si="6"/>
        <v>0.20499999999999999</v>
      </c>
      <c r="F47" s="2">
        <f t="shared" si="6"/>
        <v>0.255</v>
      </c>
      <c r="G47" s="2">
        <f t="shared" si="6"/>
        <v>0.39</v>
      </c>
      <c r="H47" s="2">
        <f t="shared" si="6"/>
        <v>1.655</v>
      </c>
      <c r="I47" s="2">
        <f t="shared" si="6"/>
        <v>1.7749999999999999</v>
      </c>
      <c r="J47" s="2">
        <f t="shared" si="6"/>
        <v>0.91999999999999993</v>
      </c>
      <c r="K47" s="2">
        <f t="shared" si="6"/>
        <v>1.155</v>
      </c>
      <c r="L47" s="2">
        <f t="shared" si="6"/>
        <v>19.16</v>
      </c>
      <c r="M47" s="2">
        <f t="shared" si="6"/>
        <v>1.91</v>
      </c>
      <c r="N47" s="2">
        <f t="shared" si="6"/>
        <v>8.41</v>
      </c>
      <c r="O47" s="2">
        <f t="shared" si="6"/>
        <v>6.8449999999999998</v>
      </c>
      <c r="P47" s="2">
        <f t="shared" si="6"/>
        <v>15.955000000000002</v>
      </c>
      <c r="Q47" s="2">
        <f t="shared" si="6"/>
        <v>5.3650000000000002</v>
      </c>
      <c r="R47" s="2">
        <f t="shared" si="6"/>
        <v>6.6950000000000003</v>
      </c>
      <c r="S47" s="2">
        <f t="shared" si="6"/>
        <v>4.2</v>
      </c>
      <c r="T47" s="2">
        <f t="shared" si="6"/>
        <v>2.3499999999999996</v>
      </c>
      <c r="V47" s="12">
        <f t="shared" si="1"/>
        <v>29.105000000000004</v>
      </c>
      <c r="W47" s="1">
        <f t="shared" si="2"/>
        <v>16.649999999999999</v>
      </c>
      <c r="X47" s="1">
        <f t="shared" si="7"/>
        <v>6.3549999999999995</v>
      </c>
      <c r="Y47" s="1">
        <f t="shared" si="3"/>
        <v>29.48</v>
      </c>
      <c r="Z47" s="12">
        <f t="shared" si="4"/>
        <v>36.515000000000001</v>
      </c>
      <c r="AA47" s="1">
        <f t="shared" si="8"/>
        <v>11.249999999999998</v>
      </c>
      <c r="AB47" s="1">
        <f t="shared" si="5"/>
        <v>47.765000000000008</v>
      </c>
    </row>
    <row r="48" spans="1:28" x14ac:dyDescent="0.2">
      <c r="A48" s="17"/>
      <c r="B48" s="2">
        <v>9</v>
      </c>
      <c r="C48" s="2" t="s">
        <v>96</v>
      </c>
      <c r="E48" s="2">
        <f t="shared" si="6"/>
        <v>0.16500000000000001</v>
      </c>
      <c r="F48" s="2">
        <f t="shared" si="6"/>
        <v>0.22499999999999998</v>
      </c>
      <c r="G48" s="2">
        <f t="shared" si="6"/>
        <v>0.255</v>
      </c>
      <c r="H48" s="2">
        <f t="shared" si="6"/>
        <v>1.4649999999999999</v>
      </c>
      <c r="I48" s="2">
        <f t="shared" si="6"/>
        <v>1.69</v>
      </c>
      <c r="J48" s="2">
        <f t="shared" si="6"/>
        <v>0.63500000000000001</v>
      </c>
      <c r="K48" s="2">
        <f t="shared" si="6"/>
        <v>0.82499999999999996</v>
      </c>
      <c r="L48" s="2">
        <f t="shared" si="6"/>
        <v>24.395</v>
      </c>
      <c r="M48" s="2">
        <f t="shared" si="6"/>
        <v>2.0750000000000002</v>
      </c>
      <c r="N48" s="2">
        <f t="shared" si="6"/>
        <v>7.77</v>
      </c>
      <c r="O48" s="2">
        <f t="shared" si="6"/>
        <v>7.0950000000000006</v>
      </c>
      <c r="P48" s="2">
        <f t="shared" si="6"/>
        <v>15.52</v>
      </c>
      <c r="Q48" s="2">
        <f t="shared" si="6"/>
        <v>4.6500000000000004</v>
      </c>
      <c r="R48" s="2">
        <f t="shared" si="6"/>
        <v>5.165</v>
      </c>
      <c r="S48" s="2">
        <f t="shared" si="6"/>
        <v>3.48</v>
      </c>
      <c r="T48" s="2">
        <f t="shared" si="6"/>
        <v>1.6400000000000001</v>
      </c>
      <c r="V48" s="12">
        <f t="shared" si="1"/>
        <v>24.704999999999998</v>
      </c>
      <c r="W48" s="1">
        <f t="shared" si="2"/>
        <v>14.015000000000001</v>
      </c>
      <c r="X48" s="1">
        <f t="shared" si="7"/>
        <v>5.26</v>
      </c>
      <c r="Y48" s="1">
        <f t="shared" si="3"/>
        <v>34.239999999999995</v>
      </c>
      <c r="Z48" s="1">
        <f t="shared" si="4"/>
        <v>33.894999999999996</v>
      </c>
      <c r="AA48" s="1">
        <f t="shared" si="8"/>
        <v>8.9149999999999991</v>
      </c>
      <c r="AB48" s="1">
        <f t="shared" si="5"/>
        <v>42.809999999999995</v>
      </c>
    </row>
    <row r="49" spans="1:28" x14ac:dyDescent="0.2">
      <c r="A49" s="17"/>
      <c r="B49" s="2">
        <v>10</v>
      </c>
      <c r="C49" s="2" t="s">
        <v>97</v>
      </c>
      <c r="E49" s="2">
        <f t="shared" si="6"/>
        <v>0.18</v>
      </c>
      <c r="F49" s="2">
        <f t="shared" si="6"/>
        <v>0.35</v>
      </c>
      <c r="G49" s="2">
        <f t="shared" si="6"/>
        <v>0.625</v>
      </c>
      <c r="H49" s="2">
        <f t="shared" si="6"/>
        <v>2.16</v>
      </c>
      <c r="I49" s="2">
        <f t="shared" si="6"/>
        <v>3.15</v>
      </c>
      <c r="J49" s="2">
        <f t="shared" si="6"/>
        <v>1.89</v>
      </c>
      <c r="K49" s="2">
        <f t="shared" si="6"/>
        <v>1.6</v>
      </c>
      <c r="L49" s="2">
        <f t="shared" si="6"/>
        <v>16.560000000000002</v>
      </c>
      <c r="M49" s="2">
        <f t="shared" si="6"/>
        <v>2.1849999999999996</v>
      </c>
      <c r="N49" s="2">
        <f t="shared" si="6"/>
        <v>8.0650000000000013</v>
      </c>
      <c r="O49" s="2">
        <f t="shared" si="6"/>
        <v>6.95</v>
      </c>
      <c r="P49" s="2">
        <f t="shared" si="6"/>
        <v>16.04</v>
      </c>
      <c r="Q49" s="2">
        <f t="shared" si="6"/>
        <v>5.665</v>
      </c>
      <c r="R49" s="2">
        <f t="shared" si="6"/>
        <v>7.7149999999999999</v>
      </c>
      <c r="S49" s="2">
        <f t="shared" si="6"/>
        <v>4.93</v>
      </c>
      <c r="T49" s="2">
        <f t="shared" si="6"/>
        <v>3.7450000000000001</v>
      </c>
      <c r="V49" s="12">
        <f t="shared" si="1"/>
        <v>34</v>
      </c>
      <c r="W49" s="1">
        <f t="shared" si="2"/>
        <v>18.005000000000003</v>
      </c>
      <c r="X49" s="1">
        <f t="shared" si="7"/>
        <v>9.9550000000000001</v>
      </c>
      <c r="Y49" s="1">
        <f t="shared" si="3"/>
        <v>26.810000000000002</v>
      </c>
      <c r="Z49" s="12">
        <f t="shared" si="4"/>
        <v>38.53</v>
      </c>
      <c r="AA49" s="1">
        <f t="shared" si="8"/>
        <v>16.470000000000002</v>
      </c>
      <c r="AB49" s="1">
        <f t="shared" si="5"/>
        <v>55</v>
      </c>
    </row>
    <row r="50" spans="1:28" x14ac:dyDescent="0.2">
      <c r="A50" s="17"/>
      <c r="B50" s="2">
        <v>11</v>
      </c>
      <c r="C50" s="2" t="s">
        <v>98</v>
      </c>
      <c r="E50" s="2">
        <f t="shared" si="6"/>
        <v>0.13</v>
      </c>
      <c r="F50" s="2">
        <f t="shared" si="6"/>
        <v>0.37</v>
      </c>
      <c r="G50" s="2">
        <f t="shared" si="6"/>
        <v>0.495</v>
      </c>
      <c r="H50" s="2">
        <f t="shared" si="6"/>
        <v>1.67</v>
      </c>
      <c r="I50" s="2">
        <f t="shared" si="6"/>
        <v>1.5449999999999999</v>
      </c>
      <c r="J50" s="2">
        <f t="shared" si="6"/>
        <v>0.86499999999999999</v>
      </c>
      <c r="K50" s="2">
        <f t="shared" si="6"/>
        <v>1.31</v>
      </c>
      <c r="L50" s="2">
        <f t="shared" si="6"/>
        <v>17.72</v>
      </c>
      <c r="M50" s="2">
        <f t="shared" si="6"/>
        <v>2.9349999999999996</v>
      </c>
      <c r="N50" s="2">
        <f t="shared" si="6"/>
        <v>12.184999999999999</v>
      </c>
      <c r="O50" s="2">
        <f t="shared" si="6"/>
        <v>5.9450000000000003</v>
      </c>
      <c r="P50" s="2">
        <f t="shared" si="6"/>
        <v>13.35</v>
      </c>
      <c r="Q50" s="2">
        <f t="shared" si="6"/>
        <v>4.88</v>
      </c>
      <c r="R50" s="2">
        <f t="shared" si="6"/>
        <v>5.3150000000000004</v>
      </c>
      <c r="S50" s="2">
        <f t="shared" si="6"/>
        <v>3.415</v>
      </c>
      <c r="T50" s="2">
        <f t="shared" si="6"/>
        <v>2.8149999999999999</v>
      </c>
      <c r="V50" s="12">
        <f t="shared" si="1"/>
        <v>32.839999999999996</v>
      </c>
      <c r="W50" s="1">
        <f t="shared" si="2"/>
        <v>19.305</v>
      </c>
      <c r="X50" s="1">
        <f t="shared" si="7"/>
        <v>6.3849999999999998</v>
      </c>
      <c r="Y50" s="1">
        <f t="shared" si="3"/>
        <v>32.839999999999996</v>
      </c>
      <c r="Z50" s="12">
        <f t="shared" si="4"/>
        <v>31.16</v>
      </c>
      <c r="AA50" s="1">
        <f t="shared" si="8"/>
        <v>10.945</v>
      </c>
      <c r="AB50" s="1">
        <f t="shared" si="5"/>
        <v>42.104999999999997</v>
      </c>
    </row>
    <row r="51" spans="1:28" x14ac:dyDescent="0.2">
      <c r="A51" s="17"/>
      <c r="B51" s="2">
        <v>12</v>
      </c>
      <c r="C51" s="2" t="s">
        <v>99</v>
      </c>
      <c r="E51" s="2">
        <f t="shared" si="6"/>
        <v>0.19</v>
      </c>
      <c r="F51" s="2">
        <f t="shared" si="6"/>
        <v>0.16500000000000001</v>
      </c>
      <c r="G51" s="2">
        <f t="shared" si="6"/>
        <v>0.27500000000000002</v>
      </c>
      <c r="H51" s="2">
        <f t="shared" si="6"/>
        <v>1.395</v>
      </c>
      <c r="I51" s="2">
        <f t="shared" si="6"/>
        <v>2.1449999999999996</v>
      </c>
      <c r="J51" s="2">
        <f t="shared" si="6"/>
        <v>0.7</v>
      </c>
      <c r="K51" s="2">
        <f t="shared" si="6"/>
        <v>0.8</v>
      </c>
      <c r="L51" s="2">
        <f t="shared" si="6"/>
        <v>22.825000000000003</v>
      </c>
      <c r="M51" s="2">
        <f t="shared" si="6"/>
        <v>1.835</v>
      </c>
      <c r="N51" s="2">
        <f t="shared" si="6"/>
        <v>8.2249999999999996</v>
      </c>
      <c r="O51" s="2">
        <f t="shared" si="6"/>
        <v>7.58</v>
      </c>
      <c r="P51" s="2">
        <f t="shared" si="6"/>
        <v>16.25</v>
      </c>
      <c r="Q51" s="2">
        <f t="shared" si="6"/>
        <v>4.66</v>
      </c>
      <c r="R51" s="2">
        <f t="shared" si="6"/>
        <v>5.21</v>
      </c>
      <c r="S51" s="2">
        <f t="shared" si="6"/>
        <v>3.5949999999999998</v>
      </c>
      <c r="T51" s="2">
        <f t="shared" si="6"/>
        <v>1.7050000000000001</v>
      </c>
      <c r="V51" s="12">
        <f t="shared" si="1"/>
        <v>24.97</v>
      </c>
      <c r="W51" s="1">
        <f t="shared" si="2"/>
        <v>14.510000000000002</v>
      </c>
      <c r="X51" s="1">
        <f t="shared" si="7"/>
        <v>5.67</v>
      </c>
      <c r="Y51" s="1">
        <f t="shared" si="3"/>
        <v>32.885000000000005</v>
      </c>
      <c r="Z51" s="12">
        <f t="shared" si="4"/>
        <v>35.094999999999999</v>
      </c>
      <c r="AA51" s="1">
        <f t="shared" si="8"/>
        <v>9.5749999999999993</v>
      </c>
      <c r="AB51" s="1">
        <f t="shared" si="5"/>
        <v>44.669999999999995</v>
      </c>
    </row>
    <row r="52" spans="1:28" x14ac:dyDescent="0.2">
      <c r="A52" s="17"/>
      <c r="B52" s="2">
        <v>13</v>
      </c>
      <c r="C52" s="2" t="s">
        <v>100</v>
      </c>
      <c r="E52" s="2">
        <f t="shared" si="6"/>
        <v>0.185</v>
      </c>
      <c r="F52" s="2">
        <f t="shared" si="6"/>
        <v>0.29500000000000004</v>
      </c>
      <c r="G52" s="2">
        <f t="shared" si="6"/>
        <v>0.32999999999999996</v>
      </c>
      <c r="H52" s="2">
        <f t="shared" si="6"/>
        <v>1.7749999999999999</v>
      </c>
      <c r="I52" s="2">
        <f t="shared" si="6"/>
        <v>2.13</v>
      </c>
      <c r="J52" s="2">
        <f t="shared" si="6"/>
        <v>0.79</v>
      </c>
      <c r="K52" s="2">
        <f t="shared" si="6"/>
        <v>1.1400000000000001</v>
      </c>
      <c r="L52" s="2">
        <f t="shared" si="6"/>
        <v>17.965000000000003</v>
      </c>
      <c r="M52" s="2">
        <f t="shared" si="6"/>
        <v>1.98</v>
      </c>
      <c r="N52" s="2">
        <f t="shared" si="6"/>
        <v>9.24</v>
      </c>
      <c r="O52" s="2">
        <f t="shared" si="6"/>
        <v>6.74</v>
      </c>
      <c r="P52" s="2">
        <f t="shared" si="6"/>
        <v>16.164999999999999</v>
      </c>
      <c r="Q52" s="2">
        <f t="shared" si="6"/>
        <v>5.1349999999999998</v>
      </c>
      <c r="R52" s="2">
        <f t="shared" si="6"/>
        <v>3.58</v>
      </c>
      <c r="S52" s="2">
        <f t="shared" si="6"/>
        <v>4.3650000000000002</v>
      </c>
      <c r="T52" s="2">
        <f t="shared" si="6"/>
        <v>2.1349999999999998</v>
      </c>
      <c r="V52" s="12">
        <f t="shared" si="1"/>
        <v>26.4</v>
      </c>
      <c r="W52" s="1">
        <f t="shared" si="2"/>
        <v>14.290000000000001</v>
      </c>
      <c r="X52" s="1">
        <f t="shared" si="7"/>
        <v>6.6449999999999996</v>
      </c>
      <c r="Y52" s="1">
        <f t="shared" si="3"/>
        <v>29.185000000000002</v>
      </c>
      <c r="Z52" s="12">
        <f t="shared" si="4"/>
        <v>33.394999999999996</v>
      </c>
      <c r="AA52" s="1">
        <f t="shared" si="8"/>
        <v>11.370000000000001</v>
      </c>
      <c r="AB52" s="1">
        <f t="shared" si="5"/>
        <v>44.764999999999993</v>
      </c>
    </row>
    <row r="53" spans="1:28" x14ac:dyDescent="0.2">
      <c r="A53" s="17"/>
      <c r="B53" s="2">
        <v>14</v>
      </c>
      <c r="C53" s="2" t="s">
        <v>101</v>
      </c>
      <c r="E53" s="2">
        <f t="shared" si="6"/>
        <v>0.215</v>
      </c>
      <c r="F53" s="2">
        <f t="shared" si="6"/>
        <v>0.24</v>
      </c>
      <c r="G53" s="2">
        <f t="shared" si="6"/>
        <v>0.2</v>
      </c>
      <c r="H53" s="2">
        <f t="shared" si="6"/>
        <v>1.3149999999999999</v>
      </c>
      <c r="I53" s="2">
        <f t="shared" si="6"/>
        <v>2.27</v>
      </c>
      <c r="J53" s="2">
        <f t="shared" si="6"/>
        <v>0.68500000000000005</v>
      </c>
      <c r="K53" s="2">
        <f t="shared" si="6"/>
        <v>0.59499999999999997</v>
      </c>
      <c r="L53" s="2">
        <f t="shared" si="6"/>
        <v>25.185000000000002</v>
      </c>
      <c r="M53" s="2">
        <f t="shared" si="6"/>
        <v>1.5349999999999999</v>
      </c>
      <c r="N53" s="2">
        <f t="shared" si="6"/>
        <v>5.3900000000000006</v>
      </c>
      <c r="O53" s="2">
        <f t="shared" si="6"/>
        <v>8.81</v>
      </c>
      <c r="P53" s="2">
        <f t="shared" si="6"/>
        <v>18.405000000000001</v>
      </c>
      <c r="Q53" s="2">
        <f t="shared" si="6"/>
        <v>4.49</v>
      </c>
      <c r="R53" s="2">
        <f t="shared" si="6"/>
        <v>3.9050000000000002</v>
      </c>
      <c r="S53" s="2">
        <f t="shared" si="6"/>
        <v>4.7350000000000003</v>
      </c>
      <c r="T53" s="2">
        <f t="shared" si="6"/>
        <v>1.4300000000000002</v>
      </c>
      <c r="V53" s="12">
        <f t="shared" si="1"/>
        <v>19.785</v>
      </c>
      <c r="W53" s="1">
        <f t="shared" si="2"/>
        <v>10.09</v>
      </c>
      <c r="X53" s="1">
        <f t="shared" si="7"/>
        <v>5.5200000000000005</v>
      </c>
      <c r="Y53" s="1">
        <f t="shared" si="3"/>
        <v>32.11</v>
      </c>
      <c r="Z53" s="12">
        <f t="shared" si="4"/>
        <v>36.925000000000004</v>
      </c>
      <c r="AA53" s="1">
        <f t="shared" si="8"/>
        <v>10.370000000000001</v>
      </c>
      <c r="AB53" s="1">
        <f t="shared" si="5"/>
        <v>47.295000000000002</v>
      </c>
    </row>
    <row r="54" spans="1:28" x14ac:dyDescent="0.2">
      <c r="A54" s="17"/>
      <c r="B54" s="2">
        <v>15</v>
      </c>
      <c r="C54" s="2" t="s">
        <v>102</v>
      </c>
      <c r="E54" s="2">
        <f t="shared" si="6"/>
        <v>0.14000000000000001</v>
      </c>
      <c r="F54" s="2">
        <f t="shared" si="6"/>
        <v>0.34499999999999997</v>
      </c>
      <c r="G54" s="2">
        <f t="shared" si="6"/>
        <v>0.39</v>
      </c>
      <c r="H54" s="2">
        <f t="shared" si="6"/>
        <v>2.1949999999999998</v>
      </c>
      <c r="I54" s="2">
        <f t="shared" si="6"/>
        <v>1.71</v>
      </c>
      <c r="J54" s="2">
        <f t="shared" si="6"/>
        <v>1.0550000000000002</v>
      </c>
      <c r="K54" s="2">
        <f t="shared" si="6"/>
        <v>0.875</v>
      </c>
      <c r="L54" s="2">
        <f t="shared" si="6"/>
        <v>20.93</v>
      </c>
      <c r="M54" s="2">
        <f t="shared" si="6"/>
        <v>2.7800000000000002</v>
      </c>
      <c r="N54" s="2">
        <f t="shared" si="6"/>
        <v>7.9550000000000001</v>
      </c>
      <c r="O54" s="2">
        <f t="shared" si="6"/>
        <v>6.6050000000000004</v>
      </c>
      <c r="P54" s="2">
        <f t="shared" si="6"/>
        <v>15.085000000000001</v>
      </c>
      <c r="Q54" s="2">
        <f t="shared" si="6"/>
        <v>5.5449999999999999</v>
      </c>
      <c r="R54" s="2">
        <f t="shared" si="6"/>
        <v>6.3650000000000002</v>
      </c>
      <c r="S54" s="2">
        <f t="shared" si="6"/>
        <v>3.6599999999999997</v>
      </c>
      <c r="T54" s="2">
        <f t="shared" si="6"/>
        <v>2.2249999999999996</v>
      </c>
      <c r="V54" s="12">
        <f t="shared" si="1"/>
        <v>29.730000000000004</v>
      </c>
      <c r="W54" s="1">
        <f t="shared" si="2"/>
        <v>15.585000000000001</v>
      </c>
      <c r="X54" s="1">
        <f t="shared" si="7"/>
        <v>6.7099999999999991</v>
      </c>
      <c r="Y54" s="1">
        <f t="shared" si="3"/>
        <v>31.664999999999999</v>
      </c>
      <c r="Z54" s="12">
        <f t="shared" si="4"/>
        <v>35.795000000000002</v>
      </c>
      <c r="AA54" s="1">
        <f t="shared" si="8"/>
        <v>10.399999999999999</v>
      </c>
      <c r="AB54" s="1">
        <f t="shared" si="5"/>
        <v>46.195</v>
      </c>
    </row>
    <row r="55" spans="1:28" x14ac:dyDescent="0.2">
      <c r="A55" s="17"/>
      <c r="B55" s="2">
        <v>16</v>
      </c>
      <c r="C55" s="2" t="s">
        <v>103</v>
      </c>
      <c r="E55" s="2">
        <f t="shared" si="6"/>
        <v>0.185</v>
      </c>
      <c r="F55" s="2">
        <f t="shared" si="6"/>
        <v>0.23500000000000001</v>
      </c>
      <c r="G55" s="2">
        <f t="shared" si="6"/>
        <v>0.245</v>
      </c>
      <c r="H55" s="2">
        <f t="shared" si="6"/>
        <v>1.335</v>
      </c>
      <c r="I55" s="2">
        <f t="shared" si="6"/>
        <v>2.1749999999999998</v>
      </c>
      <c r="J55" s="2">
        <f t="shared" si="6"/>
        <v>0.5</v>
      </c>
      <c r="K55" s="2">
        <f t="shared" si="6"/>
        <v>0.43</v>
      </c>
      <c r="L55" s="2">
        <f t="shared" si="6"/>
        <v>26.66</v>
      </c>
      <c r="M55" s="2">
        <f t="shared" si="6"/>
        <v>1.425</v>
      </c>
      <c r="N55" s="2">
        <f t="shared" si="6"/>
        <v>5.0750000000000002</v>
      </c>
      <c r="O55" s="2">
        <f t="shared" si="6"/>
        <v>8.7200000000000006</v>
      </c>
      <c r="P55" s="2">
        <f t="shared" si="6"/>
        <v>17.914999999999999</v>
      </c>
      <c r="Q55" s="2">
        <f t="shared" si="6"/>
        <v>4.3949999999999996</v>
      </c>
      <c r="R55" s="2">
        <f t="shared" si="6"/>
        <v>3.16</v>
      </c>
      <c r="S55" s="2">
        <f t="shared" si="6"/>
        <v>3.5650000000000004</v>
      </c>
      <c r="T55" s="2">
        <f t="shared" si="6"/>
        <v>0.97</v>
      </c>
      <c r="V55" s="12">
        <f t="shared" si="1"/>
        <v>17.77</v>
      </c>
      <c r="W55" s="1">
        <f t="shared" si="2"/>
        <v>8.91</v>
      </c>
      <c r="X55" s="1">
        <f t="shared" si="7"/>
        <v>5.1049999999999995</v>
      </c>
      <c r="Y55" s="1">
        <f t="shared" si="3"/>
        <v>33.160000000000004</v>
      </c>
      <c r="Z55" s="12">
        <f t="shared" si="4"/>
        <v>35.524999999999991</v>
      </c>
      <c r="AA55" s="1">
        <f t="shared" si="8"/>
        <v>8.3049999999999997</v>
      </c>
      <c r="AB55" s="1">
        <f t="shared" si="5"/>
        <v>43.83</v>
      </c>
    </row>
    <row r="56" spans="1:28" x14ac:dyDescent="0.2">
      <c r="A56" s="17"/>
      <c r="B56" s="2">
        <v>17</v>
      </c>
      <c r="C56" s="2" t="s">
        <v>104</v>
      </c>
      <c r="E56" s="2">
        <f t="shared" si="6"/>
        <v>7.0000000000000007E-2</v>
      </c>
      <c r="F56" s="2">
        <f t="shared" si="6"/>
        <v>0.39500000000000002</v>
      </c>
      <c r="G56" s="2">
        <f t="shared" si="6"/>
        <v>0.48</v>
      </c>
      <c r="H56" s="2">
        <f t="shared" si="6"/>
        <v>0.98499999999999999</v>
      </c>
      <c r="I56" s="2">
        <f t="shared" si="6"/>
        <v>1.55</v>
      </c>
      <c r="J56" s="2">
        <f t="shared" si="6"/>
        <v>0.60499999999999998</v>
      </c>
      <c r="K56" s="2">
        <f t="shared" si="6"/>
        <v>0.625</v>
      </c>
      <c r="L56" s="2">
        <f t="shared" si="6"/>
        <v>21.225000000000001</v>
      </c>
      <c r="M56" s="2">
        <f t="shared" si="6"/>
        <v>1.35</v>
      </c>
      <c r="N56" s="2">
        <f t="shared" si="6"/>
        <v>13.71</v>
      </c>
      <c r="O56" s="2">
        <f t="shared" si="6"/>
        <v>8.66</v>
      </c>
      <c r="P56" s="2">
        <f t="shared" si="6"/>
        <v>16.059999999999999</v>
      </c>
      <c r="Q56" s="2">
        <f t="shared" si="6"/>
        <v>7.37</v>
      </c>
      <c r="R56" s="2">
        <f t="shared" si="6"/>
        <v>2.4299999999999997</v>
      </c>
      <c r="S56" s="2">
        <f t="shared" si="6"/>
        <v>3.45</v>
      </c>
      <c r="T56" s="2">
        <f t="shared" si="6"/>
        <v>0.93500000000000005</v>
      </c>
      <c r="V56" s="12">
        <f t="shared" si="1"/>
        <v>28.884999999999998</v>
      </c>
      <c r="W56" s="1">
        <f t="shared" si="2"/>
        <v>17.245000000000001</v>
      </c>
      <c r="X56" s="1">
        <f t="shared" si="7"/>
        <v>4.7100000000000009</v>
      </c>
      <c r="Y56" s="1">
        <f t="shared" si="3"/>
        <v>36.285000000000004</v>
      </c>
      <c r="Z56" s="12">
        <f t="shared" si="4"/>
        <v>35.504999999999995</v>
      </c>
      <c r="AA56" s="1">
        <f t="shared" si="8"/>
        <v>8.11</v>
      </c>
      <c r="AB56" s="1">
        <f t="shared" si="5"/>
        <v>43.615000000000002</v>
      </c>
    </row>
  </sheetData>
  <mergeCells count="3">
    <mergeCell ref="A2:A18"/>
    <mergeCell ref="A23:A38"/>
    <mergeCell ref="A41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data_assay1</vt:lpstr>
      <vt:lpstr>Clean data_assay1</vt:lpstr>
      <vt:lpstr>Raw data_assay2</vt:lpstr>
      <vt:lpstr>Clean data_assay2</vt:lpstr>
      <vt:lpstr>Assay1+2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2021-05-14T16:01:32Z</dcterms:created>
  <dcterms:modified xsi:type="dcterms:W3CDTF">2021-06-17T13:51:26Z</dcterms:modified>
</cp:coreProperties>
</file>