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Paper draft/Raw data and R code/"/>
    </mc:Choice>
  </mc:AlternateContent>
  <xr:revisionPtr revIDLastSave="0" documentId="13_ncr:1_{F83FCF56-F9EA-5C4B-991A-99C35C2EBB89}" xr6:coauthVersionLast="37" xr6:coauthVersionMax="37" xr10:uidLastSave="{00000000-0000-0000-0000-000000000000}"/>
  <bookViews>
    <workbookView xWindow="920" yWindow="500" windowWidth="27880" windowHeight="17500" xr2:uid="{49569135-9657-0243-84A5-619B06ECE698}"/>
  </bookViews>
  <sheets>
    <sheet name="Analyzed data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2" i="2"/>
  <c r="V2" i="2"/>
  <c r="W2" i="2"/>
  <c r="X2" i="2"/>
  <c r="X3" i="2"/>
  <c r="X4" i="2"/>
  <c r="X5" i="2"/>
  <c r="X6" i="2"/>
  <c r="X7" i="2"/>
  <c r="X8" i="2"/>
  <c r="X9" i="2"/>
  <c r="X10" i="2"/>
  <c r="W3" i="2"/>
  <c r="W4" i="2"/>
  <c r="W5" i="2"/>
  <c r="W6" i="2"/>
  <c r="W7" i="2"/>
  <c r="W8" i="2"/>
  <c r="W9" i="2"/>
  <c r="W10" i="2"/>
  <c r="U2" i="2"/>
  <c r="U3" i="2"/>
  <c r="U4" i="2"/>
  <c r="U5" i="2"/>
  <c r="U6" i="2"/>
  <c r="U7" i="2"/>
  <c r="U8" i="2"/>
  <c r="U9" i="2"/>
  <c r="U10" i="2"/>
  <c r="T3" i="2"/>
  <c r="T4" i="2"/>
  <c r="T5" i="2"/>
  <c r="T6" i="2"/>
  <c r="T7" i="2"/>
  <c r="T8" i="2"/>
  <c r="T9" i="2"/>
  <c r="T10" i="2"/>
  <c r="T2" i="2"/>
  <c r="S3" i="2"/>
  <c r="S4" i="2"/>
  <c r="S5" i="2"/>
  <c r="S6" i="2"/>
  <c r="S7" i="2"/>
  <c r="S8" i="2"/>
  <c r="S9" i="2"/>
  <c r="S10" i="2"/>
  <c r="S2" i="2"/>
  <c r="V10" i="2"/>
  <c r="V9" i="2"/>
  <c r="V8" i="2"/>
  <c r="V7" i="2"/>
  <c r="V6" i="2"/>
  <c r="V5" i="2"/>
  <c r="V4" i="2"/>
  <c r="V3" i="2"/>
</calcChain>
</file>

<file path=xl/sharedStrings.xml><?xml version="1.0" encoding="utf-8"?>
<sst xmlns="http://schemas.openxmlformats.org/spreadsheetml/2006/main" count="52" uniqueCount="38">
  <si>
    <t>A2(2,6)</t>
  </si>
  <si>
    <t>G1FS1(2,6)</t>
  </si>
  <si>
    <t>A1(2,6)</t>
  </si>
  <si>
    <t>A1F(2,6)</t>
  </si>
  <si>
    <t>A1FB(2,6)</t>
  </si>
  <si>
    <t>G0</t>
  </si>
  <si>
    <t>G0F</t>
  </si>
  <si>
    <t>G0FB</t>
  </si>
  <si>
    <t>G1[6]</t>
  </si>
  <si>
    <t>G1[3]</t>
  </si>
  <si>
    <t>G1F[6]</t>
  </si>
  <si>
    <t>G2</t>
  </si>
  <si>
    <t>G2F</t>
  </si>
  <si>
    <t>1501_A09</t>
  </si>
  <si>
    <t>1502_B09</t>
  </si>
  <si>
    <t>1503_C09</t>
  </si>
  <si>
    <t>1504_D09</t>
  </si>
  <si>
    <t>1505_E09</t>
  </si>
  <si>
    <t>1506_F09</t>
  </si>
  <si>
    <t>1507_G09</t>
  </si>
  <si>
    <t>1508_H09</t>
  </si>
  <si>
    <t>1509_A10</t>
  </si>
  <si>
    <t>G1F[3]/G1FB[6]</t>
  </si>
  <si>
    <t>A2F(2,6)/A2FB(2,6)</t>
  </si>
  <si>
    <t>Fucosylated IgG%</t>
  </si>
  <si>
    <t>Bissected IgG%</t>
  </si>
  <si>
    <t>Sialylated IgG%</t>
  </si>
  <si>
    <t>agalactosylated IgG%</t>
  </si>
  <si>
    <t>Mono-galactosylated IgG%</t>
  </si>
  <si>
    <t>Di-galactosylated IgG%</t>
  </si>
  <si>
    <t>Galatosylated IgG%</t>
  </si>
  <si>
    <t>All peaks&gt;1000</t>
  </si>
  <si>
    <t>N</t>
  </si>
  <si>
    <t>Y</t>
  </si>
  <si>
    <t>Animal ID</t>
  </si>
  <si>
    <t>Vaccine</t>
  </si>
  <si>
    <t>gp120</t>
  </si>
  <si>
    <t>gp120-Q11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</si>
</sst>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4F83-C804-B249-B3E5-4EAEC20C05CF}">
  <dimension ref="A1:Z10"/>
  <sheetViews>
    <sheetView tabSelected="1" zoomScale="75" workbookViewId="0">
      <selection activeCell="B2" sqref="B2:B10"/>
    </sheetView>
  </sheetViews>
  <sheetFormatPr baseColWidth="10" defaultRowHeight="16" x14ac:dyDescent="0.2"/>
  <cols>
    <col min="4" max="4" width="12.1640625" customWidth="1"/>
    <col min="26" max="26" width="14.83203125" customWidth="1"/>
  </cols>
  <sheetData>
    <row r="1" spans="1:26" ht="51" x14ac:dyDescent="0.2">
      <c r="A1" t="s">
        <v>34</v>
      </c>
      <c r="B1" t="s">
        <v>35</v>
      </c>
      <c r="C1" t="s">
        <v>0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22</v>
      </c>
      <c r="P1" t="s">
        <v>11</v>
      </c>
      <c r="Q1" t="s">
        <v>12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</row>
    <row r="2" spans="1:26" x14ac:dyDescent="0.2">
      <c r="A2" t="s">
        <v>13</v>
      </c>
      <c r="B2" t="s">
        <v>36</v>
      </c>
      <c r="C2">
        <v>0.32</v>
      </c>
      <c r="D2">
        <v>5.38</v>
      </c>
      <c r="E2">
        <v>1.89</v>
      </c>
      <c r="F2">
        <v>0.59</v>
      </c>
      <c r="G2">
        <v>2.4700000000000002</v>
      </c>
      <c r="H2" s="1">
        <v>0.05</v>
      </c>
      <c r="I2">
        <v>0.47</v>
      </c>
      <c r="J2">
        <v>16.260000000000002</v>
      </c>
      <c r="K2">
        <v>0.56000000000000005</v>
      </c>
      <c r="L2">
        <v>0.92</v>
      </c>
      <c r="M2">
        <v>9.0399999999999991</v>
      </c>
      <c r="N2">
        <v>0.47</v>
      </c>
      <c r="O2">
        <v>3.46</v>
      </c>
      <c r="P2">
        <v>0.22</v>
      </c>
      <c r="Q2">
        <v>17.39</v>
      </c>
      <c r="S2">
        <f>SUM(D2:E2,G2:H2,J2:K2,N2:O2,Q2)</f>
        <v>47.930000000000007</v>
      </c>
      <c r="T2">
        <f>SUM(D2,H2,K2,O2)</f>
        <v>9.4499999999999993</v>
      </c>
      <c r="U2">
        <f>SUM(C2:H2)</f>
        <v>10.700000000000001</v>
      </c>
      <c r="V2">
        <f>SUM(I2:K2)</f>
        <v>17.29</v>
      </c>
      <c r="W2">
        <f>SUM(E2,L2:O2)</f>
        <v>15.780000000000001</v>
      </c>
      <c r="X2">
        <f>SUM(C2:D2,F2:H2,P2:Q2)</f>
        <v>26.42</v>
      </c>
      <c r="Y2">
        <f>SUM(C2:H2,L2:Q2)</f>
        <v>42.2</v>
      </c>
      <c r="Z2" t="s">
        <v>33</v>
      </c>
    </row>
    <row r="3" spans="1:26" x14ac:dyDescent="0.2">
      <c r="A3" t="s">
        <v>14</v>
      </c>
      <c r="B3" t="s">
        <v>36</v>
      </c>
      <c r="C3">
        <v>2.1</v>
      </c>
      <c r="D3">
        <v>3.24</v>
      </c>
      <c r="E3" s="1">
        <v>0.05</v>
      </c>
      <c r="F3">
        <v>0.3</v>
      </c>
      <c r="G3">
        <v>0.84</v>
      </c>
      <c r="H3">
        <v>0.66</v>
      </c>
      <c r="I3">
        <v>0.36</v>
      </c>
      <c r="J3">
        <v>0.1</v>
      </c>
      <c r="K3">
        <v>1.75</v>
      </c>
      <c r="L3">
        <v>0.94</v>
      </c>
      <c r="M3">
        <v>6.85</v>
      </c>
      <c r="N3">
        <v>0.76</v>
      </c>
      <c r="O3">
        <v>1.1200000000000001</v>
      </c>
      <c r="P3">
        <v>3.42</v>
      </c>
      <c r="Q3">
        <v>14.42</v>
      </c>
      <c r="S3">
        <f t="shared" ref="S3:S10" si="0">SUM(D3:E3,G3:H3,J3:K3,N3:O3,Q3)</f>
        <v>22.939999999999998</v>
      </c>
      <c r="T3">
        <f t="shared" ref="T3:T10" si="1">SUM(D3,H3,K3,O3)</f>
        <v>6.7700000000000005</v>
      </c>
      <c r="U3">
        <f t="shared" ref="U3:U10" si="2">SUM(C3:H3)</f>
        <v>7.1899999999999995</v>
      </c>
      <c r="V3">
        <f t="shared" ref="V3:V10" si="3">SUM(I3:K3)</f>
        <v>2.21</v>
      </c>
      <c r="W3">
        <f t="shared" ref="W3:W10" si="4">SUM(E3,L3:O3)</f>
        <v>9.7199999999999989</v>
      </c>
      <c r="X3">
        <f t="shared" ref="X3:X10" si="5">SUM(C3:D3,F3:H3,P3:Q3)</f>
        <v>24.979999999999997</v>
      </c>
      <c r="Y3">
        <f t="shared" ref="Y3:Y10" si="6">SUM(C3:H3,L3:Q3)</f>
        <v>34.700000000000003</v>
      </c>
      <c r="Z3" t="s">
        <v>32</v>
      </c>
    </row>
    <row r="4" spans="1:26" x14ac:dyDescent="0.2">
      <c r="A4" t="s">
        <v>15</v>
      </c>
      <c r="B4" t="s">
        <v>36</v>
      </c>
      <c r="C4">
        <v>1.18</v>
      </c>
      <c r="D4">
        <v>3.09</v>
      </c>
      <c r="E4">
        <v>0.38</v>
      </c>
      <c r="F4">
        <v>0.47</v>
      </c>
      <c r="G4">
        <v>1.4</v>
      </c>
      <c r="H4">
        <v>0.64</v>
      </c>
      <c r="I4">
        <v>0.46</v>
      </c>
      <c r="J4">
        <v>7.9</v>
      </c>
      <c r="K4">
        <v>0.13</v>
      </c>
      <c r="L4">
        <v>1.7</v>
      </c>
      <c r="M4">
        <v>10.38</v>
      </c>
      <c r="N4">
        <v>1.36</v>
      </c>
      <c r="O4">
        <v>2.5499999999999998</v>
      </c>
      <c r="P4">
        <v>0.44</v>
      </c>
      <c r="Q4">
        <v>16.850000000000001</v>
      </c>
      <c r="S4">
        <f t="shared" si="0"/>
        <v>34.299999999999997</v>
      </c>
      <c r="T4">
        <f t="shared" si="1"/>
        <v>6.41</v>
      </c>
      <c r="U4">
        <f t="shared" si="2"/>
        <v>7.1599999999999993</v>
      </c>
      <c r="V4">
        <f t="shared" si="3"/>
        <v>8.490000000000002</v>
      </c>
      <c r="W4">
        <f t="shared" si="4"/>
        <v>16.37</v>
      </c>
      <c r="X4">
        <f t="shared" si="5"/>
        <v>24.07</v>
      </c>
      <c r="Y4">
        <f t="shared" si="6"/>
        <v>40.440000000000005</v>
      </c>
      <c r="Z4" t="s">
        <v>33</v>
      </c>
    </row>
    <row r="5" spans="1:26" x14ac:dyDescent="0.2">
      <c r="A5" t="s">
        <v>16</v>
      </c>
      <c r="B5" t="s">
        <v>36</v>
      </c>
      <c r="C5">
        <v>0.23</v>
      </c>
      <c r="D5">
        <v>2.77</v>
      </c>
      <c r="E5">
        <v>1.54</v>
      </c>
      <c r="F5">
        <v>0.64</v>
      </c>
      <c r="G5">
        <v>2.2400000000000002</v>
      </c>
      <c r="H5" s="1">
        <v>0.05</v>
      </c>
      <c r="I5">
        <v>0.82</v>
      </c>
      <c r="J5">
        <v>12.17</v>
      </c>
      <c r="K5">
        <v>0.32</v>
      </c>
      <c r="L5">
        <v>1.05</v>
      </c>
      <c r="M5">
        <v>10.69</v>
      </c>
      <c r="N5">
        <v>3.04</v>
      </c>
      <c r="O5">
        <v>2.99</v>
      </c>
      <c r="P5">
        <v>9.2899999999999991</v>
      </c>
      <c r="Q5">
        <v>17.34</v>
      </c>
      <c r="S5">
        <f t="shared" si="0"/>
        <v>42.459999999999994</v>
      </c>
      <c r="T5">
        <f t="shared" si="1"/>
        <v>6.13</v>
      </c>
      <c r="U5">
        <f t="shared" si="2"/>
        <v>7.47</v>
      </c>
      <c r="V5">
        <f t="shared" si="3"/>
        <v>13.31</v>
      </c>
      <c r="W5">
        <f t="shared" si="4"/>
        <v>19.310000000000002</v>
      </c>
      <c r="X5">
        <f t="shared" si="5"/>
        <v>32.56</v>
      </c>
      <c r="Y5">
        <f t="shared" si="6"/>
        <v>51.870000000000005</v>
      </c>
      <c r="Z5" t="s">
        <v>33</v>
      </c>
    </row>
    <row r="6" spans="1:26" x14ac:dyDescent="0.2">
      <c r="A6" t="s">
        <v>17</v>
      </c>
      <c r="B6" t="s">
        <v>36</v>
      </c>
      <c r="C6">
        <v>0.59</v>
      </c>
      <c r="D6">
        <v>3.03</v>
      </c>
      <c r="E6">
        <v>0.86</v>
      </c>
      <c r="F6">
        <v>0.69</v>
      </c>
      <c r="G6">
        <v>2</v>
      </c>
      <c r="H6">
        <v>0.59</v>
      </c>
      <c r="I6">
        <v>0.46</v>
      </c>
      <c r="J6">
        <v>13.03</v>
      </c>
      <c r="K6">
        <v>0.6</v>
      </c>
      <c r="L6">
        <v>0.33</v>
      </c>
      <c r="M6">
        <v>11.93</v>
      </c>
      <c r="N6">
        <v>1.56</v>
      </c>
      <c r="O6">
        <v>4.47</v>
      </c>
      <c r="P6" s="1">
        <v>0.05</v>
      </c>
      <c r="Q6">
        <v>19.260000000000002</v>
      </c>
      <c r="S6">
        <f t="shared" si="0"/>
        <v>45.4</v>
      </c>
      <c r="T6">
        <f t="shared" si="1"/>
        <v>8.69</v>
      </c>
      <c r="U6">
        <f t="shared" si="2"/>
        <v>7.76</v>
      </c>
      <c r="V6">
        <f t="shared" si="3"/>
        <v>14.09</v>
      </c>
      <c r="W6">
        <f t="shared" si="4"/>
        <v>19.149999999999999</v>
      </c>
      <c r="X6">
        <f t="shared" si="5"/>
        <v>26.21</v>
      </c>
      <c r="Y6">
        <f t="shared" si="6"/>
        <v>45.36</v>
      </c>
      <c r="Z6" t="s">
        <v>33</v>
      </c>
    </row>
    <row r="7" spans="1:26" x14ac:dyDescent="0.2">
      <c r="A7" t="s">
        <v>18</v>
      </c>
      <c r="B7" t="s">
        <v>37</v>
      </c>
      <c r="C7">
        <v>6.35</v>
      </c>
      <c r="D7">
        <v>2.15</v>
      </c>
      <c r="E7">
        <v>2.63</v>
      </c>
      <c r="F7" s="1">
        <v>0.05</v>
      </c>
      <c r="G7">
        <v>1.96</v>
      </c>
      <c r="H7">
        <v>2.86</v>
      </c>
      <c r="I7">
        <v>0.19</v>
      </c>
      <c r="J7">
        <v>19.66</v>
      </c>
      <c r="K7">
        <v>0.23</v>
      </c>
      <c r="L7">
        <v>0.17</v>
      </c>
      <c r="M7">
        <v>5.14</v>
      </c>
      <c r="N7">
        <v>5.91</v>
      </c>
      <c r="O7">
        <v>6.63</v>
      </c>
      <c r="P7" s="1">
        <v>0.05</v>
      </c>
      <c r="Q7">
        <v>11.99</v>
      </c>
      <c r="S7">
        <f t="shared" si="0"/>
        <v>54.02</v>
      </c>
      <c r="T7">
        <f t="shared" si="1"/>
        <v>11.870000000000001</v>
      </c>
      <c r="U7">
        <f t="shared" si="2"/>
        <v>16</v>
      </c>
      <c r="V7">
        <f t="shared" si="3"/>
        <v>20.080000000000002</v>
      </c>
      <c r="W7">
        <f t="shared" si="4"/>
        <v>20.48</v>
      </c>
      <c r="X7">
        <f t="shared" si="5"/>
        <v>25.410000000000004</v>
      </c>
      <c r="Y7">
        <f t="shared" si="6"/>
        <v>45.89</v>
      </c>
      <c r="Z7" t="s">
        <v>33</v>
      </c>
    </row>
    <row r="8" spans="1:26" x14ac:dyDescent="0.2">
      <c r="A8" t="s">
        <v>19</v>
      </c>
      <c r="B8" t="s">
        <v>37</v>
      </c>
      <c r="C8">
        <v>0.12</v>
      </c>
      <c r="D8">
        <v>4.37</v>
      </c>
      <c r="E8">
        <v>0.84</v>
      </c>
      <c r="F8">
        <v>0.22</v>
      </c>
      <c r="G8">
        <v>1.28</v>
      </c>
      <c r="H8">
        <v>0.51</v>
      </c>
      <c r="I8">
        <v>0.21</v>
      </c>
      <c r="J8">
        <v>18.18</v>
      </c>
      <c r="K8">
        <v>0.9</v>
      </c>
      <c r="L8">
        <v>1.04</v>
      </c>
      <c r="M8">
        <v>7.77</v>
      </c>
      <c r="N8">
        <v>4.32</v>
      </c>
      <c r="O8">
        <v>4.75</v>
      </c>
      <c r="P8">
        <v>0.79</v>
      </c>
      <c r="Q8">
        <v>14.98</v>
      </c>
      <c r="S8">
        <f t="shared" si="0"/>
        <v>50.129999999999995</v>
      </c>
      <c r="T8">
        <f t="shared" si="1"/>
        <v>10.530000000000001</v>
      </c>
      <c r="U8">
        <f t="shared" si="2"/>
        <v>7.34</v>
      </c>
      <c r="V8">
        <f t="shared" si="3"/>
        <v>19.29</v>
      </c>
      <c r="W8">
        <f t="shared" si="4"/>
        <v>18.72</v>
      </c>
      <c r="X8">
        <f t="shared" si="5"/>
        <v>22.27</v>
      </c>
      <c r="Y8">
        <f t="shared" si="6"/>
        <v>40.989999999999995</v>
      </c>
      <c r="Z8" t="s">
        <v>33</v>
      </c>
    </row>
    <row r="9" spans="1:26" x14ac:dyDescent="0.2">
      <c r="A9" t="s">
        <v>20</v>
      </c>
      <c r="B9" t="s">
        <v>37</v>
      </c>
      <c r="C9">
        <v>2.81</v>
      </c>
      <c r="D9">
        <v>2.13</v>
      </c>
      <c r="E9">
        <v>2.46</v>
      </c>
      <c r="F9">
        <v>7.0000000000000007E-2</v>
      </c>
      <c r="G9">
        <v>2.31</v>
      </c>
      <c r="H9">
        <v>0.08</v>
      </c>
      <c r="I9">
        <v>0.15</v>
      </c>
      <c r="J9">
        <v>15.86</v>
      </c>
      <c r="K9">
        <v>0.24</v>
      </c>
      <c r="L9" s="1">
        <v>0.05</v>
      </c>
      <c r="M9">
        <v>8.1199999999999992</v>
      </c>
      <c r="N9">
        <v>7.56</v>
      </c>
      <c r="O9">
        <v>5.77</v>
      </c>
      <c r="P9">
        <v>0.21</v>
      </c>
      <c r="Q9">
        <v>18.670000000000002</v>
      </c>
      <c r="S9">
        <f t="shared" si="0"/>
        <v>55.08</v>
      </c>
      <c r="T9">
        <f t="shared" si="1"/>
        <v>8.2199999999999989</v>
      </c>
      <c r="U9">
        <f t="shared" si="2"/>
        <v>9.86</v>
      </c>
      <c r="V9">
        <f t="shared" si="3"/>
        <v>16.249999999999996</v>
      </c>
      <c r="W9">
        <f t="shared" si="4"/>
        <v>23.959999999999997</v>
      </c>
      <c r="X9">
        <f t="shared" si="5"/>
        <v>26.28</v>
      </c>
      <c r="Y9">
        <f t="shared" si="6"/>
        <v>50.24</v>
      </c>
      <c r="Z9" t="s">
        <v>33</v>
      </c>
    </row>
    <row r="10" spans="1:26" x14ac:dyDescent="0.2">
      <c r="A10" t="s">
        <v>21</v>
      </c>
      <c r="B10" t="s">
        <v>37</v>
      </c>
      <c r="C10">
        <v>2.21</v>
      </c>
      <c r="D10">
        <v>3.32</v>
      </c>
      <c r="E10">
        <v>8.65</v>
      </c>
      <c r="F10">
        <v>1.06</v>
      </c>
      <c r="G10">
        <v>2.77</v>
      </c>
      <c r="H10">
        <v>0.64</v>
      </c>
      <c r="I10">
        <v>1.64</v>
      </c>
      <c r="J10">
        <v>4.12</v>
      </c>
      <c r="K10">
        <v>1.51</v>
      </c>
      <c r="L10">
        <v>1.1000000000000001</v>
      </c>
      <c r="M10">
        <v>5.08</v>
      </c>
      <c r="N10">
        <v>0.78</v>
      </c>
      <c r="O10">
        <v>0.4</v>
      </c>
      <c r="P10">
        <v>0.21</v>
      </c>
      <c r="Q10">
        <v>8.2200000000000006</v>
      </c>
      <c r="S10">
        <f t="shared" si="0"/>
        <v>30.410000000000004</v>
      </c>
      <c r="T10">
        <f t="shared" si="1"/>
        <v>5.87</v>
      </c>
      <c r="U10">
        <f t="shared" si="2"/>
        <v>18.650000000000002</v>
      </c>
      <c r="V10">
        <f t="shared" si="3"/>
        <v>7.27</v>
      </c>
      <c r="W10">
        <f t="shared" si="4"/>
        <v>16.009999999999998</v>
      </c>
      <c r="X10">
        <f t="shared" si="5"/>
        <v>18.43</v>
      </c>
      <c r="Y10">
        <f t="shared" si="6"/>
        <v>34.440000000000005</v>
      </c>
      <c r="Z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2022-04-28T19:11:39Z</dcterms:created>
  <dcterms:modified xsi:type="dcterms:W3CDTF">2022-04-29T20:17:53Z</dcterms:modified>
</cp:coreProperties>
</file>