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/>
  <mc:AlternateContent xmlns:mc="http://schemas.openxmlformats.org/markup-compatibility/2006">
    <mc:Choice Requires="x15">
      <x15ac:absPath xmlns:x15ac="http://schemas.microsoft.com/office/spreadsheetml/2010/11/ac" url="/Users/juilinchen/Library/Mobile Documents/com~apple~CloudDocs/Fouda lab/Innovative R01/Rabbit paper/Paper drafts and data/statistical analysis plan/Figure5/"/>
    </mc:Choice>
  </mc:AlternateContent>
  <xr:revisionPtr revIDLastSave="0" documentId="13_ncr:1_{E168119B-A6AF-0145-BF72-C118A9E34898}" xr6:coauthVersionLast="37" xr6:coauthVersionMax="37" xr10:uidLastSave="{00000000-0000-0000-0000-000000000000}"/>
  <bookViews>
    <workbookView xWindow="840" yWindow="500" windowWidth="27040" windowHeight="14240" activeTab="7" xr2:uid="{00000000-000D-0000-FFFF-FFFF00000000}"/>
  </bookViews>
  <sheets>
    <sheet name="Assay1 Raw data" sheetId="1" r:id="rId1"/>
    <sheet name="Assay1 Clean data" sheetId="2" r:id="rId2"/>
    <sheet name="Repeat assay1_Raw data" sheetId="4" r:id="rId3"/>
    <sheet name="Repeat assay1_clean data" sheetId="5" r:id="rId4"/>
    <sheet name="Clean Combined data" sheetId="6" r:id="rId5"/>
    <sheet name="Assay2 raw data" sheetId="7" r:id="rId6"/>
    <sheet name="Assay2 clean data" sheetId="8" r:id="rId7"/>
    <sheet name="Avg assay1_2" sheetId="9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2" i="9" l="1"/>
  <c r="AF42" i="9"/>
  <c r="AF47" i="9" l="1"/>
  <c r="AF43" i="9"/>
  <c r="AF44" i="9"/>
  <c r="AF45" i="9"/>
  <c r="AF46" i="9"/>
  <c r="AF48" i="9"/>
  <c r="AF49" i="9"/>
  <c r="AF50" i="9"/>
  <c r="AF51" i="9"/>
  <c r="AF52" i="9"/>
  <c r="AF53" i="9"/>
  <c r="AF54" i="9"/>
  <c r="AF55" i="9"/>
  <c r="AF56" i="9"/>
  <c r="AF57" i="9"/>
  <c r="AE43" i="9"/>
  <c r="AE42" i="9"/>
  <c r="AD42" i="9"/>
  <c r="AC45" i="9"/>
  <c r="AC46" i="9"/>
  <c r="AC47" i="9"/>
  <c r="AC44" i="9"/>
  <c r="AB42" i="9"/>
  <c r="AA42" i="9"/>
  <c r="AC42" i="9" l="1"/>
  <c r="AG57" i="9"/>
  <c r="AE57" i="9"/>
  <c r="AD57" i="9"/>
  <c r="AC57" i="9"/>
  <c r="AB57" i="9"/>
  <c r="AA57" i="9"/>
  <c r="AG56" i="9"/>
  <c r="AE56" i="9"/>
  <c r="AD56" i="9"/>
  <c r="AC56" i="9"/>
  <c r="AB56" i="9"/>
  <c r="AA56" i="9"/>
  <c r="AG55" i="9"/>
  <c r="AE55" i="9"/>
  <c r="AD55" i="9"/>
  <c r="AC55" i="9"/>
  <c r="AB55" i="9"/>
  <c r="AA55" i="9"/>
  <c r="AG54" i="9"/>
  <c r="AE54" i="9"/>
  <c r="AD54" i="9"/>
  <c r="AC54" i="9"/>
  <c r="AB54" i="9"/>
  <c r="AA54" i="9"/>
  <c r="AG53" i="9"/>
  <c r="AE53" i="9"/>
  <c r="AD53" i="9"/>
  <c r="AC53" i="9"/>
  <c r="AB53" i="9"/>
  <c r="AA53" i="9"/>
  <c r="AG52" i="9"/>
  <c r="AE52" i="9"/>
  <c r="AD52" i="9"/>
  <c r="AC52" i="9"/>
  <c r="AB52" i="9"/>
  <c r="AA52" i="9"/>
  <c r="AG51" i="9"/>
  <c r="AE51" i="9"/>
  <c r="AD51" i="9"/>
  <c r="AC51" i="9"/>
  <c r="AB51" i="9"/>
  <c r="AA51" i="9"/>
  <c r="AG50" i="9"/>
  <c r="AE50" i="9"/>
  <c r="AD50" i="9"/>
  <c r="AC50" i="9"/>
  <c r="AB50" i="9"/>
  <c r="AA50" i="9"/>
  <c r="AG49" i="9"/>
  <c r="AE49" i="9"/>
  <c r="AD49" i="9"/>
  <c r="AC49" i="9"/>
  <c r="AB49" i="9"/>
  <c r="AA49" i="9"/>
  <c r="AG48" i="9"/>
  <c r="AE48" i="9"/>
  <c r="AD48" i="9"/>
  <c r="AC48" i="9"/>
  <c r="AB48" i="9"/>
  <c r="AA48" i="9"/>
  <c r="AG47" i="9"/>
  <c r="AE47" i="9"/>
  <c r="AD47" i="9"/>
  <c r="AB47" i="9"/>
  <c r="AA47" i="9"/>
  <c r="AG46" i="9"/>
  <c r="AE46" i="9"/>
  <c r="AD46" i="9"/>
  <c r="AB46" i="9"/>
  <c r="AA46" i="9"/>
  <c r="AG45" i="9"/>
  <c r="AE45" i="9"/>
  <c r="AD45" i="9"/>
  <c r="AB45" i="9"/>
  <c r="AA45" i="9"/>
  <c r="AG44" i="9"/>
  <c r="AE44" i="9"/>
  <c r="AD44" i="9"/>
  <c r="AB44" i="9"/>
  <c r="AA44" i="9"/>
  <c r="AG43" i="9"/>
  <c r="AD43" i="9"/>
  <c r="AC43" i="9"/>
  <c r="AB43" i="9"/>
  <c r="AA43" i="9"/>
  <c r="Y57" i="9" l="1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</calcChain>
</file>

<file path=xl/sharedStrings.xml><?xml version="1.0" encoding="utf-8"?>
<sst xmlns="http://schemas.openxmlformats.org/spreadsheetml/2006/main" count="634" uniqueCount="138">
  <si>
    <t>Peak 4.1</t>
  </si>
  <si>
    <t>Peak 4.2</t>
  </si>
  <si>
    <t>Peak 4.3</t>
  </si>
  <si>
    <t>Peak 4.5</t>
  </si>
  <si>
    <t>Peak 4.6</t>
  </si>
  <si>
    <t>Peak 4.7</t>
  </si>
  <si>
    <t>Peak 4.8</t>
  </si>
  <si>
    <t>Peak 5.0</t>
  </si>
  <si>
    <t>Peak 5.1</t>
  </si>
  <si>
    <t>Peak 5.2</t>
  </si>
  <si>
    <t>Peak 5.3</t>
  </si>
  <si>
    <t>Peak 5.4</t>
  </si>
  <si>
    <t>A2(2,6)</t>
  </si>
  <si>
    <t>Peak 5.7</t>
  </si>
  <si>
    <t>A2F(2,6)</t>
  </si>
  <si>
    <t>A2FB(2,6)</t>
  </si>
  <si>
    <t>Peak 6.0</t>
  </si>
  <si>
    <t>Peak 6.2</t>
  </si>
  <si>
    <t>Peak 6.3</t>
  </si>
  <si>
    <t>Peak 6.4</t>
  </si>
  <si>
    <t>Peak 6.5</t>
  </si>
  <si>
    <t>Peak 6.6</t>
  </si>
  <si>
    <t>Peak 6.8</t>
  </si>
  <si>
    <t>G1FS1(2,6)</t>
  </si>
  <si>
    <t>Peak 7.1</t>
  </si>
  <si>
    <t>Peak 7.2</t>
  </si>
  <si>
    <t>A1(2,6)</t>
  </si>
  <si>
    <t>Peak 7.5</t>
  </si>
  <si>
    <t>A1F(2,6)</t>
  </si>
  <si>
    <t>A1FB(2,6)</t>
  </si>
  <si>
    <t>Peak 7.9</t>
  </si>
  <si>
    <t>Peak 8.0</t>
  </si>
  <si>
    <t>Peak 8.1</t>
  </si>
  <si>
    <t>Peak 8.2</t>
  </si>
  <si>
    <t>Peak 8.3</t>
  </si>
  <si>
    <t>G0</t>
  </si>
  <si>
    <t>Peak 8.9</t>
  </si>
  <si>
    <t>G0F</t>
  </si>
  <si>
    <t>Peak 9.2</t>
  </si>
  <si>
    <t>Peak 9.3</t>
  </si>
  <si>
    <t>G0FB</t>
  </si>
  <si>
    <t>G1[6]</t>
  </si>
  <si>
    <t>G1[3]</t>
  </si>
  <si>
    <t>Peak 10.0</t>
  </si>
  <si>
    <t>G1F[6]</t>
  </si>
  <si>
    <t>G1F[3]</t>
  </si>
  <si>
    <t>G1FB[6]</t>
  </si>
  <si>
    <t>Peak 10.5</t>
  </si>
  <si>
    <t>Peak 10.6</t>
  </si>
  <si>
    <t>Peak 10.7</t>
  </si>
  <si>
    <t>G2</t>
  </si>
  <si>
    <t>Peak 11.0</t>
  </si>
  <si>
    <t>Peak 11.1</t>
  </si>
  <si>
    <t>Peak 11.2</t>
  </si>
  <si>
    <t>G2F</t>
  </si>
  <si>
    <t>Peak 11.5</t>
  </si>
  <si>
    <t>Peak 11.6</t>
  </si>
  <si>
    <t>Peak 11.7</t>
  </si>
  <si>
    <t>Peak 11.9</t>
  </si>
  <si>
    <t>Peak 12.0</t>
  </si>
  <si>
    <t>Peak 12.1</t>
  </si>
  <si>
    <t>Peak 12.2</t>
  </si>
  <si>
    <t>Peak 12.3</t>
  </si>
  <si>
    <t>Peak 12.4</t>
  </si>
  <si>
    <t>Peak 12.5</t>
  </si>
  <si>
    <t>Peak 12.6</t>
  </si>
  <si>
    <t>Peak 12.7</t>
  </si>
  <si>
    <t>Peak 12.8</t>
  </si>
  <si>
    <t>Peak 12.9</t>
  </si>
  <si>
    <t>Peak 13.1</t>
  </si>
  <si>
    <t>Peak 13.2</t>
  </si>
  <si>
    <t>Peak 13.4</t>
  </si>
  <si>
    <t>Peak 13.5</t>
  </si>
  <si>
    <t>Peak 13.6</t>
  </si>
  <si>
    <t>Peak 13.7</t>
  </si>
  <si>
    <t>Peak 13.8</t>
  </si>
  <si>
    <t>Peak 13.9</t>
  </si>
  <si>
    <t>Peak 14.0</t>
  </si>
  <si>
    <t>GU</t>
  </si>
  <si>
    <t>wk14_N32330_A09</t>
  </si>
  <si>
    <t>%</t>
  </si>
  <si>
    <t>wk14_N32331_B09</t>
  </si>
  <si>
    <t>wk14_N32332_C09</t>
  </si>
  <si>
    <t>wk14_N32333_D09</t>
  </si>
  <si>
    <t>wk14_N32334_E09</t>
  </si>
  <si>
    <t>wk14_N32335_F09</t>
  </si>
  <si>
    <t>wk14_N32336_G09</t>
  </si>
  <si>
    <t>wk14_N32337_H09</t>
  </si>
  <si>
    <t>wk14_N32338_A10</t>
  </si>
  <si>
    <t>wk14_N32339_B10</t>
  </si>
  <si>
    <t>wk14_N32340_C10</t>
  </si>
  <si>
    <t>wk14_N32341_D10</t>
  </si>
  <si>
    <t>wk14_N32342_E10</t>
  </si>
  <si>
    <t>wk14_N32343_F10</t>
  </si>
  <si>
    <t>wk14_N32344_G10</t>
  </si>
  <si>
    <t>wk14_N32345_H10</t>
  </si>
  <si>
    <t>Peak 4.0</t>
  </si>
  <si>
    <t>Peak 4.4</t>
  </si>
  <si>
    <t>Peak 6.1</t>
  </si>
  <si>
    <t>Peak 6.7</t>
  </si>
  <si>
    <t>Peak 7.4</t>
  </si>
  <si>
    <t>Peak 7.8</t>
  </si>
  <si>
    <t>Peak 8.4</t>
  </si>
  <si>
    <t>Peak 11.8</t>
  </si>
  <si>
    <t>Peak 13.0</t>
  </si>
  <si>
    <t>Peak 13.3</t>
  </si>
  <si>
    <t>N32330_antigen_wk14_repeat2_F05</t>
  </si>
  <si>
    <t>N32337_antigen_wk14_repeat2_G05</t>
  </si>
  <si>
    <t>N32344_antigen_wk14_repeat2_H05</t>
  </si>
  <si>
    <t>Peak 7.0</t>
  </si>
  <si>
    <t>Peak 8.8</t>
  </si>
  <si>
    <t>N32330_A04</t>
  </si>
  <si>
    <t>N32331_B04</t>
  </si>
  <si>
    <t>N32332_C04</t>
  </si>
  <si>
    <t>N32333_D04</t>
  </si>
  <si>
    <t>N32334_E04</t>
  </si>
  <si>
    <t>N32335_F04</t>
  </si>
  <si>
    <t>N32336_G04</t>
  </si>
  <si>
    <t>N32337_H04</t>
  </si>
  <si>
    <t>N32338_A05</t>
  </si>
  <si>
    <t>N32339_B05</t>
  </si>
  <si>
    <t>N32340_C05</t>
  </si>
  <si>
    <t>N32341_D05</t>
  </si>
  <si>
    <t>N32342_E05</t>
  </si>
  <si>
    <t>N32343_F05</t>
  </si>
  <si>
    <t>N32344_G05</t>
  </si>
  <si>
    <t>N32345_H05</t>
  </si>
  <si>
    <t>G1FB[6]/G1F[3]</t>
  </si>
  <si>
    <t>Repeat assay1 4/13/2021+4/22/2021</t>
  </si>
  <si>
    <t>Repeat assay2 6/4/2021</t>
  </si>
  <si>
    <t>Average of repeat 1 and 2</t>
  </si>
  <si>
    <t>Fucosylated IgG%</t>
  </si>
  <si>
    <t>Bissected IgG%</t>
  </si>
  <si>
    <t>Sialylated IgG%</t>
  </si>
  <si>
    <t>agalactosylated IgG%</t>
  </si>
  <si>
    <t>Mono-galactosylated IgG%</t>
  </si>
  <si>
    <t>Di-galactosylated IgG%</t>
  </si>
  <si>
    <t>Galatosylated IgG%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</si>
</sst>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0"/>
  </numFmts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Tahoma"/>
      <family val="2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0"/>
    <xf numFmtId="0" fontId="3" fillId="5" borderId="1" applyNumberFormat="0" applyAlignment="0" applyProtection="0"/>
  </cellStyleXfs>
  <cellXfs count="23">
    <xf numFmtId="0" fontId="0" fillId="0" borderId="0" xfId="0"/>
    <xf numFmtId="0" fontId="1" fillId="2" borderId="0" xfId="0" applyFont="1" applyFill="1" applyAlignment="1">
      <alignment horizontal="center" textRotation="90"/>
    </xf>
    <xf numFmtId="164" fontId="0" fillId="0" borderId="0" xfId="0" applyNumberFormat="1"/>
    <xf numFmtId="0" fontId="0" fillId="0" borderId="0" xfId="0"/>
    <xf numFmtId="164" fontId="0" fillId="4" borderId="0" xfId="0" applyNumberFormat="1" applyFill="1"/>
    <xf numFmtId="0" fontId="1" fillId="0" borderId="0" xfId="0" applyFont="1" applyFill="1" applyAlignment="1">
      <alignment horizontal="center" textRotation="90"/>
    </xf>
    <xf numFmtId="0" fontId="0" fillId="0" borderId="0" xfId="0" applyFill="1"/>
    <xf numFmtId="164" fontId="0" fillId="0" borderId="0" xfId="0" applyNumberFormat="1" applyFill="1"/>
    <xf numFmtId="0" fontId="2" fillId="0" borderId="0" xfId="1"/>
    <xf numFmtId="0" fontId="1" fillId="2" borderId="0" xfId="1" applyFont="1" applyFill="1" applyAlignment="1">
      <alignment horizontal="center" textRotation="90"/>
    </xf>
    <xf numFmtId="164" fontId="2" fillId="0" borderId="0" xfId="1" applyNumberFormat="1"/>
    <xf numFmtId="164" fontId="2" fillId="4" borderId="0" xfId="1" applyNumberFormat="1" applyFill="1"/>
    <xf numFmtId="164" fontId="3" fillId="5" borderId="1" xfId="2" applyNumberForma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164" fontId="0" fillId="3" borderId="0" xfId="0" applyNumberFormat="1" applyFill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center"/>
    </xf>
    <xf numFmtId="0" fontId="2" fillId="0" borderId="0" xfId="1"/>
    <xf numFmtId="164" fontId="2" fillId="3" borderId="0" xfId="1" applyNumberFormat="1" applyFill="1" applyAlignment="1">
      <alignment horizontal="center"/>
    </xf>
    <xf numFmtId="0" fontId="4" fillId="0" borderId="0" xfId="0" applyFont="1" applyAlignment="1">
      <alignment horizontal="center" vertical="center" textRotation="90"/>
    </xf>
  </cellXfs>
  <cellStyles count="3">
    <cellStyle name="Input" xfId="2" builtinId="20"/>
    <cellStyle name="Normal" xfId="0" builtinId="0"/>
    <cellStyle name="Normal 2" xfId="1" xr:uid="{00000000-0005-0000-0000-000001000000}"/>
  </cellStyles>
  <dxfs count="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8"/>
  <sheetViews>
    <sheetView workbookViewId="0">
      <selection sqref="A1:XFD18"/>
    </sheetView>
  </sheetViews>
  <sheetFormatPr baseColWidth="10" defaultColWidth="8.83203125" defaultRowHeight="15" x14ac:dyDescent="0.2"/>
  <sheetData>
    <row r="1" spans="1:87" ht="52" x14ac:dyDescent="0.2">
      <c r="A1" s="1"/>
      <c r="B1" s="1"/>
      <c r="C1" s="1"/>
      <c r="D1" s="1"/>
      <c r="E1" s="1"/>
      <c r="F1" s="1"/>
      <c r="G1" s="1"/>
      <c r="H1" s="1"/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 s="1" t="s">
        <v>59</v>
      </c>
      <c r="BQ1" s="1" t="s">
        <v>60</v>
      </c>
      <c r="BR1" s="1" t="s">
        <v>61</v>
      </c>
      <c r="BS1" s="1" t="s">
        <v>62</v>
      </c>
      <c r="BT1" s="1" t="s">
        <v>63</v>
      </c>
      <c r="BU1" s="1" t="s">
        <v>64</v>
      </c>
      <c r="BV1" s="1" t="s">
        <v>65</v>
      </c>
      <c r="BW1" s="1" t="s">
        <v>66</v>
      </c>
      <c r="BX1" s="1" t="s">
        <v>67</v>
      </c>
      <c r="BY1" s="1" t="s">
        <v>68</v>
      </c>
      <c r="BZ1" s="1" t="s">
        <v>69</v>
      </c>
      <c r="CA1" s="1" t="s">
        <v>70</v>
      </c>
      <c r="CB1" s="1" t="s">
        <v>71</v>
      </c>
      <c r="CC1" s="1" t="s">
        <v>72</v>
      </c>
      <c r="CD1" s="1" t="s">
        <v>73</v>
      </c>
      <c r="CE1" s="1" t="s">
        <v>74</v>
      </c>
      <c r="CF1" s="1" t="s">
        <v>75</v>
      </c>
      <c r="CG1" s="1" t="s">
        <v>76</v>
      </c>
      <c r="CH1" s="1" t="s">
        <v>77</v>
      </c>
    </row>
    <row r="2" spans="1:87" x14ac:dyDescent="0.2">
      <c r="H2" t="s">
        <v>78</v>
      </c>
      <c r="I2" s="2">
        <v>4.12</v>
      </c>
      <c r="J2" s="2">
        <v>4.21</v>
      </c>
      <c r="K2" s="2">
        <v>4.3099999999999996</v>
      </c>
      <c r="L2" s="2">
        <v>4.46</v>
      </c>
      <c r="M2" s="2">
        <v>4.6399999999999997</v>
      </c>
      <c r="N2" s="2">
        <v>4.66</v>
      </c>
      <c r="O2" s="2">
        <v>4.79</v>
      </c>
      <c r="P2" s="2">
        <v>4.9800000000000004</v>
      </c>
      <c r="Q2" s="2">
        <v>5.08</v>
      </c>
      <c r="R2" s="2">
        <v>5.19</v>
      </c>
      <c r="S2" s="2">
        <v>5.35</v>
      </c>
      <c r="T2" s="2">
        <v>5.39</v>
      </c>
      <c r="U2" s="2">
        <v>5.57</v>
      </c>
      <c r="V2" s="2">
        <v>5.7</v>
      </c>
      <c r="W2" s="2">
        <v>5.8</v>
      </c>
      <c r="X2" s="2">
        <v>5.92</v>
      </c>
      <c r="Y2" s="2">
        <v>6.02</v>
      </c>
      <c r="Z2" s="2">
        <v>6.23</v>
      </c>
      <c r="AA2" s="2">
        <v>6.28</v>
      </c>
      <c r="AB2" s="2">
        <v>6.44</v>
      </c>
      <c r="AC2" s="2">
        <v>6.45</v>
      </c>
      <c r="AD2" s="2">
        <v>6.61</v>
      </c>
      <c r="AE2" s="2">
        <v>6.84</v>
      </c>
      <c r="AF2" s="2">
        <v>6.92</v>
      </c>
      <c r="AG2" s="2">
        <v>7.12</v>
      </c>
      <c r="AH2" s="2">
        <v>7.16</v>
      </c>
      <c r="AI2" s="2">
        <v>7.31</v>
      </c>
      <c r="AJ2" s="2">
        <v>7.47</v>
      </c>
      <c r="AK2" s="2">
        <v>7.59</v>
      </c>
      <c r="AL2" s="2">
        <v>7.71</v>
      </c>
      <c r="AM2" s="2">
        <v>7.87</v>
      </c>
      <c r="AN2" s="2">
        <v>8.02</v>
      </c>
      <c r="AO2" s="2">
        <v>8.14</v>
      </c>
      <c r="AP2" s="2">
        <v>8.16</v>
      </c>
      <c r="AQ2" s="2">
        <v>8.32</v>
      </c>
      <c r="AR2" s="2">
        <v>8.64</v>
      </c>
      <c r="AS2" s="2">
        <v>8.91</v>
      </c>
      <c r="AT2" s="2">
        <v>9.1199999999999992</v>
      </c>
      <c r="AU2" s="2">
        <v>9.2200000000000006</v>
      </c>
      <c r="AV2" s="2">
        <v>9.35</v>
      </c>
      <c r="AW2" s="2">
        <v>9.4499999999999993</v>
      </c>
      <c r="AX2" s="2">
        <v>9.68</v>
      </c>
      <c r="AY2" s="2">
        <v>9.8699999999999992</v>
      </c>
      <c r="AZ2" s="2">
        <v>10</v>
      </c>
      <c r="BA2" s="2">
        <v>10.14</v>
      </c>
      <c r="BB2" s="2">
        <v>10.35</v>
      </c>
      <c r="BC2" s="2">
        <v>10.35</v>
      </c>
      <c r="BD2" s="2">
        <v>10.48</v>
      </c>
      <c r="BE2" s="2">
        <v>10.58</v>
      </c>
      <c r="BF2" s="2">
        <v>10.71</v>
      </c>
      <c r="BG2" s="2">
        <v>10.92</v>
      </c>
      <c r="BH2" s="2">
        <v>11.03</v>
      </c>
      <c r="BI2" s="2">
        <v>11.09</v>
      </c>
      <c r="BJ2" s="2">
        <v>11.16</v>
      </c>
      <c r="BK2" s="2">
        <v>11.39</v>
      </c>
      <c r="BL2" s="2">
        <v>11.48</v>
      </c>
      <c r="BM2" s="2">
        <v>11.65</v>
      </c>
      <c r="BN2" s="2">
        <v>11.66</v>
      </c>
      <c r="BO2" s="2">
        <v>11.89</v>
      </c>
      <c r="BP2" s="2">
        <v>12.04</v>
      </c>
      <c r="BQ2" s="2">
        <v>12.08</v>
      </c>
      <c r="BR2" s="2">
        <v>12.17</v>
      </c>
      <c r="BS2" s="2">
        <v>12.25</v>
      </c>
      <c r="BT2" s="2">
        <v>12.4</v>
      </c>
      <c r="BU2" s="2">
        <v>12.5</v>
      </c>
      <c r="BV2" s="2">
        <v>12.63</v>
      </c>
      <c r="BW2" s="2">
        <v>12.7</v>
      </c>
      <c r="BX2" s="2">
        <v>12.77</v>
      </c>
      <c r="BY2" s="2">
        <v>12.9</v>
      </c>
      <c r="BZ2" s="2">
        <v>13.11</v>
      </c>
      <c r="CA2" s="2">
        <v>13.19</v>
      </c>
      <c r="CB2" s="2">
        <v>13.42</v>
      </c>
      <c r="CC2" s="2">
        <v>13.49</v>
      </c>
      <c r="CD2" s="2">
        <v>13.55</v>
      </c>
      <c r="CE2" s="2">
        <v>13.71</v>
      </c>
      <c r="CF2" s="2">
        <v>13.78</v>
      </c>
      <c r="CG2" s="2">
        <v>13.87</v>
      </c>
      <c r="CH2" s="2">
        <v>13.98</v>
      </c>
      <c r="CI2" s="2"/>
    </row>
    <row r="3" spans="1:87" x14ac:dyDescent="0.2">
      <c r="A3">
        <v>2</v>
      </c>
      <c r="B3" s="16" t="s">
        <v>79</v>
      </c>
      <c r="C3" s="16"/>
      <c r="D3" s="16"/>
      <c r="E3" s="16"/>
      <c r="F3" s="16"/>
      <c r="G3" s="16"/>
      <c r="H3" t="s">
        <v>80</v>
      </c>
      <c r="I3" s="2">
        <v>0.31</v>
      </c>
      <c r="J3" s="2">
        <v>0.13</v>
      </c>
      <c r="K3" s="2">
        <v>0.28000000000000003</v>
      </c>
      <c r="L3" s="2">
        <v>0.05</v>
      </c>
      <c r="M3" s="2"/>
      <c r="N3" s="2"/>
      <c r="O3" s="2"/>
      <c r="P3" s="2">
        <v>0.22</v>
      </c>
      <c r="Q3" s="2">
        <v>0.14000000000000001</v>
      </c>
      <c r="R3" s="2">
        <v>0.15</v>
      </c>
      <c r="S3" s="2">
        <v>0.28000000000000003</v>
      </c>
      <c r="T3" s="2"/>
      <c r="U3" s="2">
        <v>0.54</v>
      </c>
      <c r="V3" s="2"/>
      <c r="W3" s="2">
        <v>0.08</v>
      </c>
      <c r="X3" s="2"/>
      <c r="Y3" s="2"/>
      <c r="Z3" s="2"/>
      <c r="AA3" s="2"/>
      <c r="AB3" s="2"/>
      <c r="AC3" s="2"/>
      <c r="AD3" s="2">
        <v>0.95</v>
      </c>
      <c r="AE3" s="2">
        <v>0.06</v>
      </c>
      <c r="AF3" s="2">
        <v>0.16</v>
      </c>
      <c r="AG3" s="2">
        <v>0.56999999999999995</v>
      </c>
      <c r="AH3" s="2"/>
      <c r="AI3" s="2">
        <v>0.43</v>
      </c>
      <c r="AJ3" s="2"/>
      <c r="AK3" s="2">
        <v>0.08</v>
      </c>
      <c r="AL3" s="2"/>
      <c r="AM3" s="2"/>
      <c r="AN3" s="2">
        <v>0.14000000000000001</v>
      </c>
      <c r="AO3" s="2"/>
      <c r="AP3" s="2"/>
      <c r="AQ3" s="2"/>
      <c r="AR3" s="2">
        <v>3.02</v>
      </c>
      <c r="AS3" s="2"/>
      <c r="AT3" s="2">
        <v>55.94</v>
      </c>
      <c r="AU3" s="2"/>
      <c r="AV3" s="2"/>
      <c r="AW3" s="2"/>
      <c r="AX3" s="2">
        <v>5.23</v>
      </c>
      <c r="AY3" s="2">
        <v>4.3499999999999996</v>
      </c>
      <c r="AZ3" s="2">
        <v>22.39</v>
      </c>
      <c r="BA3" s="2"/>
      <c r="BB3" s="17">
        <v>1.31</v>
      </c>
      <c r="BC3" s="17"/>
      <c r="BD3" s="2"/>
      <c r="BE3" s="2">
        <v>0.97</v>
      </c>
      <c r="BF3" s="2"/>
      <c r="BG3" s="2">
        <v>1.36</v>
      </c>
      <c r="BH3" s="2">
        <v>0.31</v>
      </c>
      <c r="BI3" s="2"/>
      <c r="BJ3" s="2"/>
      <c r="BK3" s="2">
        <v>0.54</v>
      </c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</row>
    <row r="4" spans="1:87" x14ac:dyDescent="0.2">
      <c r="A4">
        <v>3</v>
      </c>
      <c r="B4" s="16" t="s">
        <v>81</v>
      </c>
      <c r="C4" s="16"/>
      <c r="D4" s="16"/>
      <c r="E4" s="16"/>
      <c r="F4" s="16"/>
      <c r="G4" s="16"/>
      <c r="H4" t="s">
        <v>80</v>
      </c>
      <c r="I4" s="2"/>
      <c r="J4" s="2"/>
      <c r="K4" s="2">
        <v>0.21</v>
      </c>
      <c r="L4" s="2">
        <v>0.21</v>
      </c>
      <c r="M4" s="2"/>
      <c r="N4" s="2"/>
      <c r="O4" s="2"/>
      <c r="P4" s="2">
        <v>0.41</v>
      </c>
      <c r="Q4" s="2">
        <v>0.28999999999999998</v>
      </c>
      <c r="R4" s="2">
        <v>0.47</v>
      </c>
      <c r="S4" s="2">
        <v>1.05</v>
      </c>
      <c r="T4" s="2"/>
      <c r="U4" s="2">
        <v>2.1800000000000002</v>
      </c>
      <c r="V4" s="2"/>
      <c r="W4" s="2">
        <v>0.37</v>
      </c>
      <c r="X4" s="2">
        <v>0.11</v>
      </c>
      <c r="Y4" s="2"/>
      <c r="Z4" s="2"/>
      <c r="AA4" s="2"/>
      <c r="AB4" s="2"/>
      <c r="AC4" s="2"/>
      <c r="AD4" s="2">
        <v>5.15</v>
      </c>
      <c r="AE4" s="2">
        <v>0.06</v>
      </c>
      <c r="AF4" s="4">
        <v>0.83</v>
      </c>
      <c r="AG4" s="2">
        <v>3.27</v>
      </c>
      <c r="AH4" s="2"/>
      <c r="AI4" s="2">
        <v>2.8</v>
      </c>
      <c r="AJ4" s="2">
        <v>0.27</v>
      </c>
      <c r="AK4" s="2">
        <v>0.43</v>
      </c>
      <c r="AL4" s="2">
        <v>0.06</v>
      </c>
      <c r="AM4" s="2"/>
      <c r="AN4" s="2">
        <v>0.49</v>
      </c>
      <c r="AO4" s="2"/>
      <c r="AP4" s="2">
        <v>0.09</v>
      </c>
      <c r="AQ4" s="2"/>
      <c r="AR4" s="2">
        <v>15.05</v>
      </c>
      <c r="AS4" s="2">
        <v>2.59</v>
      </c>
      <c r="AT4" s="2">
        <v>20.47</v>
      </c>
      <c r="AU4" s="2"/>
      <c r="AV4" s="2"/>
      <c r="AW4" s="2"/>
      <c r="AX4" s="2">
        <v>9.8800000000000008</v>
      </c>
      <c r="AY4" s="4">
        <v>23.86</v>
      </c>
      <c r="AZ4" s="2"/>
      <c r="BA4" s="2"/>
      <c r="BB4" s="17">
        <v>1.1200000000000001</v>
      </c>
      <c r="BC4" s="17"/>
      <c r="BD4" s="2"/>
      <c r="BE4" s="2">
        <v>0.12</v>
      </c>
      <c r="BF4" s="2"/>
      <c r="BG4" s="2">
        <v>4.6399999999999997</v>
      </c>
      <c r="BH4" s="2">
        <v>0.42</v>
      </c>
      <c r="BI4" s="2"/>
      <c r="BJ4" s="2"/>
      <c r="BK4" s="2">
        <v>2.06</v>
      </c>
      <c r="BL4" s="2"/>
      <c r="BM4" s="2"/>
      <c r="BN4" s="2"/>
      <c r="BO4" s="2">
        <v>0.06</v>
      </c>
      <c r="BP4" s="2"/>
      <c r="BQ4" s="2"/>
      <c r="BR4" s="2">
        <v>0.08</v>
      </c>
      <c r="BS4" s="2"/>
      <c r="BT4" s="2"/>
      <c r="BU4" s="2"/>
      <c r="BV4" s="2"/>
      <c r="BW4" s="2"/>
      <c r="BX4" s="2"/>
      <c r="BY4" s="2"/>
      <c r="BZ4" s="2"/>
      <c r="CA4" s="2"/>
      <c r="CB4" s="2">
        <v>0.74</v>
      </c>
      <c r="CC4" s="2"/>
      <c r="CD4" s="2">
        <v>0.08</v>
      </c>
      <c r="CE4" s="2"/>
      <c r="CF4" s="2"/>
      <c r="CG4" s="2"/>
      <c r="CH4" s="2">
        <v>0.09</v>
      </c>
      <c r="CI4" s="2"/>
    </row>
    <row r="5" spans="1:87" x14ac:dyDescent="0.2">
      <c r="A5">
        <v>4</v>
      </c>
      <c r="B5" s="16" t="s">
        <v>82</v>
      </c>
      <c r="C5" s="16"/>
      <c r="D5" s="16"/>
      <c r="E5" s="16"/>
      <c r="F5" s="16"/>
      <c r="G5" s="16"/>
      <c r="H5" t="s">
        <v>80</v>
      </c>
      <c r="I5" s="2"/>
      <c r="J5" s="2"/>
      <c r="K5" s="2"/>
      <c r="L5" s="2">
        <v>0.12</v>
      </c>
      <c r="M5" s="2">
        <v>0.5</v>
      </c>
      <c r="N5" s="2"/>
      <c r="O5" s="2">
        <v>0.2</v>
      </c>
      <c r="P5" s="2">
        <v>0.16</v>
      </c>
      <c r="Q5" s="2">
        <v>0.06</v>
      </c>
      <c r="R5" s="2">
        <v>0.14000000000000001</v>
      </c>
      <c r="S5" s="2">
        <v>0.16</v>
      </c>
      <c r="T5" s="2">
        <v>0.14000000000000001</v>
      </c>
      <c r="U5" s="2">
        <v>3.26</v>
      </c>
      <c r="V5" s="2"/>
      <c r="W5" s="2">
        <v>0.91</v>
      </c>
      <c r="X5" s="2">
        <v>0.19</v>
      </c>
      <c r="Y5" s="2"/>
      <c r="Z5" s="2"/>
      <c r="AA5" s="2"/>
      <c r="AB5" s="2">
        <v>0.08</v>
      </c>
      <c r="AC5" s="2"/>
      <c r="AD5" s="2">
        <v>5.38</v>
      </c>
      <c r="AE5" s="2">
        <v>7.0000000000000007E-2</v>
      </c>
      <c r="AF5" s="2">
        <v>0.94</v>
      </c>
      <c r="AG5" s="2">
        <v>1.65</v>
      </c>
      <c r="AH5" s="2"/>
      <c r="AI5" s="2">
        <v>3.58</v>
      </c>
      <c r="AJ5" s="2">
        <v>0.38</v>
      </c>
      <c r="AK5" s="2">
        <v>0.55000000000000004</v>
      </c>
      <c r="AL5" s="2">
        <v>0.28000000000000003</v>
      </c>
      <c r="AM5" s="2"/>
      <c r="AN5" s="2">
        <v>0.73</v>
      </c>
      <c r="AO5" s="2"/>
      <c r="AP5" s="2"/>
      <c r="AQ5" s="2"/>
      <c r="AR5" s="2">
        <v>17.829999999999998</v>
      </c>
      <c r="AS5" s="2">
        <v>3.25</v>
      </c>
      <c r="AT5" s="2"/>
      <c r="AU5" s="2">
        <v>9.2100000000000009</v>
      </c>
      <c r="AV5" s="2">
        <v>5.01</v>
      </c>
      <c r="AW5" s="2"/>
      <c r="AX5" s="2">
        <v>10.93</v>
      </c>
      <c r="AY5" s="4">
        <v>22.55</v>
      </c>
      <c r="AZ5" s="2"/>
      <c r="BA5" s="2">
        <v>2.27</v>
      </c>
      <c r="BB5" s="17">
        <v>1.39</v>
      </c>
      <c r="BC5" s="17"/>
      <c r="BD5" s="2"/>
      <c r="BE5" s="2">
        <v>0.23</v>
      </c>
      <c r="BF5" s="2"/>
      <c r="BG5" s="2">
        <v>5.12</v>
      </c>
      <c r="BH5" s="2">
        <v>0.72</v>
      </c>
      <c r="BI5" s="2"/>
      <c r="BJ5" s="2"/>
      <c r="BK5" s="2">
        <v>1.54</v>
      </c>
      <c r="BL5" s="2"/>
      <c r="BM5" s="2"/>
      <c r="BN5" s="2"/>
      <c r="BO5" s="2">
        <v>0.09</v>
      </c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>
        <v>0.22</v>
      </c>
      <c r="CC5" s="2">
        <v>0.15</v>
      </c>
      <c r="CD5" s="2"/>
      <c r="CE5" s="2"/>
      <c r="CF5" s="2"/>
      <c r="CG5" s="2"/>
      <c r="CH5" s="2"/>
      <c r="CI5" s="2"/>
    </row>
    <row r="6" spans="1:87" x14ac:dyDescent="0.2">
      <c r="A6">
        <v>5</v>
      </c>
      <c r="B6" s="16" t="s">
        <v>83</v>
      </c>
      <c r="C6" s="16"/>
      <c r="D6" s="16"/>
      <c r="E6" s="16"/>
      <c r="F6" s="16"/>
      <c r="G6" s="16"/>
      <c r="H6" t="s">
        <v>80</v>
      </c>
      <c r="I6" s="2"/>
      <c r="J6" s="2"/>
      <c r="K6" s="2">
        <v>0.06</v>
      </c>
      <c r="L6" s="2">
        <v>0.1</v>
      </c>
      <c r="M6" s="2"/>
      <c r="N6" s="2"/>
      <c r="O6" s="2"/>
      <c r="P6" s="2">
        <v>0.09</v>
      </c>
      <c r="Q6" s="2"/>
      <c r="R6" s="2">
        <v>7.0000000000000007E-2</v>
      </c>
      <c r="S6" s="2">
        <v>0.09</v>
      </c>
      <c r="T6" s="2">
        <v>0.14000000000000001</v>
      </c>
      <c r="U6" s="2">
        <v>4.29</v>
      </c>
      <c r="V6" s="2"/>
      <c r="W6" s="2">
        <v>0.91</v>
      </c>
      <c r="X6" s="2"/>
      <c r="Y6" s="2">
        <v>0.13</v>
      </c>
      <c r="Z6" s="2"/>
      <c r="AA6" s="2"/>
      <c r="AB6" s="2"/>
      <c r="AC6" s="2">
        <v>0.06</v>
      </c>
      <c r="AD6" s="2">
        <v>5.15</v>
      </c>
      <c r="AE6" s="2"/>
      <c r="AF6" s="4">
        <v>1.62</v>
      </c>
      <c r="AG6" s="2">
        <v>1.04</v>
      </c>
      <c r="AH6" s="2"/>
      <c r="AI6" s="2">
        <v>3.04</v>
      </c>
      <c r="AJ6" s="2">
        <v>0.56999999999999995</v>
      </c>
      <c r="AK6" s="2">
        <v>0.38</v>
      </c>
      <c r="AL6" s="2">
        <v>0.35</v>
      </c>
      <c r="AM6" s="2"/>
      <c r="AN6" s="2">
        <v>0.13</v>
      </c>
      <c r="AO6" s="2"/>
      <c r="AP6" s="2"/>
      <c r="AQ6" s="2"/>
      <c r="AR6" s="2">
        <v>18.760000000000002</v>
      </c>
      <c r="AS6" s="2">
        <v>5.1100000000000003</v>
      </c>
      <c r="AT6" s="2"/>
      <c r="AU6" s="2">
        <v>8.02</v>
      </c>
      <c r="AV6" s="2"/>
      <c r="AW6" s="2">
        <v>3.8</v>
      </c>
      <c r="AX6" s="2">
        <v>10.7</v>
      </c>
      <c r="AY6" s="2">
        <v>19.82</v>
      </c>
      <c r="AZ6" s="2">
        <v>2.99</v>
      </c>
      <c r="BA6" s="2">
        <v>3.17</v>
      </c>
      <c r="BB6" s="17">
        <v>1.87</v>
      </c>
      <c r="BC6" s="17"/>
      <c r="BD6" s="2"/>
      <c r="BE6" s="2">
        <v>0.49</v>
      </c>
      <c r="BF6" s="2"/>
      <c r="BG6" s="4">
        <v>5.88</v>
      </c>
      <c r="BH6" s="2"/>
      <c r="BI6" s="2"/>
      <c r="BJ6" s="2"/>
      <c r="BK6" s="2">
        <v>0.63</v>
      </c>
      <c r="BL6" s="2">
        <v>0.31</v>
      </c>
      <c r="BM6" s="2"/>
      <c r="BN6" s="2"/>
      <c r="BO6" s="2">
        <v>0.16</v>
      </c>
      <c r="BP6" s="2">
        <v>0.09</v>
      </c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</row>
    <row r="7" spans="1:87" x14ac:dyDescent="0.2">
      <c r="A7">
        <v>6</v>
      </c>
      <c r="B7" s="16" t="s">
        <v>84</v>
      </c>
      <c r="C7" s="16"/>
      <c r="D7" s="16"/>
      <c r="E7" s="16"/>
      <c r="F7" s="16"/>
      <c r="G7" s="16"/>
      <c r="H7" t="s">
        <v>80</v>
      </c>
      <c r="I7" s="2"/>
      <c r="J7" s="2"/>
      <c r="K7" s="2">
        <v>0.1</v>
      </c>
      <c r="L7" s="2">
        <v>0.15</v>
      </c>
      <c r="M7" s="2"/>
      <c r="N7" s="2"/>
      <c r="O7" s="2"/>
      <c r="P7" s="2">
        <v>0.15</v>
      </c>
      <c r="Q7" s="2"/>
      <c r="R7" s="2">
        <v>0.11</v>
      </c>
      <c r="S7" s="2">
        <v>0.35</v>
      </c>
      <c r="T7" s="2"/>
      <c r="U7" s="2">
        <v>1.52</v>
      </c>
      <c r="V7" s="2"/>
      <c r="W7" s="17">
        <v>0.3</v>
      </c>
      <c r="X7" s="17"/>
      <c r="Y7" s="2"/>
      <c r="Z7" s="2"/>
      <c r="AA7" s="2"/>
      <c r="AB7" s="2"/>
      <c r="AC7" s="2"/>
      <c r="AD7" s="2">
        <v>5.14</v>
      </c>
      <c r="AE7" s="2"/>
      <c r="AF7" s="4">
        <v>1.37</v>
      </c>
      <c r="AG7" s="2">
        <v>1.92</v>
      </c>
      <c r="AH7" s="2"/>
      <c r="AI7" s="2">
        <v>2.68</v>
      </c>
      <c r="AJ7" s="2">
        <v>0.46</v>
      </c>
      <c r="AK7" s="2">
        <v>0.46</v>
      </c>
      <c r="AL7" s="2">
        <v>0.28999999999999998</v>
      </c>
      <c r="AM7" s="2"/>
      <c r="AN7" s="2">
        <v>0.56999999999999995</v>
      </c>
      <c r="AO7" s="2"/>
      <c r="AP7" s="2"/>
      <c r="AQ7" s="2">
        <v>7.0000000000000007E-2</v>
      </c>
      <c r="AR7" s="2">
        <v>19.12</v>
      </c>
      <c r="AS7" s="2">
        <v>4.55</v>
      </c>
      <c r="AT7" s="2"/>
      <c r="AU7" s="2">
        <v>10.39</v>
      </c>
      <c r="AV7" s="2"/>
      <c r="AW7" s="2">
        <v>4.6100000000000003</v>
      </c>
      <c r="AX7" s="2">
        <v>10.64</v>
      </c>
      <c r="AY7" s="2">
        <v>19.77</v>
      </c>
      <c r="AZ7" s="2">
        <v>4.09</v>
      </c>
      <c r="BA7" s="2">
        <v>2.89</v>
      </c>
      <c r="BB7" s="17">
        <v>1.62</v>
      </c>
      <c r="BC7" s="17"/>
      <c r="BD7" s="2"/>
      <c r="BE7" s="2">
        <v>0.26</v>
      </c>
      <c r="BF7" s="2"/>
      <c r="BG7" s="2">
        <v>4.49</v>
      </c>
      <c r="BH7" s="2">
        <v>0.88</v>
      </c>
      <c r="BI7" s="2"/>
      <c r="BJ7" s="2"/>
      <c r="BK7" s="4">
        <v>1</v>
      </c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>
        <v>7.0000000000000007E-2</v>
      </c>
      <c r="CI7" s="2"/>
    </row>
    <row r="8" spans="1:87" x14ac:dyDescent="0.2">
      <c r="A8">
        <v>7</v>
      </c>
      <c r="B8" s="16" t="s">
        <v>85</v>
      </c>
      <c r="C8" s="16"/>
      <c r="D8" s="16"/>
      <c r="E8" s="16"/>
      <c r="F8" s="16"/>
      <c r="G8" s="16"/>
      <c r="H8" t="s">
        <v>80</v>
      </c>
      <c r="I8" s="2"/>
      <c r="J8" s="2"/>
      <c r="K8" s="2">
        <v>0.1</v>
      </c>
      <c r="L8" s="2">
        <v>0.1</v>
      </c>
      <c r="M8" s="2"/>
      <c r="N8" s="2"/>
      <c r="O8" s="2"/>
      <c r="P8" s="2">
        <v>0.34</v>
      </c>
      <c r="Q8" s="2">
        <v>0.17</v>
      </c>
      <c r="R8" s="4">
        <v>0.28000000000000003</v>
      </c>
      <c r="S8" s="2"/>
      <c r="T8" s="2">
        <v>0.5</v>
      </c>
      <c r="U8" s="2">
        <v>1.72</v>
      </c>
      <c r="V8" s="2"/>
      <c r="W8" s="2">
        <v>0.4</v>
      </c>
      <c r="X8" s="2"/>
      <c r="Y8" s="2"/>
      <c r="Z8" s="2"/>
      <c r="AA8" s="2"/>
      <c r="AB8" s="2"/>
      <c r="AC8" s="2"/>
      <c r="AD8" s="2">
        <v>5.6</v>
      </c>
      <c r="AE8" s="2"/>
      <c r="AF8" s="2">
        <v>0.57999999999999996</v>
      </c>
      <c r="AG8" s="2">
        <v>1.1200000000000001</v>
      </c>
      <c r="AH8" s="2"/>
      <c r="AI8" s="2">
        <v>2.4700000000000002</v>
      </c>
      <c r="AJ8" s="2">
        <v>0.2</v>
      </c>
      <c r="AK8" s="2">
        <v>0.28999999999999998</v>
      </c>
      <c r="AL8" s="2"/>
      <c r="AM8" s="2"/>
      <c r="AN8" s="2">
        <v>0.35</v>
      </c>
      <c r="AO8" s="2"/>
      <c r="AP8" s="2"/>
      <c r="AQ8" s="2">
        <v>0.08</v>
      </c>
      <c r="AR8" s="2">
        <v>25.11</v>
      </c>
      <c r="AS8" s="2">
        <v>2.89</v>
      </c>
      <c r="AT8" s="2"/>
      <c r="AU8" s="2">
        <v>8.93</v>
      </c>
      <c r="AV8" s="2"/>
      <c r="AW8" s="2">
        <v>5.04</v>
      </c>
      <c r="AX8" s="2">
        <v>11.53</v>
      </c>
      <c r="AY8" s="2">
        <v>19.22</v>
      </c>
      <c r="AZ8" s="2">
        <v>3.69</v>
      </c>
      <c r="BA8" s="2">
        <v>2.2200000000000002</v>
      </c>
      <c r="BB8" s="17">
        <v>1.1499999999999999</v>
      </c>
      <c r="BC8" s="17"/>
      <c r="BD8" s="2"/>
      <c r="BE8" s="2">
        <v>0.17</v>
      </c>
      <c r="BF8" s="2"/>
      <c r="BG8" s="2">
        <v>4.43</v>
      </c>
      <c r="BH8" s="2">
        <v>0.41</v>
      </c>
      <c r="BI8" s="2"/>
      <c r="BJ8" s="2"/>
      <c r="BK8" s="2">
        <v>0.9</v>
      </c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</row>
    <row r="9" spans="1:87" x14ac:dyDescent="0.2">
      <c r="A9">
        <v>8</v>
      </c>
      <c r="B9" s="16" t="s">
        <v>86</v>
      </c>
      <c r="C9" s="16"/>
      <c r="D9" s="16"/>
      <c r="E9" s="16"/>
      <c r="F9" s="16"/>
      <c r="G9" s="16"/>
      <c r="H9" t="s">
        <v>80</v>
      </c>
      <c r="I9" s="2"/>
      <c r="J9" s="2"/>
      <c r="K9" s="2">
        <v>0.08</v>
      </c>
      <c r="L9" s="2">
        <v>0.12</v>
      </c>
      <c r="M9" s="2"/>
      <c r="N9" s="2"/>
      <c r="O9" s="2"/>
      <c r="P9" s="2">
        <v>0.06</v>
      </c>
      <c r="Q9" s="2"/>
      <c r="R9" s="2">
        <v>0.14000000000000001</v>
      </c>
      <c r="S9" s="2"/>
      <c r="T9" s="2">
        <v>0.23</v>
      </c>
      <c r="U9" s="2">
        <v>1.1100000000000001</v>
      </c>
      <c r="V9" s="2"/>
      <c r="W9" s="2">
        <v>0.61</v>
      </c>
      <c r="X9" s="2"/>
      <c r="Y9" s="2">
        <v>0.28999999999999998</v>
      </c>
      <c r="Z9" s="2"/>
      <c r="AA9" s="2"/>
      <c r="AB9" s="2"/>
      <c r="AC9" s="2"/>
      <c r="AD9" s="2">
        <v>6.06</v>
      </c>
      <c r="AE9" s="2"/>
      <c r="AF9" s="2">
        <v>2.4900000000000002</v>
      </c>
      <c r="AG9" s="2">
        <v>1.66</v>
      </c>
      <c r="AH9" s="2"/>
      <c r="AI9" s="2">
        <v>3.97</v>
      </c>
      <c r="AJ9" s="2">
        <v>0.65</v>
      </c>
      <c r="AK9" s="2">
        <v>1.05</v>
      </c>
      <c r="AL9" s="2">
        <v>0.66</v>
      </c>
      <c r="AM9" s="2"/>
      <c r="AN9" s="2">
        <v>0.56000000000000005</v>
      </c>
      <c r="AO9" s="2">
        <v>0.1</v>
      </c>
      <c r="AP9" s="2"/>
      <c r="AQ9" s="2">
        <v>0.09</v>
      </c>
      <c r="AR9" s="2">
        <v>18.38</v>
      </c>
      <c r="AS9" s="2">
        <v>4.0199999999999996</v>
      </c>
      <c r="AT9" s="2">
        <v>1.33</v>
      </c>
      <c r="AU9" s="2">
        <v>5.74</v>
      </c>
      <c r="AV9" s="2"/>
      <c r="AW9" s="2">
        <v>3.58</v>
      </c>
      <c r="AX9" s="2">
        <v>10.73</v>
      </c>
      <c r="AY9" s="2">
        <v>18.73</v>
      </c>
      <c r="AZ9" s="2">
        <v>2.0099999999999998</v>
      </c>
      <c r="BA9" s="2">
        <v>3.57</v>
      </c>
      <c r="BB9" s="17">
        <v>3.22</v>
      </c>
      <c r="BC9" s="17"/>
      <c r="BD9" s="2"/>
      <c r="BE9" s="2">
        <v>0.76</v>
      </c>
      <c r="BF9" s="2"/>
      <c r="BG9" s="2">
        <v>5.0999999999999996</v>
      </c>
      <c r="BH9" s="2">
        <v>0.93</v>
      </c>
      <c r="BI9" s="2"/>
      <c r="BJ9" s="2"/>
      <c r="BK9" s="2">
        <v>1.2</v>
      </c>
      <c r="BL9" s="2">
        <v>0.77</v>
      </c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</row>
    <row r="10" spans="1:87" x14ac:dyDescent="0.2">
      <c r="A10">
        <v>9</v>
      </c>
      <c r="B10" s="16" t="s">
        <v>87</v>
      </c>
      <c r="C10" s="16"/>
      <c r="D10" s="16"/>
      <c r="E10" s="16"/>
      <c r="F10" s="16"/>
      <c r="G10" s="16"/>
      <c r="H10" t="s">
        <v>80</v>
      </c>
      <c r="I10" s="2">
        <v>0.15</v>
      </c>
      <c r="J10" s="2">
        <v>0.08</v>
      </c>
      <c r="K10" s="2"/>
      <c r="L10" s="2">
        <v>1.56</v>
      </c>
      <c r="M10" s="2"/>
      <c r="N10" s="2">
        <v>0.15</v>
      </c>
      <c r="O10" s="2">
        <v>0.31</v>
      </c>
      <c r="P10" s="2">
        <v>0.77</v>
      </c>
      <c r="Q10" s="2">
        <v>1.3</v>
      </c>
      <c r="R10" s="2"/>
      <c r="S10" s="2">
        <v>0.09</v>
      </c>
      <c r="T10" s="2">
        <v>0.21</v>
      </c>
      <c r="U10" s="2">
        <v>1.8</v>
      </c>
      <c r="V10" s="2">
        <v>1.07</v>
      </c>
      <c r="W10" s="17">
        <v>0.54</v>
      </c>
      <c r="X10" s="17"/>
      <c r="Y10" s="2"/>
      <c r="Z10" s="2">
        <v>0.24</v>
      </c>
      <c r="AA10" s="2"/>
      <c r="AB10" s="2">
        <v>0.14000000000000001</v>
      </c>
      <c r="AC10" s="2"/>
      <c r="AD10" s="2">
        <v>4.58</v>
      </c>
      <c r="AE10" s="2">
        <v>0.17</v>
      </c>
      <c r="AF10" s="4">
        <v>0.64</v>
      </c>
      <c r="AG10" s="2"/>
      <c r="AH10" s="2">
        <v>1.4</v>
      </c>
      <c r="AI10" s="2">
        <v>2.15</v>
      </c>
      <c r="AJ10" s="2"/>
      <c r="AK10" s="4">
        <v>0.81</v>
      </c>
      <c r="AL10" s="2"/>
      <c r="AM10" s="2">
        <v>0.15</v>
      </c>
      <c r="AN10" s="4">
        <v>0.49</v>
      </c>
      <c r="AO10" s="2">
        <v>0.08</v>
      </c>
      <c r="AP10" s="2">
        <v>0.14000000000000001</v>
      </c>
      <c r="AQ10" s="2"/>
      <c r="AR10" s="4">
        <v>16.600000000000001</v>
      </c>
      <c r="AS10" s="2">
        <v>2.61</v>
      </c>
      <c r="AT10" s="2">
        <v>0.4</v>
      </c>
      <c r="AU10" s="2"/>
      <c r="AV10" s="2">
        <v>13.62</v>
      </c>
      <c r="AW10" s="2"/>
      <c r="AX10" s="2">
        <v>8</v>
      </c>
      <c r="AY10" s="2">
        <v>16.68</v>
      </c>
      <c r="AZ10" s="2">
        <v>6.32</v>
      </c>
      <c r="BA10" s="2"/>
      <c r="BB10" s="17">
        <v>0.52</v>
      </c>
      <c r="BC10" s="17"/>
      <c r="BD10" s="2">
        <v>0.13</v>
      </c>
      <c r="BE10" s="2">
        <v>0.17</v>
      </c>
      <c r="BF10" s="2">
        <v>0.11</v>
      </c>
      <c r="BG10" s="2">
        <v>2.78</v>
      </c>
      <c r="BH10" s="2">
        <v>0.26</v>
      </c>
      <c r="BI10" s="2">
        <v>0.12</v>
      </c>
      <c r="BJ10" s="2">
        <v>7.0000000000000007E-2</v>
      </c>
      <c r="BK10" s="2">
        <v>0.61</v>
      </c>
      <c r="BL10" s="2">
        <v>0.19</v>
      </c>
      <c r="BM10" s="2">
        <v>0.21</v>
      </c>
      <c r="BN10" s="2"/>
      <c r="BO10" s="2"/>
      <c r="BP10" s="4">
        <v>0.53</v>
      </c>
      <c r="BQ10" s="2"/>
      <c r="BR10" s="2">
        <v>0.17</v>
      </c>
      <c r="BS10" s="4">
        <v>0.45</v>
      </c>
      <c r="BT10" s="2">
        <v>0.14000000000000001</v>
      </c>
      <c r="BU10" s="2">
        <v>0.31</v>
      </c>
      <c r="BV10" s="2">
        <v>7.0000000000000007E-2</v>
      </c>
      <c r="BW10" s="2">
        <v>7.0000000000000007E-2</v>
      </c>
      <c r="BX10" s="2">
        <v>0.16</v>
      </c>
      <c r="BY10" s="2"/>
      <c r="BZ10" s="2">
        <v>0.13</v>
      </c>
      <c r="CA10" s="2">
        <v>0.15</v>
      </c>
      <c r="CB10" s="2">
        <v>2.86</v>
      </c>
      <c r="CC10" s="2">
        <v>2.04</v>
      </c>
      <c r="CD10" s="2"/>
      <c r="CE10" s="2">
        <v>0.71</v>
      </c>
      <c r="CF10" s="2">
        <v>0.64</v>
      </c>
      <c r="CG10" s="2">
        <v>1.1200000000000001</v>
      </c>
      <c r="CH10" s="2">
        <v>2</v>
      </c>
      <c r="CI10" s="2"/>
    </row>
    <row r="11" spans="1:87" x14ac:dyDescent="0.2">
      <c r="A11">
        <v>10</v>
      </c>
      <c r="B11" s="16" t="s">
        <v>88</v>
      </c>
      <c r="C11" s="16"/>
      <c r="D11" s="16"/>
      <c r="E11" s="16"/>
      <c r="F11" s="16"/>
      <c r="G11" s="16"/>
      <c r="H11" t="s">
        <v>80</v>
      </c>
      <c r="I11" s="2"/>
      <c r="J11" s="2"/>
      <c r="K11" s="2"/>
      <c r="L11" s="2">
        <v>0.2</v>
      </c>
      <c r="M11" s="2"/>
      <c r="N11" s="2"/>
      <c r="O11" s="2"/>
      <c r="P11" s="2">
        <v>0.09</v>
      </c>
      <c r="Q11" s="2">
        <v>0.12</v>
      </c>
      <c r="R11" s="2">
        <v>0.19</v>
      </c>
      <c r="S11" s="2">
        <v>0.4</v>
      </c>
      <c r="T11" s="2"/>
      <c r="U11" s="2">
        <v>1.33</v>
      </c>
      <c r="V11" s="2"/>
      <c r="W11" s="17">
        <v>0.59</v>
      </c>
      <c r="X11" s="17"/>
      <c r="Y11" s="2">
        <v>0.28999999999999998</v>
      </c>
      <c r="Z11" s="2"/>
      <c r="AA11" s="2"/>
      <c r="AB11" s="2"/>
      <c r="AC11" s="2"/>
      <c r="AD11" s="2">
        <v>6.17</v>
      </c>
      <c r="AE11" s="2">
        <v>0.11</v>
      </c>
      <c r="AF11" s="2">
        <v>2.16</v>
      </c>
      <c r="AG11" s="2">
        <v>2.42</v>
      </c>
      <c r="AH11" s="2"/>
      <c r="AI11" s="2">
        <v>5.22</v>
      </c>
      <c r="AJ11" s="2">
        <v>0.45</v>
      </c>
      <c r="AK11" s="2">
        <v>2.04</v>
      </c>
      <c r="AL11" s="2">
        <v>0.51</v>
      </c>
      <c r="AM11" s="2"/>
      <c r="AN11" s="2">
        <v>0.51</v>
      </c>
      <c r="AO11" s="2"/>
      <c r="AP11" s="2"/>
      <c r="AQ11" s="2">
        <v>0.17</v>
      </c>
      <c r="AR11" s="2">
        <v>14.78</v>
      </c>
      <c r="AS11" s="2">
        <v>1.58</v>
      </c>
      <c r="AT11" s="2">
        <v>1.66</v>
      </c>
      <c r="AU11" s="2">
        <v>6.95</v>
      </c>
      <c r="AV11" s="2"/>
      <c r="AW11" s="2">
        <v>3.17</v>
      </c>
      <c r="AX11" s="2">
        <v>10.88</v>
      </c>
      <c r="AY11" s="2">
        <v>18.28</v>
      </c>
      <c r="AZ11" s="2">
        <v>2.23</v>
      </c>
      <c r="BA11" s="2">
        <v>3.59</v>
      </c>
      <c r="BB11" s="17">
        <v>3.31</v>
      </c>
      <c r="BC11" s="17"/>
      <c r="BD11" s="2"/>
      <c r="BE11" s="2">
        <v>0.35</v>
      </c>
      <c r="BF11" s="2"/>
      <c r="BG11" s="2">
        <v>6.54</v>
      </c>
      <c r="BH11" s="2">
        <v>0.56000000000000005</v>
      </c>
      <c r="BI11" s="2"/>
      <c r="BJ11" s="2"/>
      <c r="BK11" s="2">
        <v>2.4900000000000002</v>
      </c>
      <c r="BL11" s="2"/>
      <c r="BM11" s="2"/>
      <c r="BN11" s="2"/>
      <c r="BO11" s="2">
        <v>0.14000000000000001</v>
      </c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4">
        <v>0.44</v>
      </c>
      <c r="CD11" s="2"/>
      <c r="CE11" s="2"/>
      <c r="CF11" s="2"/>
      <c r="CG11" s="2">
        <v>0.06</v>
      </c>
      <c r="CH11" s="2"/>
      <c r="CI11" s="2"/>
    </row>
    <row r="12" spans="1:87" x14ac:dyDescent="0.2">
      <c r="A12">
        <v>11</v>
      </c>
      <c r="B12" s="16" t="s">
        <v>89</v>
      </c>
      <c r="C12" s="16"/>
      <c r="D12" s="16"/>
      <c r="E12" s="16"/>
      <c r="F12" s="16"/>
      <c r="G12" s="16"/>
      <c r="H12" t="s">
        <v>80</v>
      </c>
      <c r="I12" s="2"/>
      <c r="J12" s="2"/>
      <c r="K12" s="2"/>
      <c r="L12" s="2">
        <v>0.39</v>
      </c>
      <c r="M12" s="2"/>
      <c r="N12" s="2"/>
      <c r="O12" s="2"/>
      <c r="P12" s="2">
        <v>0.23</v>
      </c>
      <c r="Q12" s="2">
        <v>0.23</v>
      </c>
      <c r="R12" s="2">
        <v>0.3</v>
      </c>
      <c r="S12" s="2">
        <v>0.62</v>
      </c>
      <c r="T12" s="2"/>
      <c r="U12" s="2">
        <v>1.24</v>
      </c>
      <c r="V12" s="2"/>
      <c r="W12" s="2">
        <v>0.35</v>
      </c>
      <c r="X12" s="2"/>
      <c r="Y12" s="2">
        <v>0.1</v>
      </c>
      <c r="Z12" s="2"/>
      <c r="AA12" s="2"/>
      <c r="AB12" s="2"/>
      <c r="AC12" s="2"/>
      <c r="AD12" s="2">
        <v>5.21</v>
      </c>
      <c r="AE12" s="2">
        <v>0.09</v>
      </c>
      <c r="AF12" s="2">
        <v>1.89</v>
      </c>
      <c r="AG12" s="2">
        <v>3.07</v>
      </c>
      <c r="AH12" s="2"/>
      <c r="AI12" s="2">
        <v>3.16</v>
      </c>
      <c r="AJ12" s="2">
        <v>0.28000000000000003</v>
      </c>
      <c r="AK12" s="2">
        <v>1.08</v>
      </c>
      <c r="AL12" s="2">
        <v>0.4</v>
      </c>
      <c r="AM12" s="2"/>
      <c r="AN12" s="2"/>
      <c r="AO12" s="2"/>
      <c r="AP12" s="2"/>
      <c r="AQ12" s="2"/>
      <c r="AR12" s="2">
        <v>18.190000000000001</v>
      </c>
      <c r="AS12" s="2">
        <v>2.74</v>
      </c>
      <c r="AT12" s="2">
        <v>2.54</v>
      </c>
      <c r="AU12" s="2">
        <v>6.84</v>
      </c>
      <c r="AV12" s="2"/>
      <c r="AW12" s="2">
        <v>4.9800000000000004</v>
      </c>
      <c r="AX12" s="2">
        <v>10.48</v>
      </c>
      <c r="AY12" s="2">
        <v>17.73</v>
      </c>
      <c r="AZ12" s="2">
        <v>2.82</v>
      </c>
      <c r="BA12" s="2">
        <v>3.94</v>
      </c>
      <c r="BB12" s="17">
        <v>3.63</v>
      </c>
      <c r="BC12" s="17"/>
      <c r="BD12" s="2"/>
      <c r="BE12" s="2">
        <v>0.4</v>
      </c>
      <c r="BF12" s="2"/>
      <c r="BG12" s="2">
        <v>4.49</v>
      </c>
      <c r="BH12" s="2">
        <v>0.5</v>
      </c>
      <c r="BI12" s="2"/>
      <c r="BJ12" s="2"/>
      <c r="BK12" s="2">
        <v>1.41</v>
      </c>
      <c r="BL12" s="2">
        <v>0.33</v>
      </c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>
        <v>0.17</v>
      </c>
      <c r="CC12" s="2">
        <v>0.09</v>
      </c>
      <c r="CD12" s="2"/>
      <c r="CE12" s="2"/>
      <c r="CF12" s="2"/>
      <c r="CG12" s="2">
        <v>0.09</v>
      </c>
      <c r="CH12" s="2"/>
      <c r="CI12" s="2"/>
    </row>
    <row r="13" spans="1:87" x14ac:dyDescent="0.2">
      <c r="A13">
        <v>12</v>
      </c>
      <c r="B13" s="16" t="s">
        <v>90</v>
      </c>
      <c r="C13" s="16"/>
      <c r="D13" s="16"/>
      <c r="E13" s="16"/>
      <c r="F13" s="16"/>
      <c r="G13" s="16"/>
      <c r="H13" t="s">
        <v>80</v>
      </c>
      <c r="I13" s="2"/>
      <c r="J13" s="2"/>
      <c r="K13" s="2">
        <v>0.11</v>
      </c>
      <c r="L13" s="2">
        <v>0.28000000000000003</v>
      </c>
      <c r="M13" s="2"/>
      <c r="N13" s="2"/>
      <c r="O13" s="2"/>
      <c r="P13" s="2">
        <v>0.19</v>
      </c>
      <c r="Q13" s="2">
        <v>0.05</v>
      </c>
      <c r="R13" s="2">
        <v>0.14000000000000001</v>
      </c>
      <c r="S13" s="2">
        <v>0.22</v>
      </c>
      <c r="T13" s="2"/>
      <c r="U13" s="2">
        <v>2.14</v>
      </c>
      <c r="V13" s="2"/>
      <c r="W13" s="17">
        <v>0.6</v>
      </c>
      <c r="X13" s="17"/>
      <c r="Y13" s="2">
        <v>0.47</v>
      </c>
      <c r="Z13" s="2"/>
      <c r="AA13" s="2"/>
      <c r="AB13" s="2"/>
      <c r="AC13" s="2"/>
      <c r="AD13" s="2">
        <v>3.66</v>
      </c>
      <c r="AE13" s="2">
        <v>7.0000000000000007E-2</v>
      </c>
      <c r="AF13" s="2">
        <v>2.98</v>
      </c>
      <c r="AG13" s="2">
        <v>2.38</v>
      </c>
      <c r="AH13" s="2"/>
      <c r="AI13" s="2">
        <v>2.5499999999999998</v>
      </c>
      <c r="AJ13" s="2">
        <v>0.08</v>
      </c>
      <c r="AK13" s="2">
        <v>2.96</v>
      </c>
      <c r="AL13" s="2">
        <v>0.9</v>
      </c>
      <c r="AM13" s="2"/>
      <c r="AN13" s="2">
        <v>0.23</v>
      </c>
      <c r="AO13" s="2">
        <v>0.2</v>
      </c>
      <c r="AP13" s="2"/>
      <c r="AQ13" s="2">
        <v>0.39</v>
      </c>
      <c r="AR13" s="2">
        <v>14.34</v>
      </c>
      <c r="AS13" s="2">
        <v>1.25</v>
      </c>
      <c r="AT13" s="2">
        <v>5.91</v>
      </c>
      <c r="AU13" s="2">
        <v>7.08</v>
      </c>
      <c r="AV13" s="2">
        <v>4.93</v>
      </c>
      <c r="AW13" s="2"/>
      <c r="AX13" s="2">
        <v>8.18</v>
      </c>
      <c r="AY13" s="2">
        <v>12.18</v>
      </c>
      <c r="AZ13" s="2"/>
      <c r="BA13" s="2">
        <v>8.82</v>
      </c>
      <c r="BB13" s="17">
        <v>8.0399999999999991</v>
      </c>
      <c r="BC13" s="17"/>
      <c r="BD13" s="2"/>
      <c r="BE13" s="2">
        <v>0.67</v>
      </c>
      <c r="BF13" s="2"/>
      <c r="BG13" s="2">
        <v>3.04</v>
      </c>
      <c r="BH13" s="2">
        <v>0.28999999999999998</v>
      </c>
      <c r="BI13" s="2"/>
      <c r="BJ13" s="2"/>
      <c r="BK13" s="2">
        <v>3.1</v>
      </c>
      <c r="BL13" s="2">
        <v>0.66</v>
      </c>
      <c r="BM13" s="2"/>
      <c r="BN13" s="2"/>
      <c r="BO13" s="2">
        <v>0.12</v>
      </c>
      <c r="BP13" s="2"/>
      <c r="BQ13" s="2"/>
      <c r="BR13" s="2"/>
      <c r="BS13" s="2"/>
      <c r="BT13" s="2">
        <v>0.1</v>
      </c>
      <c r="BU13" s="2"/>
      <c r="BV13" s="2"/>
      <c r="BW13" s="2"/>
      <c r="BX13" s="2"/>
      <c r="BY13" s="2"/>
      <c r="BZ13" s="2"/>
      <c r="CA13" s="2"/>
      <c r="CB13" s="2">
        <v>0.43</v>
      </c>
      <c r="CC13" s="2">
        <v>0.2</v>
      </c>
      <c r="CD13" s="2"/>
      <c r="CE13" s="2"/>
      <c r="CF13" s="2"/>
      <c r="CG13" s="2">
        <v>7.0000000000000007E-2</v>
      </c>
      <c r="CH13" s="2"/>
      <c r="CI13" s="2"/>
    </row>
    <row r="14" spans="1:87" x14ac:dyDescent="0.2">
      <c r="A14">
        <v>13</v>
      </c>
      <c r="B14" s="16" t="s">
        <v>91</v>
      </c>
      <c r="C14" s="16"/>
      <c r="D14" s="16"/>
      <c r="E14" s="16"/>
      <c r="F14" s="16"/>
      <c r="G14" s="16"/>
      <c r="H14" t="s">
        <v>80</v>
      </c>
      <c r="I14" s="2">
        <v>0.09</v>
      </c>
      <c r="J14" s="2"/>
      <c r="K14" s="2">
        <v>0.12</v>
      </c>
      <c r="L14" s="2">
        <v>0.21</v>
      </c>
      <c r="M14" s="2"/>
      <c r="N14" s="2"/>
      <c r="O14" s="2"/>
      <c r="P14" s="2">
        <v>0.23</v>
      </c>
      <c r="Q14" s="4">
        <v>0.23</v>
      </c>
      <c r="R14" s="2">
        <v>0.2</v>
      </c>
      <c r="S14" s="2">
        <v>0.51</v>
      </c>
      <c r="T14" s="2"/>
      <c r="U14" s="2">
        <v>1.48</v>
      </c>
      <c r="V14" s="2"/>
      <c r="W14" s="2">
        <v>0.45</v>
      </c>
      <c r="X14" s="2"/>
      <c r="Y14" s="2">
        <v>0.25</v>
      </c>
      <c r="Z14" s="2"/>
      <c r="AA14" s="2"/>
      <c r="AB14" s="2"/>
      <c r="AC14" s="2"/>
      <c r="AD14" s="2">
        <v>4.22</v>
      </c>
      <c r="AE14" s="2"/>
      <c r="AF14" s="2">
        <v>2.33</v>
      </c>
      <c r="AG14" s="2">
        <v>2.17</v>
      </c>
      <c r="AH14" s="2"/>
      <c r="AI14" s="2">
        <v>2.54</v>
      </c>
      <c r="AJ14" s="2">
        <v>0.28000000000000003</v>
      </c>
      <c r="AK14" s="2">
        <v>1.29</v>
      </c>
      <c r="AL14" s="2">
        <v>0.6</v>
      </c>
      <c r="AM14" s="2"/>
      <c r="AN14" s="2">
        <v>0.06</v>
      </c>
      <c r="AO14" s="2"/>
      <c r="AP14" s="2"/>
      <c r="AQ14" s="2">
        <v>0.17</v>
      </c>
      <c r="AR14" s="2">
        <v>18.98</v>
      </c>
      <c r="AS14" s="2">
        <v>3.15</v>
      </c>
      <c r="AT14" s="2">
        <v>3.39</v>
      </c>
      <c r="AU14" s="2">
        <v>7.48</v>
      </c>
      <c r="AV14" s="2"/>
      <c r="AW14" s="2">
        <v>4.3099999999999996</v>
      </c>
      <c r="AX14" s="2">
        <v>9.4600000000000009</v>
      </c>
      <c r="AY14" s="2">
        <v>16.309999999999999</v>
      </c>
      <c r="AZ14" s="2">
        <v>2.5499999999999998</v>
      </c>
      <c r="BA14" s="2">
        <v>4.49</v>
      </c>
      <c r="BB14" s="17">
        <v>4.6900000000000004</v>
      </c>
      <c r="BC14" s="17"/>
      <c r="BD14" s="2"/>
      <c r="BE14" s="2">
        <v>0.52</v>
      </c>
      <c r="BF14" s="2"/>
      <c r="BG14" s="2">
        <v>3.4</v>
      </c>
      <c r="BH14" s="2">
        <v>0.53</v>
      </c>
      <c r="BI14" s="2"/>
      <c r="BJ14" s="2"/>
      <c r="BK14" s="2">
        <v>1.99</v>
      </c>
      <c r="BL14" s="2">
        <v>0.64</v>
      </c>
      <c r="BM14" s="2"/>
      <c r="BN14" s="2"/>
      <c r="BO14" s="2">
        <v>0.09</v>
      </c>
      <c r="BP14" s="2">
        <v>0.06</v>
      </c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>
        <v>0.09</v>
      </c>
      <c r="CC14" s="2">
        <v>0.47</v>
      </c>
      <c r="CD14" s="2"/>
      <c r="CE14" s="2"/>
      <c r="CF14" s="2"/>
      <c r="CG14" s="2"/>
      <c r="CH14" s="2"/>
      <c r="CI14" s="2"/>
    </row>
    <row r="15" spans="1:87" x14ac:dyDescent="0.2">
      <c r="A15">
        <v>14</v>
      </c>
      <c r="B15" s="16" t="s">
        <v>92</v>
      </c>
      <c r="C15" s="16"/>
      <c r="D15" s="16"/>
      <c r="E15" s="16"/>
      <c r="F15" s="16"/>
      <c r="G15" s="16"/>
      <c r="H15" t="s">
        <v>80</v>
      </c>
      <c r="I15" s="2">
        <v>0.06</v>
      </c>
      <c r="J15" s="2"/>
      <c r="K15" s="2">
        <v>7.0000000000000007E-2</v>
      </c>
      <c r="L15" s="2">
        <v>0.21</v>
      </c>
      <c r="M15" s="2"/>
      <c r="N15" s="2"/>
      <c r="O15" s="2"/>
      <c r="P15" s="2">
        <v>0.25</v>
      </c>
      <c r="Q15" s="2">
        <v>0.2</v>
      </c>
      <c r="R15" s="2">
        <v>0.22</v>
      </c>
      <c r="S15" s="2">
        <v>0.52</v>
      </c>
      <c r="T15" s="2"/>
      <c r="U15" s="2">
        <v>1.33</v>
      </c>
      <c r="V15" s="2"/>
      <c r="W15" s="17">
        <v>0.5</v>
      </c>
      <c r="X15" s="17"/>
      <c r="Y15" s="2">
        <v>0.25</v>
      </c>
      <c r="Z15" s="2"/>
      <c r="AA15" s="2"/>
      <c r="AB15" s="2"/>
      <c r="AC15" s="2"/>
      <c r="AD15" s="2">
        <v>4.2699999999999996</v>
      </c>
      <c r="AE15" s="2">
        <v>0.08</v>
      </c>
      <c r="AF15" s="2">
        <v>2.62</v>
      </c>
      <c r="AG15" s="2">
        <v>2.2200000000000002</v>
      </c>
      <c r="AH15" s="2"/>
      <c r="AI15" s="2">
        <v>2.74</v>
      </c>
      <c r="AJ15" s="2">
        <v>0.06</v>
      </c>
      <c r="AK15" s="2">
        <v>2.5299999999999998</v>
      </c>
      <c r="AL15" s="2">
        <v>0.45</v>
      </c>
      <c r="AM15" s="2"/>
      <c r="AN15" s="2">
        <v>0.16</v>
      </c>
      <c r="AO15" s="2"/>
      <c r="AP15" s="2"/>
      <c r="AQ15" s="2">
        <v>0.17</v>
      </c>
      <c r="AR15" s="2">
        <v>16.47</v>
      </c>
      <c r="AS15" s="2">
        <v>1.01</v>
      </c>
      <c r="AT15" s="2">
        <v>5</v>
      </c>
      <c r="AU15" s="2">
        <v>7.26</v>
      </c>
      <c r="AV15" s="2"/>
      <c r="AW15" s="2">
        <v>4.78</v>
      </c>
      <c r="AX15" s="2">
        <v>9.5</v>
      </c>
      <c r="AY15" s="2">
        <v>14.51</v>
      </c>
      <c r="AZ15" s="2"/>
      <c r="BA15" s="2">
        <v>8.39</v>
      </c>
      <c r="BB15" s="17">
        <v>5.69</v>
      </c>
      <c r="BC15" s="17"/>
      <c r="BD15" s="2"/>
      <c r="BE15" s="2">
        <v>0.5</v>
      </c>
      <c r="BF15" s="2"/>
      <c r="BG15" s="2">
        <v>4.0599999999999996</v>
      </c>
      <c r="BH15" s="2">
        <v>0.31</v>
      </c>
      <c r="BI15" s="2"/>
      <c r="BJ15" s="2"/>
      <c r="BK15" s="2">
        <v>3.11</v>
      </c>
      <c r="BL15" s="2"/>
      <c r="BM15" s="2"/>
      <c r="BN15" s="2"/>
      <c r="BO15" s="2">
        <v>0.05</v>
      </c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>
        <v>0.2</v>
      </c>
      <c r="CC15" s="2">
        <v>0.26</v>
      </c>
      <c r="CD15" s="2"/>
      <c r="CE15" s="2"/>
      <c r="CF15" s="2"/>
      <c r="CG15" s="2"/>
      <c r="CH15" s="2"/>
      <c r="CI15" s="2"/>
    </row>
    <row r="16" spans="1:87" x14ac:dyDescent="0.2">
      <c r="A16">
        <v>15</v>
      </c>
      <c r="B16" s="16" t="s">
        <v>93</v>
      </c>
      <c r="C16" s="16"/>
      <c r="D16" s="16"/>
      <c r="E16" s="16"/>
      <c r="F16" s="16"/>
      <c r="G16" s="16"/>
      <c r="H16" t="s">
        <v>80</v>
      </c>
      <c r="I16" s="2"/>
      <c r="J16" s="2"/>
      <c r="K16" s="2">
        <v>0.11</v>
      </c>
      <c r="L16" s="2">
        <v>0.17</v>
      </c>
      <c r="M16" s="2"/>
      <c r="N16" s="2"/>
      <c r="O16" s="2"/>
      <c r="P16" s="2">
        <v>0.11</v>
      </c>
      <c r="Q16" s="2"/>
      <c r="R16" s="2">
        <v>0.1</v>
      </c>
      <c r="S16" s="2">
        <v>0.31</v>
      </c>
      <c r="T16" s="2"/>
      <c r="U16" s="2">
        <v>3.46</v>
      </c>
      <c r="V16" s="2"/>
      <c r="W16" s="2">
        <v>0.76</v>
      </c>
      <c r="X16" s="2"/>
      <c r="Y16" s="2">
        <v>0.27</v>
      </c>
      <c r="Z16" s="2"/>
      <c r="AA16" s="2"/>
      <c r="AB16" s="2">
        <v>0.06</v>
      </c>
      <c r="AC16" s="2"/>
      <c r="AD16" s="2">
        <v>4.6500000000000004</v>
      </c>
      <c r="AE16" s="2">
        <v>0.08</v>
      </c>
      <c r="AF16" s="2">
        <v>3.03</v>
      </c>
      <c r="AG16" s="2">
        <v>1.94</v>
      </c>
      <c r="AH16" s="2"/>
      <c r="AI16" s="2">
        <v>3.3</v>
      </c>
      <c r="AJ16" s="2">
        <v>0.27</v>
      </c>
      <c r="AK16" s="2">
        <v>2.5</v>
      </c>
      <c r="AL16" s="2">
        <v>0.64</v>
      </c>
      <c r="AM16" s="2"/>
      <c r="AN16" s="2">
        <v>0.38</v>
      </c>
      <c r="AO16" s="2"/>
      <c r="AP16" s="2"/>
      <c r="AQ16" s="2">
        <v>0.25</v>
      </c>
      <c r="AR16" s="2">
        <v>14.29</v>
      </c>
      <c r="AS16" s="2">
        <v>1.9</v>
      </c>
      <c r="AT16" s="2">
        <v>4.03</v>
      </c>
      <c r="AU16" s="2">
        <v>5.87</v>
      </c>
      <c r="AV16" s="2"/>
      <c r="AW16" s="2">
        <v>4.25</v>
      </c>
      <c r="AX16" s="2">
        <v>9.1</v>
      </c>
      <c r="AY16" s="2">
        <v>15.11</v>
      </c>
      <c r="AZ16" s="2"/>
      <c r="BA16" s="2">
        <v>7.91</v>
      </c>
      <c r="BB16" s="17">
        <v>5.94</v>
      </c>
      <c r="BC16" s="17"/>
      <c r="BD16" s="2"/>
      <c r="BE16" s="2">
        <v>0.54</v>
      </c>
      <c r="BF16" s="2"/>
      <c r="BG16" s="2">
        <v>4.26</v>
      </c>
      <c r="BH16" s="2">
        <v>0.6</v>
      </c>
      <c r="BI16" s="2"/>
      <c r="BJ16" s="2"/>
      <c r="BK16" s="2">
        <v>3.4</v>
      </c>
      <c r="BL16" s="2"/>
      <c r="BM16" s="2"/>
      <c r="BN16" s="2"/>
      <c r="BO16" s="2"/>
      <c r="BP16" s="2"/>
      <c r="BQ16" s="2"/>
      <c r="BR16" s="2"/>
      <c r="BS16" s="2">
        <v>0.06</v>
      </c>
      <c r="BT16" s="2"/>
      <c r="BU16" s="2"/>
      <c r="BV16" s="2"/>
      <c r="BW16" s="2"/>
      <c r="BX16" s="2"/>
      <c r="BY16" s="2"/>
      <c r="BZ16" s="2"/>
      <c r="CA16" s="2"/>
      <c r="CB16" s="2"/>
      <c r="CC16" s="4">
        <v>0.28999999999999998</v>
      </c>
      <c r="CD16" s="2"/>
      <c r="CE16" s="2"/>
      <c r="CF16" s="2"/>
      <c r="CG16" s="2"/>
      <c r="CH16" s="2">
        <v>0.05</v>
      </c>
      <c r="CI16" s="2"/>
    </row>
    <row r="17" spans="1:87" x14ac:dyDescent="0.2">
      <c r="A17">
        <v>16</v>
      </c>
      <c r="B17" s="16" t="s">
        <v>94</v>
      </c>
      <c r="C17" s="16"/>
      <c r="D17" s="16"/>
      <c r="E17" s="16"/>
      <c r="F17" s="16"/>
      <c r="G17" s="16"/>
      <c r="H17" t="s">
        <v>80</v>
      </c>
      <c r="I17" s="2">
        <v>0.25</v>
      </c>
      <c r="J17" s="2">
        <v>0.1</v>
      </c>
      <c r="K17" s="2">
        <v>0.18</v>
      </c>
      <c r="L17" s="2">
        <v>1.05</v>
      </c>
      <c r="M17" s="2"/>
      <c r="N17" s="2"/>
      <c r="O17" s="4">
        <v>0.26</v>
      </c>
      <c r="P17" s="2">
        <v>0.74</v>
      </c>
      <c r="Q17" s="2">
        <v>0.77</v>
      </c>
      <c r="R17" s="2"/>
      <c r="S17" s="2"/>
      <c r="T17" s="2">
        <v>0.28000000000000003</v>
      </c>
      <c r="U17" s="4">
        <v>1.8</v>
      </c>
      <c r="V17" s="2"/>
      <c r="W17" s="17">
        <v>1.1200000000000001</v>
      </c>
      <c r="X17" s="17"/>
      <c r="Y17" s="2"/>
      <c r="Z17" s="2"/>
      <c r="AA17" s="4">
        <v>0.18</v>
      </c>
      <c r="AB17" s="2"/>
      <c r="AC17" s="2"/>
      <c r="AD17" s="2">
        <v>3.66</v>
      </c>
      <c r="AE17" s="2"/>
      <c r="AF17" s="2">
        <v>1.18</v>
      </c>
      <c r="AG17" s="2">
        <v>1.28</v>
      </c>
      <c r="AH17" s="2"/>
      <c r="AI17" s="2">
        <v>1.75</v>
      </c>
      <c r="AJ17" s="2"/>
      <c r="AK17" s="2">
        <v>0.79</v>
      </c>
      <c r="AL17" s="2"/>
      <c r="AM17" s="2">
        <v>0.13</v>
      </c>
      <c r="AN17" s="2"/>
      <c r="AO17" s="2"/>
      <c r="AP17" s="2"/>
      <c r="AQ17" s="2">
        <v>0.16</v>
      </c>
      <c r="AR17" s="2">
        <v>16.670000000000002</v>
      </c>
      <c r="AS17" s="2">
        <v>0.76</v>
      </c>
      <c r="AT17" s="2">
        <v>1.22</v>
      </c>
      <c r="AU17" s="2"/>
      <c r="AV17" s="2">
        <v>23.85</v>
      </c>
      <c r="AW17" s="2"/>
      <c r="AX17" s="2">
        <v>9.1199999999999992</v>
      </c>
      <c r="AY17" s="2">
        <v>12.75</v>
      </c>
      <c r="AZ17" s="2">
        <v>10.83</v>
      </c>
      <c r="BA17" s="2"/>
      <c r="BB17" s="17">
        <v>1.53</v>
      </c>
      <c r="BC17" s="17"/>
      <c r="BD17" s="2"/>
      <c r="BE17" s="2"/>
      <c r="BF17" s="2"/>
      <c r="BG17" s="2">
        <v>2.96</v>
      </c>
      <c r="BH17" s="2"/>
      <c r="BI17" s="2">
        <v>0.2</v>
      </c>
      <c r="BJ17" s="2"/>
      <c r="BK17" s="2">
        <v>0.83</v>
      </c>
      <c r="BL17" s="2">
        <v>0.09</v>
      </c>
      <c r="BM17" s="2">
        <v>0.16</v>
      </c>
      <c r="BN17" s="2">
        <v>0.09</v>
      </c>
      <c r="BO17" s="2">
        <v>0.08</v>
      </c>
      <c r="BP17" s="2"/>
      <c r="BQ17" s="4">
        <v>0.14000000000000001</v>
      </c>
      <c r="BR17" s="2">
        <v>0.08</v>
      </c>
      <c r="BS17" s="2">
        <v>0.09</v>
      </c>
      <c r="BT17" s="2"/>
      <c r="BU17" s="2">
        <v>0.1</v>
      </c>
      <c r="BV17" s="2">
        <v>0.09</v>
      </c>
      <c r="BW17" s="2">
        <v>0.11</v>
      </c>
      <c r="BX17" s="2"/>
      <c r="BY17" s="2">
        <v>0.1</v>
      </c>
      <c r="BZ17" s="2"/>
      <c r="CA17" s="2"/>
      <c r="CB17" s="2"/>
      <c r="CC17" s="2">
        <v>1.71</v>
      </c>
      <c r="CD17" s="2"/>
      <c r="CE17" s="2"/>
      <c r="CF17" s="2"/>
      <c r="CG17" s="2">
        <v>0.76</v>
      </c>
      <c r="CH17" s="2"/>
      <c r="CI17" s="2"/>
    </row>
    <row r="18" spans="1:87" x14ac:dyDescent="0.2">
      <c r="A18">
        <v>17</v>
      </c>
      <c r="B18" s="16" t="s">
        <v>95</v>
      </c>
      <c r="C18" s="16"/>
      <c r="D18" s="16"/>
      <c r="E18" s="16"/>
      <c r="F18" s="16"/>
      <c r="G18" s="16"/>
      <c r="H18" t="s">
        <v>80</v>
      </c>
      <c r="I18" s="2"/>
      <c r="J18" s="2"/>
      <c r="K18" s="2">
        <v>0.11</v>
      </c>
      <c r="L18" s="2">
        <v>0.13</v>
      </c>
      <c r="M18" s="2"/>
      <c r="N18" s="2"/>
      <c r="O18" s="2"/>
      <c r="P18" s="2">
        <v>0.12</v>
      </c>
      <c r="Q18" s="2">
        <v>0.06</v>
      </c>
      <c r="R18" s="4">
        <v>0.17</v>
      </c>
      <c r="S18" s="2">
        <v>0.2</v>
      </c>
      <c r="T18" s="2">
        <v>0.16</v>
      </c>
      <c r="U18" s="2">
        <v>2.71</v>
      </c>
      <c r="V18" s="2"/>
      <c r="W18" s="2">
        <v>0.49</v>
      </c>
      <c r="X18" s="2"/>
      <c r="Y18" s="2">
        <v>0.09</v>
      </c>
      <c r="Z18" s="2"/>
      <c r="AA18" s="2"/>
      <c r="AB18" s="2"/>
      <c r="AC18" s="2"/>
      <c r="AD18" s="2">
        <v>4.74</v>
      </c>
      <c r="AE18" s="2">
        <v>0.1</v>
      </c>
      <c r="AF18" s="2">
        <v>2.1800000000000002</v>
      </c>
      <c r="AG18" s="2">
        <v>1.74</v>
      </c>
      <c r="AH18" s="2"/>
      <c r="AI18" s="2">
        <v>2.88</v>
      </c>
      <c r="AJ18" s="2">
        <v>0.12</v>
      </c>
      <c r="AK18" s="2">
        <v>1.64</v>
      </c>
      <c r="AL18" s="2">
        <v>0.33</v>
      </c>
      <c r="AM18" s="2"/>
      <c r="AN18" s="2">
        <v>0.1</v>
      </c>
      <c r="AO18" s="2"/>
      <c r="AP18" s="2"/>
      <c r="AQ18" s="2"/>
      <c r="AR18" s="2">
        <v>18.510000000000002</v>
      </c>
      <c r="AS18" s="2">
        <v>1.55</v>
      </c>
      <c r="AT18" s="2">
        <v>3.38</v>
      </c>
      <c r="AU18" s="2"/>
      <c r="AV18" s="2">
        <v>6.02</v>
      </c>
      <c r="AW18" s="2">
        <v>5.3</v>
      </c>
      <c r="AX18" s="2">
        <v>10.51</v>
      </c>
      <c r="AY18" s="2">
        <v>15.9</v>
      </c>
      <c r="AZ18" s="2">
        <v>2.88</v>
      </c>
      <c r="BA18" s="2">
        <v>4.7699999999999996</v>
      </c>
      <c r="BB18" s="17">
        <v>4.84</v>
      </c>
      <c r="BC18" s="17"/>
      <c r="BD18" s="2"/>
      <c r="BE18" s="2">
        <v>0.68</v>
      </c>
      <c r="BF18" s="2"/>
      <c r="BG18" s="2">
        <v>4.53</v>
      </c>
      <c r="BH18" s="2">
        <v>0.32</v>
      </c>
      <c r="BI18" s="2"/>
      <c r="BJ18" s="2"/>
      <c r="BK18" s="2">
        <v>2.2599999999999998</v>
      </c>
      <c r="BL18" s="2"/>
      <c r="BM18" s="2"/>
      <c r="BN18" s="2"/>
      <c r="BO18" s="2">
        <v>0.06</v>
      </c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4">
        <v>0.44</v>
      </c>
      <c r="CD18" s="2"/>
      <c r="CE18" s="2"/>
      <c r="CF18" s="2"/>
      <c r="CG18" s="2"/>
      <c r="CH18" s="2"/>
      <c r="CI18" s="2"/>
    </row>
  </sheetData>
  <mergeCells count="38">
    <mergeCell ref="B18:G18"/>
    <mergeCell ref="BB18:BC18"/>
    <mergeCell ref="B15:G15"/>
    <mergeCell ref="W15:X15"/>
    <mergeCell ref="BB15:BC15"/>
    <mergeCell ref="B16:G16"/>
    <mergeCell ref="BB16:BC16"/>
    <mergeCell ref="B17:G17"/>
    <mergeCell ref="W17:X17"/>
    <mergeCell ref="BB17:BC17"/>
    <mergeCell ref="B14:G14"/>
    <mergeCell ref="BB14:BC14"/>
    <mergeCell ref="B9:G9"/>
    <mergeCell ref="BB9:BC9"/>
    <mergeCell ref="B10:G10"/>
    <mergeCell ref="W10:X10"/>
    <mergeCell ref="BB10:BC10"/>
    <mergeCell ref="B11:G11"/>
    <mergeCell ref="W11:X11"/>
    <mergeCell ref="BB11:BC11"/>
    <mergeCell ref="B12:G12"/>
    <mergeCell ref="BB12:BC12"/>
    <mergeCell ref="B13:G13"/>
    <mergeCell ref="W13:X13"/>
    <mergeCell ref="BB13:BC13"/>
    <mergeCell ref="B8:G8"/>
    <mergeCell ref="BB8:BC8"/>
    <mergeCell ref="B3:G3"/>
    <mergeCell ref="BB3:BC3"/>
    <mergeCell ref="B4:G4"/>
    <mergeCell ref="BB4:BC4"/>
    <mergeCell ref="B5:G5"/>
    <mergeCell ref="BB5:BC5"/>
    <mergeCell ref="B6:G6"/>
    <mergeCell ref="BB6:BC6"/>
    <mergeCell ref="B7:G7"/>
    <mergeCell ref="W7:X7"/>
    <mergeCell ref="BB7:B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"/>
  <sheetViews>
    <sheetView workbookViewId="0">
      <selection sqref="A1:XFD18"/>
    </sheetView>
  </sheetViews>
  <sheetFormatPr baseColWidth="10" defaultColWidth="8.83203125" defaultRowHeight="15" x14ac:dyDescent="0.2"/>
  <sheetData>
    <row r="1" spans="1:26" ht="52" x14ac:dyDescent="0.2">
      <c r="A1" s="1"/>
      <c r="B1" s="1"/>
      <c r="C1" s="1"/>
      <c r="D1" s="1"/>
      <c r="E1" s="1"/>
      <c r="F1" s="1"/>
      <c r="G1" s="1"/>
      <c r="H1" s="1"/>
      <c r="I1" s="1" t="s">
        <v>12</v>
      </c>
      <c r="J1" s="1" t="s">
        <v>14</v>
      </c>
      <c r="K1" s="1" t="s">
        <v>15</v>
      </c>
      <c r="L1" s="1" t="s">
        <v>23</v>
      </c>
      <c r="M1" s="1" t="s">
        <v>26</v>
      </c>
      <c r="N1" s="1" t="s">
        <v>28</v>
      </c>
      <c r="O1" s="1" t="s">
        <v>29</v>
      </c>
      <c r="P1" s="1" t="s">
        <v>35</v>
      </c>
      <c r="Q1" s="1" t="s">
        <v>37</v>
      </c>
      <c r="R1" s="1" t="s">
        <v>40</v>
      </c>
      <c r="S1" s="1" t="s">
        <v>41</v>
      </c>
      <c r="T1" s="1" t="s">
        <v>42</v>
      </c>
      <c r="U1" s="1" t="s">
        <v>44</v>
      </c>
      <c r="V1" s="1" t="s">
        <v>45</v>
      </c>
      <c r="W1" s="1" t="s">
        <v>46</v>
      </c>
      <c r="X1" s="1" t="s">
        <v>50</v>
      </c>
      <c r="Y1" s="1" t="s">
        <v>54</v>
      </c>
    </row>
    <row r="2" spans="1:26" x14ac:dyDescent="0.2">
      <c r="H2" t="s">
        <v>78</v>
      </c>
      <c r="I2" s="2">
        <v>5.57</v>
      </c>
      <c r="J2" s="2">
        <v>5.8</v>
      </c>
      <c r="K2" s="2">
        <v>5.92</v>
      </c>
      <c r="L2" s="2">
        <v>6.92</v>
      </c>
      <c r="M2" s="2">
        <v>7.31</v>
      </c>
      <c r="N2" s="2">
        <v>7.59</v>
      </c>
      <c r="O2" s="2">
        <v>7.71</v>
      </c>
      <c r="P2" s="2">
        <v>8.64</v>
      </c>
      <c r="Q2" s="2">
        <v>9.1199999999999992</v>
      </c>
      <c r="R2" s="2">
        <v>9.4499999999999993</v>
      </c>
      <c r="S2" s="2">
        <v>9.68</v>
      </c>
      <c r="T2" s="2">
        <v>9.8699999999999992</v>
      </c>
      <c r="U2" s="2">
        <v>10.14</v>
      </c>
      <c r="V2" s="2">
        <v>10.35</v>
      </c>
      <c r="W2" s="2">
        <v>10.35</v>
      </c>
      <c r="X2" s="2">
        <v>10.92</v>
      </c>
      <c r="Y2" s="2">
        <v>11.39</v>
      </c>
      <c r="Z2" s="2"/>
    </row>
    <row r="3" spans="1:26" x14ac:dyDescent="0.2">
      <c r="A3">
        <v>2</v>
      </c>
      <c r="B3" s="16" t="s">
        <v>79</v>
      </c>
      <c r="C3" s="16"/>
      <c r="D3" s="16"/>
      <c r="E3" s="16"/>
      <c r="F3" s="16"/>
      <c r="G3" s="16"/>
      <c r="H3" t="s">
        <v>80</v>
      </c>
      <c r="I3" s="2">
        <v>0.54</v>
      </c>
      <c r="J3" s="2">
        <v>0.08</v>
      </c>
      <c r="K3" s="2">
        <v>0.05</v>
      </c>
      <c r="L3" s="2">
        <v>0.16</v>
      </c>
      <c r="M3" s="2">
        <v>0.43</v>
      </c>
      <c r="N3" s="2">
        <v>0.08</v>
      </c>
      <c r="O3" s="2">
        <v>0.05</v>
      </c>
      <c r="P3" s="2">
        <v>3.02</v>
      </c>
      <c r="Q3" s="2">
        <v>55.94</v>
      </c>
      <c r="R3" s="2">
        <v>0.05</v>
      </c>
      <c r="S3" s="2">
        <v>5.23</v>
      </c>
      <c r="T3" s="2">
        <v>4.3499999999999996</v>
      </c>
      <c r="U3" s="2">
        <v>0.05</v>
      </c>
      <c r="V3" s="17">
        <v>1.31</v>
      </c>
      <c r="W3" s="17"/>
      <c r="X3" s="2">
        <v>1.36</v>
      </c>
      <c r="Y3" s="2">
        <v>0.54</v>
      </c>
      <c r="Z3" s="2"/>
    </row>
    <row r="4" spans="1:26" x14ac:dyDescent="0.2">
      <c r="A4">
        <v>3</v>
      </c>
      <c r="B4" s="16" t="s">
        <v>81</v>
      </c>
      <c r="C4" s="16"/>
      <c r="D4" s="16"/>
      <c r="E4" s="16"/>
      <c r="F4" s="16"/>
      <c r="G4" s="16"/>
      <c r="H4" t="s">
        <v>80</v>
      </c>
      <c r="I4" s="2">
        <v>2.1800000000000002</v>
      </c>
      <c r="J4" s="2">
        <v>0.37</v>
      </c>
      <c r="K4" s="2">
        <v>0.11</v>
      </c>
      <c r="L4" s="4">
        <v>0.83</v>
      </c>
      <c r="M4" s="2">
        <v>2.8</v>
      </c>
      <c r="N4" s="2">
        <v>0.43</v>
      </c>
      <c r="O4" s="2">
        <v>0.06</v>
      </c>
      <c r="P4" s="2">
        <v>15.05</v>
      </c>
      <c r="Q4" s="2">
        <v>20.47</v>
      </c>
      <c r="R4" s="2">
        <v>0.05</v>
      </c>
      <c r="S4" s="2">
        <v>9.8800000000000008</v>
      </c>
      <c r="T4" s="4">
        <v>23.86</v>
      </c>
      <c r="U4" s="2">
        <v>0.05</v>
      </c>
      <c r="V4" s="17">
        <v>1.1200000000000001</v>
      </c>
      <c r="W4" s="17"/>
      <c r="X4" s="2">
        <v>4.6399999999999997</v>
      </c>
      <c r="Y4" s="2">
        <v>2.06</v>
      </c>
      <c r="Z4" s="2"/>
    </row>
    <row r="5" spans="1:26" x14ac:dyDescent="0.2">
      <c r="A5">
        <v>4</v>
      </c>
      <c r="B5" s="16" t="s">
        <v>82</v>
      </c>
      <c r="C5" s="16"/>
      <c r="D5" s="16"/>
      <c r="E5" s="16"/>
      <c r="F5" s="16"/>
      <c r="G5" s="16"/>
      <c r="H5" t="s">
        <v>80</v>
      </c>
      <c r="I5" s="2">
        <v>3.26</v>
      </c>
      <c r="J5" s="2">
        <v>0.91</v>
      </c>
      <c r="K5" s="2">
        <v>0.19</v>
      </c>
      <c r="L5" s="2">
        <v>0.94</v>
      </c>
      <c r="M5" s="2">
        <v>3.58</v>
      </c>
      <c r="N5" s="2">
        <v>0.55000000000000004</v>
      </c>
      <c r="O5" s="2">
        <v>0.28000000000000003</v>
      </c>
      <c r="P5" s="2">
        <v>17.829999999999998</v>
      </c>
      <c r="Q5" s="2">
        <v>0.05</v>
      </c>
      <c r="R5" s="2">
        <v>0.05</v>
      </c>
      <c r="S5" s="2">
        <v>10.93</v>
      </c>
      <c r="T5" s="4">
        <v>22.55</v>
      </c>
      <c r="U5" s="2">
        <v>2.27</v>
      </c>
      <c r="V5" s="17">
        <v>1.39</v>
      </c>
      <c r="W5" s="17"/>
      <c r="X5" s="2">
        <v>5.12</v>
      </c>
      <c r="Y5" s="2">
        <v>1.54</v>
      </c>
      <c r="Z5" s="2"/>
    </row>
    <row r="6" spans="1:26" x14ac:dyDescent="0.2">
      <c r="A6">
        <v>5</v>
      </c>
      <c r="B6" s="16" t="s">
        <v>83</v>
      </c>
      <c r="C6" s="16"/>
      <c r="D6" s="16"/>
      <c r="E6" s="16"/>
      <c r="F6" s="16"/>
      <c r="G6" s="16"/>
      <c r="H6" t="s">
        <v>80</v>
      </c>
      <c r="I6" s="2">
        <v>4.29</v>
      </c>
      <c r="J6" s="2">
        <v>0.91</v>
      </c>
      <c r="K6" s="2">
        <v>0.05</v>
      </c>
      <c r="L6" s="4">
        <v>1.62</v>
      </c>
      <c r="M6" s="2">
        <v>3.04</v>
      </c>
      <c r="N6" s="2">
        <v>0.38</v>
      </c>
      <c r="O6" s="2">
        <v>0.35</v>
      </c>
      <c r="P6" s="2">
        <v>18.760000000000002</v>
      </c>
      <c r="Q6" s="2">
        <v>0.05</v>
      </c>
      <c r="R6" s="2">
        <v>3.8</v>
      </c>
      <c r="S6" s="2">
        <v>10.7</v>
      </c>
      <c r="T6" s="2">
        <v>19.82</v>
      </c>
      <c r="U6" s="2">
        <v>3.17</v>
      </c>
      <c r="V6" s="17">
        <v>1.87</v>
      </c>
      <c r="W6" s="17"/>
      <c r="X6" s="4">
        <v>5.88</v>
      </c>
      <c r="Y6" s="2">
        <v>0.63</v>
      </c>
      <c r="Z6" s="2"/>
    </row>
    <row r="7" spans="1:26" x14ac:dyDescent="0.2">
      <c r="A7">
        <v>6</v>
      </c>
      <c r="B7" s="16" t="s">
        <v>84</v>
      </c>
      <c r="C7" s="16"/>
      <c r="D7" s="16"/>
      <c r="E7" s="16"/>
      <c r="F7" s="16"/>
      <c r="G7" s="16"/>
      <c r="H7" t="s">
        <v>80</v>
      </c>
      <c r="I7" s="2">
        <v>1.52</v>
      </c>
      <c r="J7" s="17">
        <v>0.3</v>
      </c>
      <c r="K7" s="17"/>
      <c r="L7" s="4">
        <v>1.37</v>
      </c>
      <c r="M7" s="2">
        <v>2.68</v>
      </c>
      <c r="N7" s="2">
        <v>0.46</v>
      </c>
      <c r="O7" s="2">
        <v>0.28999999999999998</v>
      </c>
      <c r="P7" s="2">
        <v>19.12</v>
      </c>
      <c r="Q7" s="2">
        <v>0.05</v>
      </c>
      <c r="R7" s="2">
        <v>4.6100000000000003</v>
      </c>
      <c r="S7" s="2">
        <v>10.64</v>
      </c>
      <c r="T7" s="2">
        <v>19.77</v>
      </c>
      <c r="U7" s="2">
        <v>2.89</v>
      </c>
      <c r="V7" s="17">
        <v>1.62</v>
      </c>
      <c r="W7" s="17"/>
      <c r="X7" s="2">
        <v>4.49</v>
      </c>
      <c r="Y7" s="4">
        <v>1</v>
      </c>
      <c r="Z7" s="2"/>
    </row>
    <row r="8" spans="1:26" x14ac:dyDescent="0.2">
      <c r="A8">
        <v>7</v>
      </c>
      <c r="B8" s="16" t="s">
        <v>85</v>
      </c>
      <c r="C8" s="16"/>
      <c r="D8" s="16"/>
      <c r="E8" s="16"/>
      <c r="F8" s="16"/>
      <c r="G8" s="16"/>
      <c r="H8" t="s">
        <v>80</v>
      </c>
      <c r="I8" s="2">
        <v>1.72</v>
      </c>
      <c r="J8" s="2">
        <v>0.4</v>
      </c>
      <c r="K8" s="2">
        <v>0.05</v>
      </c>
      <c r="L8" s="2">
        <v>0.57999999999999996</v>
      </c>
      <c r="M8" s="2">
        <v>2.4700000000000002</v>
      </c>
      <c r="N8" s="2">
        <v>0.28999999999999998</v>
      </c>
      <c r="O8" s="2">
        <v>0.05</v>
      </c>
      <c r="P8" s="2">
        <v>25.11</v>
      </c>
      <c r="Q8" s="2">
        <v>0.05</v>
      </c>
      <c r="R8" s="2">
        <v>5.04</v>
      </c>
      <c r="S8" s="2">
        <v>11.53</v>
      </c>
      <c r="T8" s="2">
        <v>19.22</v>
      </c>
      <c r="U8" s="2">
        <v>2.2200000000000002</v>
      </c>
      <c r="V8" s="17">
        <v>1.1499999999999999</v>
      </c>
      <c r="W8" s="17"/>
      <c r="X8" s="2">
        <v>4.43</v>
      </c>
      <c r="Y8" s="2">
        <v>0.9</v>
      </c>
      <c r="Z8" s="2"/>
    </row>
    <row r="9" spans="1:26" x14ac:dyDescent="0.2">
      <c r="A9">
        <v>8</v>
      </c>
      <c r="B9" s="16" t="s">
        <v>86</v>
      </c>
      <c r="C9" s="16"/>
      <c r="D9" s="16"/>
      <c r="E9" s="16"/>
      <c r="F9" s="16"/>
      <c r="G9" s="16"/>
      <c r="H9" t="s">
        <v>80</v>
      </c>
      <c r="I9" s="2">
        <v>1.1100000000000001</v>
      </c>
      <c r="J9" s="2">
        <v>0.61</v>
      </c>
      <c r="K9" s="2">
        <v>0.05</v>
      </c>
      <c r="L9" s="2">
        <v>2.4900000000000002</v>
      </c>
      <c r="M9" s="2">
        <v>3.97</v>
      </c>
      <c r="N9" s="2">
        <v>1.05</v>
      </c>
      <c r="O9" s="2">
        <v>0.66</v>
      </c>
      <c r="P9" s="2">
        <v>18.38</v>
      </c>
      <c r="Q9" s="2">
        <v>1.33</v>
      </c>
      <c r="R9" s="2">
        <v>3.58</v>
      </c>
      <c r="S9" s="2">
        <v>10.73</v>
      </c>
      <c r="T9" s="2">
        <v>18.73</v>
      </c>
      <c r="U9" s="2">
        <v>3.57</v>
      </c>
      <c r="V9" s="17">
        <v>3.22</v>
      </c>
      <c r="W9" s="17"/>
      <c r="X9" s="2">
        <v>5.0999999999999996</v>
      </c>
      <c r="Y9" s="2">
        <v>1.2</v>
      </c>
      <c r="Z9" s="2"/>
    </row>
    <row r="10" spans="1:26" x14ac:dyDescent="0.2">
      <c r="A10">
        <v>9</v>
      </c>
      <c r="B10" s="16" t="s">
        <v>87</v>
      </c>
      <c r="C10" s="16"/>
      <c r="D10" s="16"/>
      <c r="E10" s="16"/>
      <c r="F10" s="16"/>
      <c r="G10" s="16"/>
      <c r="H10" t="s">
        <v>80</v>
      </c>
      <c r="I10" s="2">
        <v>1.8</v>
      </c>
      <c r="J10" s="17">
        <v>0.54</v>
      </c>
      <c r="K10" s="17"/>
      <c r="L10" s="4">
        <v>0.64</v>
      </c>
      <c r="M10" s="2">
        <v>2.15</v>
      </c>
      <c r="N10" s="4">
        <v>0.81</v>
      </c>
      <c r="O10" s="2">
        <v>0.05</v>
      </c>
      <c r="P10" s="4">
        <v>16.600000000000001</v>
      </c>
      <c r="Q10" s="2">
        <v>0.4</v>
      </c>
      <c r="R10" s="2">
        <v>0.05</v>
      </c>
      <c r="S10" s="2">
        <v>8</v>
      </c>
      <c r="T10" s="2">
        <v>16.68</v>
      </c>
      <c r="U10" s="2">
        <v>0.05</v>
      </c>
      <c r="V10" s="17">
        <v>0.52</v>
      </c>
      <c r="W10" s="17"/>
      <c r="X10" s="2">
        <v>2.78</v>
      </c>
      <c r="Y10" s="2">
        <v>0.61</v>
      </c>
      <c r="Z10" s="2"/>
    </row>
    <row r="11" spans="1:26" x14ac:dyDescent="0.2">
      <c r="A11">
        <v>10</v>
      </c>
      <c r="B11" s="16" t="s">
        <v>88</v>
      </c>
      <c r="C11" s="16"/>
      <c r="D11" s="16"/>
      <c r="E11" s="16"/>
      <c r="F11" s="16"/>
      <c r="G11" s="16"/>
      <c r="H11" t="s">
        <v>80</v>
      </c>
      <c r="I11" s="2">
        <v>1.33</v>
      </c>
      <c r="J11" s="17">
        <v>0.59</v>
      </c>
      <c r="K11" s="17"/>
      <c r="L11" s="2">
        <v>2.16</v>
      </c>
      <c r="M11" s="2">
        <v>5.22</v>
      </c>
      <c r="N11" s="2">
        <v>2.04</v>
      </c>
      <c r="O11" s="2">
        <v>0.51</v>
      </c>
      <c r="P11" s="2">
        <v>14.78</v>
      </c>
      <c r="Q11" s="2">
        <v>1.66</v>
      </c>
      <c r="R11" s="2">
        <v>3.17</v>
      </c>
      <c r="S11" s="2">
        <v>10.88</v>
      </c>
      <c r="T11" s="2">
        <v>18.28</v>
      </c>
      <c r="U11" s="2">
        <v>3.59</v>
      </c>
      <c r="V11" s="17">
        <v>3.31</v>
      </c>
      <c r="W11" s="17"/>
      <c r="X11" s="2">
        <v>6.54</v>
      </c>
      <c r="Y11" s="2">
        <v>2.4900000000000002</v>
      </c>
      <c r="Z11" s="2"/>
    </row>
    <row r="12" spans="1:26" x14ac:dyDescent="0.2">
      <c r="A12">
        <v>11</v>
      </c>
      <c r="B12" s="16" t="s">
        <v>89</v>
      </c>
      <c r="C12" s="16"/>
      <c r="D12" s="16"/>
      <c r="E12" s="16"/>
      <c r="F12" s="16"/>
      <c r="G12" s="16"/>
      <c r="H12" t="s">
        <v>80</v>
      </c>
      <c r="I12" s="2">
        <v>1.24</v>
      </c>
      <c r="J12" s="2">
        <v>0.35</v>
      </c>
      <c r="K12" s="2">
        <v>0.05</v>
      </c>
      <c r="L12" s="2">
        <v>1.89</v>
      </c>
      <c r="M12" s="2">
        <v>3.16</v>
      </c>
      <c r="N12" s="2">
        <v>1.08</v>
      </c>
      <c r="O12" s="2">
        <v>0.4</v>
      </c>
      <c r="P12" s="2">
        <v>18.190000000000001</v>
      </c>
      <c r="Q12" s="2">
        <v>2.54</v>
      </c>
      <c r="R12" s="2">
        <v>4.9800000000000004</v>
      </c>
      <c r="S12" s="2">
        <v>10.48</v>
      </c>
      <c r="T12" s="2">
        <v>17.73</v>
      </c>
      <c r="U12" s="2">
        <v>3.94</v>
      </c>
      <c r="V12" s="17">
        <v>3.63</v>
      </c>
      <c r="W12" s="17"/>
      <c r="X12" s="2">
        <v>4.49</v>
      </c>
      <c r="Y12" s="2">
        <v>1.41</v>
      </c>
      <c r="Z12" s="2"/>
    </row>
    <row r="13" spans="1:26" x14ac:dyDescent="0.2">
      <c r="A13">
        <v>12</v>
      </c>
      <c r="B13" s="16" t="s">
        <v>90</v>
      </c>
      <c r="C13" s="16"/>
      <c r="D13" s="16"/>
      <c r="E13" s="16"/>
      <c r="F13" s="16"/>
      <c r="G13" s="16"/>
      <c r="H13" t="s">
        <v>80</v>
      </c>
      <c r="I13" s="2">
        <v>2.14</v>
      </c>
      <c r="J13" s="17">
        <v>0.6</v>
      </c>
      <c r="K13" s="17"/>
      <c r="L13" s="2">
        <v>2.98</v>
      </c>
      <c r="M13" s="2">
        <v>2.5499999999999998</v>
      </c>
      <c r="N13" s="2">
        <v>2.96</v>
      </c>
      <c r="O13" s="2">
        <v>0.9</v>
      </c>
      <c r="P13" s="2">
        <v>14.34</v>
      </c>
      <c r="Q13" s="2">
        <v>5.91</v>
      </c>
      <c r="R13" s="2">
        <v>0.05</v>
      </c>
      <c r="S13" s="2">
        <v>8.18</v>
      </c>
      <c r="T13" s="2">
        <v>12.18</v>
      </c>
      <c r="U13" s="2">
        <v>8.82</v>
      </c>
      <c r="V13" s="17">
        <v>8.0399999999999991</v>
      </c>
      <c r="W13" s="17"/>
      <c r="X13" s="2">
        <v>3.04</v>
      </c>
      <c r="Y13" s="2">
        <v>3.1</v>
      </c>
      <c r="Z13" s="2"/>
    </row>
    <row r="14" spans="1:26" x14ac:dyDescent="0.2">
      <c r="A14">
        <v>13</v>
      </c>
      <c r="B14" s="16" t="s">
        <v>91</v>
      </c>
      <c r="C14" s="16"/>
      <c r="D14" s="16"/>
      <c r="E14" s="16"/>
      <c r="F14" s="16"/>
      <c r="G14" s="16"/>
      <c r="H14" t="s">
        <v>80</v>
      </c>
      <c r="I14" s="2">
        <v>1.48</v>
      </c>
      <c r="J14" s="2">
        <v>0.45</v>
      </c>
      <c r="K14" s="2">
        <v>0.05</v>
      </c>
      <c r="L14" s="2">
        <v>2.33</v>
      </c>
      <c r="M14" s="2">
        <v>2.54</v>
      </c>
      <c r="N14" s="2">
        <v>1.29</v>
      </c>
      <c r="O14" s="2">
        <v>0.6</v>
      </c>
      <c r="P14" s="2">
        <v>18.98</v>
      </c>
      <c r="Q14" s="2">
        <v>3.39</v>
      </c>
      <c r="R14" s="2">
        <v>4.3099999999999996</v>
      </c>
      <c r="S14" s="2">
        <v>9.4600000000000009</v>
      </c>
      <c r="T14" s="2">
        <v>16.309999999999999</v>
      </c>
      <c r="U14" s="2">
        <v>4.49</v>
      </c>
      <c r="V14" s="17">
        <v>4.6900000000000004</v>
      </c>
      <c r="W14" s="17"/>
      <c r="X14" s="2">
        <v>3.4</v>
      </c>
      <c r="Y14" s="2">
        <v>1.99</v>
      </c>
      <c r="Z14" s="2"/>
    </row>
    <row r="15" spans="1:26" x14ac:dyDescent="0.2">
      <c r="A15">
        <v>14</v>
      </c>
      <c r="B15" s="16" t="s">
        <v>92</v>
      </c>
      <c r="C15" s="16"/>
      <c r="D15" s="16"/>
      <c r="E15" s="16"/>
      <c r="F15" s="16"/>
      <c r="G15" s="16"/>
      <c r="H15" t="s">
        <v>80</v>
      </c>
      <c r="I15" s="2">
        <v>1.33</v>
      </c>
      <c r="J15" s="17">
        <v>0.5</v>
      </c>
      <c r="K15" s="17"/>
      <c r="L15" s="2">
        <v>2.62</v>
      </c>
      <c r="M15" s="2">
        <v>2.74</v>
      </c>
      <c r="N15" s="2">
        <v>2.5299999999999998</v>
      </c>
      <c r="O15" s="2">
        <v>0.45</v>
      </c>
      <c r="P15" s="2">
        <v>16.47</v>
      </c>
      <c r="Q15" s="2">
        <v>5</v>
      </c>
      <c r="R15" s="2">
        <v>4.78</v>
      </c>
      <c r="S15" s="2">
        <v>9.5</v>
      </c>
      <c r="T15" s="2">
        <v>14.51</v>
      </c>
      <c r="U15" s="2">
        <v>8.39</v>
      </c>
      <c r="V15" s="17">
        <v>5.69</v>
      </c>
      <c r="W15" s="17"/>
      <c r="X15" s="2">
        <v>4.0599999999999996</v>
      </c>
      <c r="Y15" s="2">
        <v>3.11</v>
      </c>
      <c r="Z15" s="2"/>
    </row>
    <row r="16" spans="1:26" x14ac:dyDescent="0.2">
      <c r="A16">
        <v>15</v>
      </c>
      <c r="B16" s="16" t="s">
        <v>93</v>
      </c>
      <c r="C16" s="16"/>
      <c r="D16" s="16"/>
      <c r="E16" s="16"/>
      <c r="F16" s="16"/>
      <c r="G16" s="16"/>
      <c r="H16" t="s">
        <v>80</v>
      </c>
      <c r="I16" s="2">
        <v>3.46</v>
      </c>
      <c r="J16" s="2">
        <v>0.76</v>
      </c>
      <c r="K16" s="2">
        <v>0.05</v>
      </c>
      <c r="L16" s="2">
        <v>3.03</v>
      </c>
      <c r="M16" s="2">
        <v>3.3</v>
      </c>
      <c r="N16" s="2">
        <v>2.5</v>
      </c>
      <c r="O16" s="2">
        <v>0.64</v>
      </c>
      <c r="P16" s="2">
        <v>14.29</v>
      </c>
      <c r="Q16" s="2">
        <v>4.03</v>
      </c>
      <c r="R16" s="2">
        <v>4.25</v>
      </c>
      <c r="S16" s="2">
        <v>9.1</v>
      </c>
      <c r="T16" s="2">
        <v>15.11</v>
      </c>
      <c r="U16" s="2">
        <v>7.91</v>
      </c>
      <c r="V16" s="17">
        <v>5.94</v>
      </c>
      <c r="W16" s="17"/>
      <c r="X16" s="2">
        <v>4.26</v>
      </c>
      <c r="Y16" s="2">
        <v>3.4</v>
      </c>
      <c r="Z16" s="2"/>
    </row>
    <row r="17" spans="1:26" x14ac:dyDescent="0.2">
      <c r="A17">
        <v>16</v>
      </c>
      <c r="B17" s="16" t="s">
        <v>94</v>
      </c>
      <c r="C17" s="16"/>
      <c r="D17" s="16"/>
      <c r="E17" s="16"/>
      <c r="F17" s="16"/>
      <c r="G17" s="16"/>
      <c r="H17" t="s">
        <v>80</v>
      </c>
      <c r="I17" s="4">
        <v>1.8</v>
      </c>
      <c r="J17" s="17">
        <v>1.1200000000000001</v>
      </c>
      <c r="K17" s="17"/>
      <c r="L17" s="2">
        <v>1.18</v>
      </c>
      <c r="M17" s="2">
        <v>1.75</v>
      </c>
      <c r="N17" s="2">
        <v>0.79</v>
      </c>
      <c r="O17" s="2">
        <v>0.05</v>
      </c>
      <c r="P17" s="2">
        <v>16.670000000000002</v>
      </c>
      <c r="Q17" s="2">
        <v>1.22</v>
      </c>
      <c r="R17" s="2">
        <v>0.05</v>
      </c>
      <c r="S17" s="2">
        <v>9.1199999999999992</v>
      </c>
      <c r="T17" s="2">
        <v>12.75</v>
      </c>
      <c r="U17" s="2">
        <v>0.05</v>
      </c>
      <c r="V17" s="17">
        <v>1.53</v>
      </c>
      <c r="W17" s="17"/>
      <c r="X17" s="2">
        <v>2.96</v>
      </c>
      <c r="Y17" s="2">
        <v>0.83</v>
      </c>
      <c r="Z17" s="2"/>
    </row>
    <row r="18" spans="1:26" x14ac:dyDescent="0.2">
      <c r="A18">
        <v>17</v>
      </c>
      <c r="B18" s="16" t="s">
        <v>95</v>
      </c>
      <c r="C18" s="16"/>
      <c r="D18" s="16"/>
      <c r="E18" s="16"/>
      <c r="F18" s="16"/>
      <c r="G18" s="16"/>
      <c r="H18" t="s">
        <v>80</v>
      </c>
      <c r="I18" s="2">
        <v>2.71</v>
      </c>
      <c r="J18" s="2">
        <v>0.49</v>
      </c>
      <c r="K18" s="2">
        <v>0.05</v>
      </c>
      <c r="L18" s="2">
        <v>2.1800000000000002</v>
      </c>
      <c r="M18" s="2">
        <v>2.88</v>
      </c>
      <c r="N18" s="2">
        <v>1.64</v>
      </c>
      <c r="O18" s="2">
        <v>0.33</v>
      </c>
      <c r="P18" s="2">
        <v>18.510000000000002</v>
      </c>
      <c r="Q18" s="2">
        <v>3.38</v>
      </c>
      <c r="R18" s="2">
        <v>5.3</v>
      </c>
      <c r="S18" s="2">
        <v>10.51</v>
      </c>
      <c r="T18" s="2">
        <v>15.9</v>
      </c>
      <c r="U18" s="2">
        <v>4.7699999999999996</v>
      </c>
      <c r="V18" s="17">
        <v>4.84</v>
      </c>
      <c r="W18" s="17"/>
      <c r="X18" s="2">
        <v>4.53</v>
      </c>
      <c r="Y18" s="2">
        <v>2.2599999999999998</v>
      </c>
      <c r="Z18" s="2"/>
    </row>
  </sheetData>
  <mergeCells count="38">
    <mergeCell ref="B18:G18"/>
    <mergeCell ref="V18:W18"/>
    <mergeCell ref="B15:G15"/>
    <mergeCell ref="J15:K15"/>
    <mergeCell ref="V15:W15"/>
    <mergeCell ref="B16:G16"/>
    <mergeCell ref="V16:W16"/>
    <mergeCell ref="B17:G17"/>
    <mergeCell ref="J17:K17"/>
    <mergeCell ref="V17:W17"/>
    <mergeCell ref="B14:G14"/>
    <mergeCell ref="V14:W14"/>
    <mergeCell ref="B9:G9"/>
    <mergeCell ref="V9:W9"/>
    <mergeCell ref="B10:G10"/>
    <mergeCell ref="J10:K10"/>
    <mergeCell ref="V10:W10"/>
    <mergeCell ref="B11:G11"/>
    <mergeCell ref="J11:K11"/>
    <mergeCell ref="V11:W11"/>
    <mergeCell ref="B12:G12"/>
    <mergeCell ref="V12:W12"/>
    <mergeCell ref="B13:G13"/>
    <mergeCell ref="J13:K13"/>
    <mergeCell ref="V13:W13"/>
    <mergeCell ref="B8:G8"/>
    <mergeCell ref="V8:W8"/>
    <mergeCell ref="B3:G3"/>
    <mergeCell ref="V3:W3"/>
    <mergeCell ref="B4:G4"/>
    <mergeCell ref="V4:W4"/>
    <mergeCell ref="B5:G5"/>
    <mergeCell ref="V5:W5"/>
    <mergeCell ref="B6:G6"/>
    <mergeCell ref="V6:W6"/>
    <mergeCell ref="B7:G7"/>
    <mergeCell ref="J7:K7"/>
    <mergeCell ref="V7:W7"/>
  </mergeCells>
  <conditionalFormatting sqref="I3:Y18">
    <cfRule type="cellIs" dxfId="5" priority="1" operator="equal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I18"/>
  <sheetViews>
    <sheetView workbookViewId="0">
      <selection activeCell="J15" sqref="J15"/>
    </sheetView>
  </sheetViews>
  <sheetFormatPr baseColWidth="10" defaultColWidth="8.83203125" defaultRowHeight="15" x14ac:dyDescent="0.2"/>
  <sheetData>
    <row r="1" spans="1:87" s="6" customFormat="1" ht="52" x14ac:dyDescent="0.2">
      <c r="A1" s="9"/>
      <c r="B1" s="9"/>
      <c r="C1" s="9"/>
      <c r="D1" s="9"/>
      <c r="E1" s="9"/>
      <c r="F1" s="9"/>
      <c r="G1" s="9"/>
      <c r="H1" s="9"/>
      <c r="I1" s="9" t="s">
        <v>96</v>
      </c>
      <c r="J1" s="9" t="s">
        <v>0</v>
      </c>
      <c r="K1" s="9" t="s">
        <v>1</v>
      </c>
      <c r="L1" s="9" t="s">
        <v>2</v>
      </c>
      <c r="M1" s="9" t="s">
        <v>97</v>
      </c>
      <c r="N1" s="9" t="s">
        <v>3</v>
      </c>
      <c r="O1" s="9" t="s">
        <v>4</v>
      </c>
      <c r="P1" s="9" t="s">
        <v>5</v>
      </c>
      <c r="Q1" s="9" t="s">
        <v>6</v>
      </c>
      <c r="R1" s="9" t="s">
        <v>7</v>
      </c>
      <c r="S1" s="9" t="s">
        <v>8</v>
      </c>
      <c r="T1" s="9" t="s">
        <v>9</v>
      </c>
      <c r="U1" s="9" t="s">
        <v>10</v>
      </c>
      <c r="V1" s="9" t="s">
        <v>11</v>
      </c>
      <c r="W1" s="9" t="s">
        <v>12</v>
      </c>
      <c r="X1" s="9" t="s">
        <v>14</v>
      </c>
      <c r="Y1" s="9" t="s">
        <v>15</v>
      </c>
      <c r="Z1" s="9" t="s">
        <v>98</v>
      </c>
      <c r="AA1" s="9" t="s">
        <v>17</v>
      </c>
      <c r="AB1" s="9" t="s">
        <v>18</v>
      </c>
      <c r="AC1" s="9" t="s">
        <v>19</v>
      </c>
      <c r="AD1" s="9" t="s">
        <v>21</v>
      </c>
      <c r="AE1" s="9" t="s">
        <v>99</v>
      </c>
      <c r="AF1" s="9" t="s">
        <v>22</v>
      </c>
      <c r="AG1" s="9" t="s">
        <v>23</v>
      </c>
      <c r="AH1" s="9" t="s">
        <v>24</v>
      </c>
      <c r="AI1" s="9" t="s">
        <v>26</v>
      </c>
      <c r="AJ1" s="9" t="s">
        <v>100</v>
      </c>
      <c r="AK1" s="9" t="s">
        <v>27</v>
      </c>
      <c r="AL1" s="9" t="s">
        <v>28</v>
      </c>
      <c r="AM1" s="9" t="s">
        <v>29</v>
      </c>
      <c r="AN1" s="9" t="s">
        <v>101</v>
      </c>
      <c r="AO1" s="9" t="s">
        <v>30</v>
      </c>
      <c r="AP1" s="9" t="s">
        <v>31</v>
      </c>
      <c r="AQ1" s="9" t="s">
        <v>32</v>
      </c>
      <c r="AR1" s="9" t="s">
        <v>33</v>
      </c>
      <c r="AS1" s="9" t="s">
        <v>34</v>
      </c>
      <c r="AT1" s="9" t="s">
        <v>102</v>
      </c>
      <c r="AU1" s="9" t="s">
        <v>35</v>
      </c>
      <c r="AV1" s="9" t="s">
        <v>36</v>
      </c>
      <c r="AW1" s="9" t="s">
        <v>37</v>
      </c>
      <c r="AX1" s="9" t="s">
        <v>40</v>
      </c>
      <c r="AY1" s="9" t="s">
        <v>41</v>
      </c>
      <c r="AZ1" s="9" t="s">
        <v>42</v>
      </c>
      <c r="BA1" s="9" t="s">
        <v>44</v>
      </c>
      <c r="BB1" s="9" t="s">
        <v>46</v>
      </c>
      <c r="BC1" s="9" t="s">
        <v>45</v>
      </c>
      <c r="BD1" s="9" t="s">
        <v>47</v>
      </c>
      <c r="BE1" s="9" t="s">
        <v>48</v>
      </c>
      <c r="BF1" s="9" t="s">
        <v>50</v>
      </c>
      <c r="BG1" s="9" t="s">
        <v>52</v>
      </c>
      <c r="BH1" s="9" t="s">
        <v>53</v>
      </c>
      <c r="BI1" s="9" t="s">
        <v>54</v>
      </c>
      <c r="BJ1" s="9" t="s">
        <v>56</v>
      </c>
      <c r="BK1" s="9" t="s">
        <v>57</v>
      </c>
      <c r="BL1" s="9" t="s">
        <v>103</v>
      </c>
      <c r="BM1" s="9" t="s">
        <v>58</v>
      </c>
      <c r="BN1" s="9" t="s">
        <v>59</v>
      </c>
      <c r="BO1" s="9" t="s">
        <v>60</v>
      </c>
      <c r="BP1" s="9" t="s">
        <v>61</v>
      </c>
      <c r="BQ1" s="9" t="s">
        <v>62</v>
      </c>
      <c r="BR1" s="9" t="s">
        <v>63</v>
      </c>
      <c r="BS1" s="9" t="s">
        <v>64</v>
      </c>
      <c r="BT1" s="9" t="s">
        <v>65</v>
      </c>
      <c r="BU1" s="9" t="s">
        <v>66</v>
      </c>
      <c r="BV1" s="9" t="s">
        <v>67</v>
      </c>
      <c r="BW1" s="9" t="s">
        <v>68</v>
      </c>
      <c r="BX1" s="9" t="s">
        <v>104</v>
      </c>
      <c r="BY1" s="9" t="s">
        <v>69</v>
      </c>
      <c r="BZ1" s="9" t="s">
        <v>70</v>
      </c>
      <c r="CA1" s="9" t="s">
        <v>105</v>
      </c>
      <c r="CB1" s="9" t="s">
        <v>71</v>
      </c>
      <c r="CC1" s="9" t="s">
        <v>72</v>
      </c>
      <c r="CD1" s="9" t="s">
        <v>73</v>
      </c>
      <c r="CE1" s="9" t="s">
        <v>74</v>
      </c>
      <c r="CF1" s="9" t="s">
        <v>75</v>
      </c>
      <c r="CG1" s="9" t="s">
        <v>76</v>
      </c>
      <c r="CH1" s="5"/>
    </row>
    <row r="2" spans="1:87" s="6" customFormat="1" x14ac:dyDescent="0.2">
      <c r="A2" s="8"/>
      <c r="B2" s="8"/>
      <c r="C2" s="8"/>
      <c r="D2" s="8"/>
      <c r="E2" s="8"/>
      <c r="F2" s="8"/>
      <c r="G2" s="8"/>
      <c r="H2" s="8" t="s">
        <v>78</v>
      </c>
      <c r="I2" s="10">
        <v>4</v>
      </c>
      <c r="J2" s="10">
        <v>4.0999999999999996</v>
      </c>
      <c r="K2" s="10">
        <v>4.1900000000000004</v>
      </c>
      <c r="L2" s="10">
        <v>4.3</v>
      </c>
      <c r="M2" s="10">
        <v>4.42</v>
      </c>
      <c r="N2" s="10">
        <v>4.49</v>
      </c>
      <c r="O2" s="10">
        <v>4.58</v>
      </c>
      <c r="P2" s="10">
        <v>4.72</v>
      </c>
      <c r="Q2" s="10">
        <v>4.79</v>
      </c>
      <c r="R2" s="10">
        <v>4.96</v>
      </c>
      <c r="S2" s="10">
        <v>5.1100000000000003</v>
      </c>
      <c r="T2" s="10">
        <v>5.16</v>
      </c>
      <c r="U2" s="10">
        <v>5.29</v>
      </c>
      <c r="V2" s="10">
        <v>5.38</v>
      </c>
      <c r="W2" s="10">
        <v>5.57</v>
      </c>
      <c r="X2" s="10">
        <v>5.8</v>
      </c>
      <c r="Y2" s="10">
        <v>5.92</v>
      </c>
      <c r="Z2" s="10">
        <v>6.15</v>
      </c>
      <c r="AA2" s="10">
        <v>6.21</v>
      </c>
      <c r="AB2" s="10">
        <v>6.29</v>
      </c>
      <c r="AC2" s="10">
        <v>6.42</v>
      </c>
      <c r="AD2" s="10">
        <v>6.6</v>
      </c>
      <c r="AE2" s="10">
        <v>6.74</v>
      </c>
      <c r="AF2" s="10">
        <v>6.8</v>
      </c>
      <c r="AG2" s="10">
        <v>6.92</v>
      </c>
      <c r="AH2" s="10">
        <v>7.09</v>
      </c>
      <c r="AI2" s="10">
        <v>7.31</v>
      </c>
      <c r="AJ2" s="10">
        <v>7.45</v>
      </c>
      <c r="AK2" s="10">
        <v>7.46</v>
      </c>
      <c r="AL2" s="10">
        <v>7.59</v>
      </c>
      <c r="AM2" s="10">
        <v>7.71</v>
      </c>
      <c r="AN2" s="10">
        <v>7.84</v>
      </c>
      <c r="AO2" s="10">
        <v>7.91</v>
      </c>
      <c r="AP2" s="10">
        <v>8.02</v>
      </c>
      <c r="AQ2" s="10">
        <v>8.11</v>
      </c>
      <c r="AR2" s="10">
        <v>8.24</v>
      </c>
      <c r="AS2" s="10">
        <v>8.31</v>
      </c>
      <c r="AT2" s="10">
        <v>8.4</v>
      </c>
      <c r="AU2" s="10">
        <v>8.64</v>
      </c>
      <c r="AV2" s="10">
        <v>8.91</v>
      </c>
      <c r="AW2" s="10">
        <v>9.1199999999999992</v>
      </c>
      <c r="AX2" s="10">
        <v>9.4499999999999993</v>
      </c>
      <c r="AY2" s="10">
        <v>9.68</v>
      </c>
      <c r="AZ2" s="10">
        <v>9.8699999999999992</v>
      </c>
      <c r="BA2" s="10">
        <v>10.14</v>
      </c>
      <c r="BB2" s="10">
        <v>10.35</v>
      </c>
      <c r="BC2" s="10">
        <v>10.35</v>
      </c>
      <c r="BD2" s="10">
        <v>10.48</v>
      </c>
      <c r="BE2" s="10">
        <v>10.56</v>
      </c>
      <c r="BF2" s="10">
        <v>10.92</v>
      </c>
      <c r="BG2" s="10">
        <v>11.1</v>
      </c>
      <c r="BH2" s="10">
        <v>11.21</v>
      </c>
      <c r="BI2" s="10">
        <v>11.39</v>
      </c>
      <c r="BJ2" s="10">
        <v>11.64</v>
      </c>
      <c r="BK2" s="10">
        <v>11.7</v>
      </c>
      <c r="BL2" s="10">
        <v>11.84</v>
      </c>
      <c r="BM2" s="10">
        <v>11.88</v>
      </c>
      <c r="BN2" s="10">
        <v>11.96</v>
      </c>
      <c r="BO2" s="10">
        <v>12.12</v>
      </c>
      <c r="BP2" s="10">
        <v>12.25</v>
      </c>
      <c r="BQ2" s="10">
        <v>12.27</v>
      </c>
      <c r="BR2" s="10">
        <v>12.4</v>
      </c>
      <c r="BS2" s="10">
        <v>12.48</v>
      </c>
      <c r="BT2" s="10">
        <v>12.57</v>
      </c>
      <c r="BU2" s="10">
        <v>12.66</v>
      </c>
      <c r="BV2" s="10">
        <v>12.75</v>
      </c>
      <c r="BW2" s="10">
        <v>12.89</v>
      </c>
      <c r="BX2" s="10">
        <v>12.97</v>
      </c>
      <c r="BY2" s="10">
        <v>13.13</v>
      </c>
      <c r="BZ2" s="10">
        <v>13.2</v>
      </c>
      <c r="CA2" s="10">
        <v>13.33</v>
      </c>
      <c r="CB2" s="10">
        <v>13.4</v>
      </c>
      <c r="CC2" s="10">
        <v>13.46</v>
      </c>
      <c r="CD2" s="10">
        <v>13.57</v>
      </c>
      <c r="CE2" s="10">
        <v>13.66</v>
      </c>
      <c r="CF2" s="10">
        <v>13.78</v>
      </c>
      <c r="CG2" s="10">
        <v>13.85</v>
      </c>
      <c r="CH2" s="10"/>
      <c r="CI2" s="7"/>
    </row>
    <row r="3" spans="1:87" s="6" customFormat="1" x14ac:dyDescent="0.2">
      <c r="A3" s="8">
        <v>2</v>
      </c>
      <c r="B3" s="20" t="s">
        <v>106</v>
      </c>
      <c r="C3" s="20"/>
      <c r="D3" s="20"/>
      <c r="E3" s="20"/>
      <c r="F3" s="20"/>
      <c r="G3" s="20"/>
      <c r="H3" s="8" t="s">
        <v>80</v>
      </c>
      <c r="I3" s="10"/>
      <c r="J3" s="10">
        <v>0.12</v>
      </c>
      <c r="K3" s="10"/>
      <c r="L3" s="10">
        <v>0.34</v>
      </c>
      <c r="M3" s="10"/>
      <c r="N3" s="10"/>
      <c r="O3" s="10">
        <v>0.1</v>
      </c>
      <c r="P3" s="10">
        <v>0.11</v>
      </c>
      <c r="Q3" s="10">
        <v>0.16</v>
      </c>
      <c r="R3" s="10">
        <v>0.12</v>
      </c>
      <c r="S3" s="10">
        <v>7.0000000000000007E-2</v>
      </c>
      <c r="T3" s="10"/>
      <c r="U3" s="10">
        <v>0.08</v>
      </c>
      <c r="V3" s="10"/>
      <c r="W3" s="10">
        <v>2.7</v>
      </c>
      <c r="X3" s="21">
        <v>0.77</v>
      </c>
      <c r="Y3" s="21"/>
      <c r="Z3" s="10">
        <v>0.12</v>
      </c>
      <c r="AA3" s="10">
        <v>0.09</v>
      </c>
      <c r="AB3" s="10"/>
      <c r="AC3" s="10">
        <v>0.22</v>
      </c>
      <c r="AD3" s="10">
        <v>5.53</v>
      </c>
      <c r="AE3" s="10"/>
      <c r="AF3" s="10"/>
      <c r="AG3" s="10">
        <v>0.49</v>
      </c>
      <c r="AH3" s="10">
        <v>1.95</v>
      </c>
      <c r="AI3" s="10">
        <v>2.87</v>
      </c>
      <c r="AJ3" s="10">
        <v>0.28999999999999998</v>
      </c>
      <c r="AK3" s="10"/>
      <c r="AL3" s="10">
        <v>0.34</v>
      </c>
      <c r="AM3" s="11">
        <v>0.21</v>
      </c>
      <c r="AN3" s="10"/>
      <c r="AO3" s="10">
        <v>0.08</v>
      </c>
      <c r="AP3" s="10">
        <v>0.43</v>
      </c>
      <c r="AQ3" s="10">
        <v>7.0000000000000007E-2</v>
      </c>
      <c r="AR3" s="10"/>
      <c r="AS3" s="10">
        <v>0.33</v>
      </c>
      <c r="AT3" s="10">
        <v>0.13</v>
      </c>
      <c r="AU3" s="10">
        <v>17.53</v>
      </c>
      <c r="AV3" s="10">
        <v>2.52</v>
      </c>
      <c r="AW3" s="10">
        <v>0.89</v>
      </c>
      <c r="AX3" s="10">
        <v>18.670000000000002</v>
      </c>
      <c r="AY3" s="10">
        <v>10.71</v>
      </c>
      <c r="AZ3" s="10">
        <v>13.44</v>
      </c>
      <c r="BA3" s="10">
        <v>9.02</v>
      </c>
      <c r="BB3" s="10"/>
      <c r="BC3" s="10"/>
      <c r="BD3" s="10"/>
      <c r="BE3" s="10"/>
      <c r="BF3" s="11">
        <v>5.87</v>
      </c>
      <c r="BG3" s="10"/>
      <c r="BH3" s="10">
        <v>0.09</v>
      </c>
      <c r="BI3" s="10">
        <v>0.65</v>
      </c>
      <c r="BJ3" s="10">
        <v>0.1</v>
      </c>
      <c r="BK3" s="10">
        <v>0.13</v>
      </c>
      <c r="BL3" s="10"/>
      <c r="BM3" s="10">
        <v>0.1</v>
      </c>
      <c r="BN3" s="11">
        <v>0.31</v>
      </c>
      <c r="BO3" s="10">
        <v>0.08</v>
      </c>
      <c r="BP3" s="10"/>
      <c r="BQ3" s="11">
        <v>0.16</v>
      </c>
      <c r="BR3" s="10">
        <v>0.08</v>
      </c>
      <c r="BS3" s="10">
        <v>0.1</v>
      </c>
      <c r="BT3" s="10">
        <v>0.23</v>
      </c>
      <c r="BU3" s="10">
        <v>0.12</v>
      </c>
      <c r="BV3" s="11">
        <v>0.23</v>
      </c>
      <c r="BW3" s="10">
        <v>0.15</v>
      </c>
      <c r="BX3" s="11">
        <v>0.19</v>
      </c>
      <c r="BY3" s="10">
        <v>0.1</v>
      </c>
      <c r="BZ3" s="10">
        <v>0.18</v>
      </c>
      <c r="CA3" s="10">
        <v>7.0000000000000007E-2</v>
      </c>
      <c r="CB3" s="10">
        <v>7.0000000000000007E-2</v>
      </c>
      <c r="CC3" s="10">
        <v>0.06</v>
      </c>
      <c r="CD3" s="10">
        <v>0.33</v>
      </c>
      <c r="CE3" s="10"/>
      <c r="CF3" s="10">
        <v>0.12</v>
      </c>
      <c r="CG3" s="10"/>
      <c r="CH3" s="10"/>
      <c r="CI3" s="7"/>
    </row>
    <row r="4" spans="1:87" s="6" customFormat="1" x14ac:dyDescent="0.2">
      <c r="A4" s="8">
        <v>3</v>
      </c>
      <c r="B4" s="20" t="s">
        <v>107</v>
      </c>
      <c r="C4" s="20"/>
      <c r="D4" s="20"/>
      <c r="E4" s="20"/>
      <c r="F4" s="20"/>
      <c r="G4" s="20"/>
      <c r="H4" s="8" t="s">
        <v>80</v>
      </c>
      <c r="I4" s="10"/>
      <c r="J4" s="10">
        <v>0.1</v>
      </c>
      <c r="K4" s="11">
        <v>0.17</v>
      </c>
      <c r="L4" s="10">
        <v>0.26</v>
      </c>
      <c r="M4" s="10">
        <v>7.0000000000000007E-2</v>
      </c>
      <c r="N4" s="10">
        <v>0.08</v>
      </c>
      <c r="O4" s="10"/>
      <c r="P4" s="10"/>
      <c r="Q4" s="10">
        <v>0.2</v>
      </c>
      <c r="R4" s="10">
        <v>0.41</v>
      </c>
      <c r="S4" s="10">
        <v>0.1</v>
      </c>
      <c r="T4" s="10">
        <v>0.12</v>
      </c>
      <c r="U4" s="10">
        <v>0.42</v>
      </c>
      <c r="V4" s="10">
        <v>0.28999999999999998</v>
      </c>
      <c r="W4" s="10">
        <v>7.41</v>
      </c>
      <c r="X4" s="10">
        <v>1.43</v>
      </c>
      <c r="Y4" s="10"/>
      <c r="Z4" s="10">
        <v>0.06</v>
      </c>
      <c r="AA4" s="10"/>
      <c r="AB4" s="10">
        <v>0.06</v>
      </c>
      <c r="AC4" s="10">
        <v>0.12</v>
      </c>
      <c r="AD4" s="10">
        <v>4.71</v>
      </c>
      <c r="AE4" s="10">
        <v>0.16</v>
      </c>
      <c r="AF4" s="10"/>
      <c r="AG4" s="11">
        <v>1.56</v>
      </c>
      <c r="AH4" s="10">
        <v>1.87</v>
      </c>
      <c r="AI4" s="10">
        <v>3.13</v>
      </c>
      <c r="AJ4" s="10"/>
      <c r="AK4" s="10">
        <v>0.63</v>
      </c>
      <c r="AL4" s="10">
        <v>0.18</v>
      </c>
      <c r="AM4" s="10"/>
      <c r="AN4" s="10">
        <v>0.1</v>
      </c>
      <c r="AO4" s="10"/>
      <c r="AP4" s="11">
        <v>0.59</v>
      </c>
      <c r="AQ4" s="10">
        <v>0.05</v>
      </c>
      <c r="AR4" s="10">
        <v>0.14000000000000001</v>
      </c>
      <c r="AS4" s="10"/>
      <c r="AT4" s="10"/>
      <c r="AU4" s="10">
        <v>14.09</v>
      </c>
      <c r="AV4" s="10">
        <v>4.34</v>
      </c>
      <c r="AW4" s="10">
        <v>0.06</v>
      </c>
      <c r="AX4" s="10">
        <v>16</v>
      </c>
      <c r="AY4" s="10">
        <v>10.77</v>
      </c>
      <c r="AZ4" s="10">
        <v>13.9</v>
      </c>
      <c r="BA4" s="10">
        <v>8.6999999999999993</v>
      </c>
      <c r="BB4" s="10"/>
      <c r="BC4" s="10"/>
      <c r="BD4" s="10">
        <v>0.12</v>
      </c>
      <c r="BE4" s="10">
        <v>0.1</v>
      </c>
      <c r="BF4" s="11">
        <v>4.82</v>
      </c>
      <c r="BG4" s="10"/>
      <c r="BH4" s="10"/>
      <c r="BI4" s="10">
        <v>1.39</v>
      </c>
      <c r="BJ4" s="10">
        <v>7.0000000000000007E-2</v>
      </c>
      <c r="BK4" s="10"/>
      <c r="BL4" s="10">
        <v>0.14000000000000001</v>
      </c>
      <c r="BM4" s="10">
        <v>0.1</v>
      </c>
      <c r="BN4" s="10"/>
      <c r="BO4" s="10"/>
      <c r="BP4" s="10"/>
      <c r="BQ4" s="10">
        <v>0.08</v>
      </c>
      <c r="BR4" s="11">
        <v>0.17</v>
      </c>
      <c r="BS4" s="10"/>
      <c r="BT4" s="10">
        <v>7.0000000000000007E-2</v>
      </c>
      <c r="BU4" s="10"/>
      <c r="BV4" s="10">
        <v>0.09</v>
      </c>
      <c r="BW4" s="10"/>
      <c r="BX4" s="10"/>
      <c r="BY4" s="10">
        <v>0.11</v>
      </c>
      <c r="BZ4" s="10">
        <v>0.16</v>
      </c>
      <c r="CA4" s="10">
        <v>0.1</v>
      </c>
      <c r="CB4" s="10"/>
      <c r="CC4" s="10"/>
      <c r="CD4" s="10"/>
      <c r="CE4" s="10">
        <v>7.0000000000000007E-2</v>
      </c>
      <c r="CF4" s="10">
        <v>7.0000000000000007E-2</v>
      </c>
      <c r="CG4" s="10">
        <v>0.05</v>
      </c>
      <c r="CH4" s="10"/>
      <c r="CI4" s="7"/>
    </row>
    <row r="5" spans="1:87" s="6" customFormat="1" x14ac:dyDescent="0.2">
      <c r="A5" s="8">
        <v>4</v>
      </c>
      <c r="B5" s="20" t="s">
        <v>108</v>
      </c>
      <c r="C5" s="20"/>
      <c r="D5" s="20"/>
      <c r="E5" s="20"/>
      <c r="F5" s="20"/>
      <c r="G5" s="20"/>
      <c r="H5" s="8" t="s">
        <v>80</v>
      </c>
      <c r="I5" s="10">
        <v>0.72</v>
      </c>
      <c r="J5" s="10"/>
      <c r="K5" s="10"/>
      <c r="L5" s="10"/>
      <c r="M5" s="10"/>
      <c r="N5" s="10">
        <v>0.15</v>
      </c>
      <c r="O5" s="10"/>
      <c r="P5" s="10"/>
      <c r="Q5" s="10"/>
      <c r="R5" s="10">
        <v>0.57999999999999996</v>
      </c>
      <c r="S5" s="10">
        <v>0.13</v>
      </c>
      <c r="T5" s="10">
        <v>0.37</v>
      </c>
      <c r="U5" s="10">
        <v>0.36</v>
      </c>
      <c r="V5" s="10">
        <v>0.17</v>
      </c>
      <c r="W5" s="10">
        <v>7.43</v>
      </c>
      <c r="X5" s="10">
        <v>1.79</v>
      </c>
      <c r="Y5" s="10">
        <v>0.37</v>
      </c>
      <c r="Z5" s="10">
        <v>0.16</v>
      </c>
      <c r="AA5" s="10">
        <v>0.15</v>
      </c>
      <c r="AB5" s="10"/>
      <c r="AC5" s="10">
        <v>7.0000000000000007E-2</v>
      </c>
      <c r="AD5" s="10">
        <v>5.24</v>
      </c>
      <c r="AE5" s="10"/>
      <c r="AF5" s="10">
        <v>0.19</v>
      </c>
      <c r="AG5" s="10">
        <v>1.88</v>
      </c>
      <c r="AH5" s="11">
        <v>0.95</v>
      </c>
      <c r="AI5" s="10">
        <v>2.42</v>
      </c>
      <c r="AJ5" s="10"/>
      <c r="AK5" s="10"/>
      <c r="AL5" s="10">
        <v>1.32</v>
      </c>
      <c r="AM5" s="10">
        <v>0.14000000000000001</v>
      </c>
      <c r="AN5" s="10">
        <v>0.12</v>
      </c>
      <c r="AO5" s="10">
        <v>0.12</v>
      </c>
      <c r="AP5" s="10">
        <v>0.28999999999999998</v>
      </c>
      <c r="AQ5" s="10">
        <v>0.14000000000000001</v>
      </c>
      <c r="AR5" s="10">
        <v>0.09</v>
      </c>
      <c r="AS5" s="10">
        <v>0.25</v>
      </c>
      <c r="AT5" s="10"/>
      <c r="AU5" s="10">
        <v>19.809999999999999</v>
      </c>
      <c r="AV5" s="10">
        <v>1.63</v>
      </c>
      <c r="AW5" s="10">
        <v>2.54</v>
      </c>
      <c r="AX5" s="10">
        <v>7.81</v>
      </c>
      <c r="AY5" s="10">
        <v>11.47</v>
      </c>
      <c r="AZ5" s="10">
        <v>14.19</v>
      </c>
      <c r="BA5" s="10">
        <v>5.91</v>
      </c>
      <c r="BB5" s="21">
        <v>2.94</v>
      </c>
      <c r="BC5" s="21"/>
      <c r="BD5" s="10"/>
      <c r="BE5" s="10">
        <v>0.12</v>
      </c>
      <c r="BF5" s="11">
        <v>4.59</v>
      </c>
      <c r="BG5" s="10">
        <v>0.47</v>
      </c>
      <c r="BH5" s="10"/>
      <c r="BI5" s="10">
        <v>0.85</v>
      </c>
      <c r="BJ5" s="10"/>
      <c r="BK5" s="10"/>
      <c r="BL5" s="10"/>
      <c r="BM5" s="10">
        <v>0.24</v>
      </c>
      <c r="BN5" s="10">
        <v>0.13</v>
      </c>
      <c r="BO5" s="10"/>
      <c r="BP5" s="10">
        <v>0.12</v>
      </c>
      <c r="BQ5" s="10"/>
      <c r="BR5" s="10">
        <v>0.18</v>
      </c>
      <c r="BS5" s="10"/>
      <c r="BT5" s="10">
        <v>7.0000000000000007E-2</v>
      </c>
      <c r="BU5" s="10">
        <v>0.16</v>
      </c>
      <c r="BV5" s="11">
        <v>0.16</v>
      </c>
      <c r="BW5" s="10"/>
      <c r="BX5" s="10">
        <v>0.21</v>
      </c>
      <c r="BY5" s="10">
        <v>0.18</v>
      </c>
      <c r="BZ5" s="10">
        <v>0.1</v>
      </c>
      <c r="CA5" s="10"/>
      <c r="CB5" s="10"/>
      <c r="CC5" s="10"/>
      <c r="CD5" s="10"/>
      <c r="CE5" s="11">
        <v>0.27</v>
      </c>
      <c r="CF5" s="10">
        <v>7.0000000000000007E-2</v>
      </c>
      <c r="CG5" s="11">
        <v>0.21</v>
      </c>
      <c r="CH5" s="10"/>
      <c r="CI5" s="7"/>
    </row>
    <row r="6" spans="1:87" s="6" customFormat="1" x14ac:dyDescent="0.2">
      <c r="B6" s="18"/>
      <c r="C6" s="18"/>
      <c r="D6" s="18"/>
      <c r="E6" s="18"/>
      <c r="F6" s="18"/>
      <c r="G6" s="18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19"/>
      <c r="BC6" s="19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</row>
    <row r="7" spans="1:87" s="6" customFormat="1" x14ac:dyDescent="0.2">
      <c r="B7" s="18"/>
      <c r="C7" s="18"/>
      <c r="D7" s="18"/>
      <c r="E7" s="18"/>
      <c r="F7" s="18"/>
      <c r="G7" s="18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19"/>
      <c r="X7" s="19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19"/>
      <c r="BC7" s="19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</row>
    <row r="8" spans="1:87" s="6" customFormat="1" x14ac:dyDescent="0.2">
      <c r="B8" s="18"/>
      <c r="C8" s="18"/>
      <c r="D8" s="18"/>
      <c r="E8" s="18"/>
      <c r="F8" s="18"/>
      <c r="G8" s="1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19"/>
      <c r="BC8" s="19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</row>
    <row r="9" spans="1:87" s="6" customFormat="1" x14ac:dyDescent="0.2">
      <c r="B9" s="18"/>
      <c r="C9" s="18"/>
      <c r="D9" s="18"/>
      <c r="E9" s="18"/>
      <c r="F9" s="18"/>
      <c r="G9" s="18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19"/>
      <c r="BC9" s="19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</row>
    <row r="10" spans="1:87" s="6" customFormat="1" x14ac:dyDescent="0.2">
      <c r="B10" s="18"/>
      <c r="C10" s="18"/>
      <c r="D10" s="18"/>
      <c r="E10" s="18"/>
      <c r="F10" s="18"/>
      <c r="G10" s="18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19"/>
      <c r="X10" s="19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19"/>
      <c r="BC10" s="19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</row>
    <row r="11" spans="1:87" s="6" customFormat="1" x14ac:dyDescent="0.2">
      <c r="B11" s="18"/>
      <c r="C11" s="18"/>
      <c r="D11" s="18"/>
      <c r="E11" s="18"/>
      <c r="F11" s="18"/>
      <c r="G11" s="18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19"/>
      <c r="X11" s="19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19"/>
      <c r="BC11" s="19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</row>
    <row r="12" spans="1:87" s="6" customFormat="1" x14ac:dyDescent="0.2">
      <c r="B12" s="18"/>
      <c r="C12" s="18"/>
      <c r="D12" s="18"/>
      <c r="E12" s="18"/>
      <c r="F12" s="18"/>
      <c r="G12" s="18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19"/>
      <c r="BC12" s="19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</row>
    <row r="13" spans="1:87" s="6" customFormat="1" x14ac:dyDescent="0.2">
      <c r="B13" s="18"/>
      <c r="C13" s="18"/>
      <c r="D13" s="18"/>
      <c r="E13" s="18"/>
      <c r="F13" s="18"/>
      <c r="G13" s="18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9"/>
      <c r="X13" s="19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19"/>
      <c r="BC13" s="19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</row>
    <row r="14" spans="1:87" s="6" customFormat="1" x14ac:dyDescent="0.2">
      <c r="B14" s="18"/>
      <c r="C14" s="18"/>
      <c r="D14" s="18"/>
      <c r="E14" s="18"/>
      <c r="F14" s="18"/>
      <c r="G14" s="1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19"/>
      <c r="BC14" s="19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</row>
    <row r="15" spans="1:87" s="6" customFormat="1" x14ac:dyDescent="0.2">
      <c r="B15" s="18"/>
      <c r="C15" s="18"/>
      <c r="D15" s="18"/>
      <c r="E15" s="18"/>
      <c r="F15" s="18"/>
      <c r="G15" s="1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19"/>
      <c r="X15" s="19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19"/>
      <c r="BC15" s="19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</row>
    <row r="16" spans="1:87" s="6" customFormat="1" x14ac:dyDescent="0.2">
      <c r="B16" s="18"/>
      <c r="C16" s="18"/>
      <c r="D16" s="18"/>
      <c r="E16" s="18"/>
      <c r="F16" s="18"/>
      <c r="G16" s="18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19"/>
      <c r="BC16" s="19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</row>
    <row r="17" spans="2:87" s="6" customFormat="1" x14ac:dyDescent="0.2">
      <c r="B17" s="18"/>
      <c r="C17" s="18"/>
      <c r="D17" s="18"/>
      <c r="E17" s="18"/>
      <c r="F17" s="18"/>
      <c r="G17" s="18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19"/>
      <c r="X17" s="19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19"/>
      <c r="BC17" s="19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</row>
    <row r="18" spans="2:87" s="6" customFormat="1" x14ac:dyDescent="0.2">
      <c r="B18" s="18"/>
      <c r="C18" s="18"/>
      <c r="D18" s="18"/>
      <c r="E18" s="18"/>
      <c r="F18" s="18"/>
      <c r="G18" s="18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19"/>
      <c r="BC18" s="19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</row>
  </sheetData>
  <mergeCells count="37">
    <mergeCell ref="B18:G18"/>
    <mergeCell ref="BB18:BC18"/>
    <mergeCell ref="B4:G4"/>
    <mergeCell ref="B5:G5"/>
    <mergeCell ref="X3:Y3"/>
    <mergeCell ref="BB5:BC5"/>
    <mergeCell ref="B3:G3"/>
    <mergeCell ref="B15:G15"/>
    <mergeCell ref="W15:X15"/>
    <mergeCell ref="BB15:BC15"/>
    <mergeCell ref="B16:G16"/>
    <mergeCell ref="BB16:BC16"/>
    <mergeCell ref="B17:G17"/>
    <mergeCell ref="W17:X17"/>
    <mergeCell ref="BB17:BC17"/>
    <mergeCell ref="B12:G12"/>
    <mergeCell ref="BB12:BC12"/>
    <mergeCell ref="B13:G13"/>
    <mergeCell ref="W13:X13"/>
    <mergeCell ref="BB13:BC13"/>
    <mergeCell ref="B14:G14"/>
    <mergeCell ref="BB14:BC14"/>
    <mergeCell ref="B11:G11"/>
    <mergeCell ref="W11:X11"/>
    <mergeCell ref="BB11:BC11"/>
    <mergeCell ref="B6:G6"/>
    <mergeCell ref="BB6:BC6"/>
    <mergeCell ref="B7:G7"/>
    <mergeCell ref="W7:X7"/>
    <mergeCell ref="BB7:BC7"/>
    <mergeCell ref="B8:G8"/>
    <mergeCell ref="BB8:BC8"/>
    <mergeCell ref="B9:G9"/>
    <mergeCell ref="BB9:BC9"/>
    <mergeCell ref="B10:G10"/>
    <mergeCell ref="W10:X10"/>
    <mergeCell ref="BB10:B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8"/>
  <sheetViews>
    <sheetView workbookViewId="0">
      <selection activeCell="K37" sqref="K37"/>
    </sheetView>
  </sheetViews>
  <sheetFormatPr baseColWidth="10" defaultColWidth="8.83203125" defaultRowHeight="15" x14ac:dyDescent="0.2"/>
  <sheetData>
    <row r="1" spans="1:27" s="6" customFormat="1" ht="52" x14ac:dyDescent="0.2">
      <c r="A1" s="9"/>
      <c r="B1" s="9"/>
      <c r="C1" s="9"/>
      <c r="D1" s="9"/>
      <c r="E1" s="9"/>
      <c r="F1" s="9"/>
      <c r="G1" s="9"/>
      <c r="H1" s="9"/>
      <c r="I1" s="9" t="s">
        <v>12</v>
      </c>
      <c r="J1" s="9" t="s">
        <v>14</v>
      </c>
      <c r="K1" s="9" t="s">
        <v>15</v>
      </c>
      <c r="L1" s="9" t="s">
        <v>23</v>
      </c>
      <c r="M1" s="9" t="s">
        <v>26</v>
      </c>
      <c r="N1" s="9" t="s">
        <v>28</v>
      </c>
      <c r="O1" s="9" t="s">
        <v>29</v>
      </c>
      <c r="P1" s="9" t="s">
        <v>35</v>
      </c>
      <c r="Q1" s="9" t="s">
        <v>37</v>
      </c>
      <c r="R1" s="9" t="s">
        <v>40</v>
      </c>
      <c r="S1" s="9" t="s">
        <v>41</v>
      </c>
      <c r="T1" s="9" t="s">
        <v>42</v>
      </c>
      <c r="U1" s="9" t="s">
        <v>44</v>
      </c>
      <c r="V1" s="9" t="s">
        <v>46</v>
      </c>
      <c r="W1" s="9" t="s">
        <v>45</v>
      </c>
      <c r="X1" s="9" t="s">
        <v>50</v>
      </c>
      <c r="Y1" s="9" t="s">
        <v>54</v>
      </c>
      <c r="Z1" s="5"/>
    </row>
    <row r="2" spans="1:27" s="6" customFormat="1" x14ac:dyDescent="0.2">
      <c r="A2" s="8"/>
      <c r="B2" s="8"/>
      <c r="C2" s="8"/>
      <c r="D2" s="8"/>
      <c r="E2" s="8"/>
      <c r="F2" s="8"/>
      <c r="G2" s="8"/>
      <c r="H2" s="8" t="s">
        <v>78</v>
      </c>
      <c r="I2" s="10">
        <v>5.57</v>
      </c>
      <c r="J2" s="10">
        <v>5.8</v>
      </c>
      <c r="K2" s="10">
        <v>5.92</v>
      </c>
      <c r="L2" s="10">
        <v>6.92</v>
      </c>
      <c r="M2" s="10">
        <v>7.31</v>
      </c>
      <c r="N2" s="10">
        <v>7.59</v>
      </c>
      <c r="O2" s="10">
        <v>7.71</v>
      </c>
      <c r="P2" s="10">
        <v>8.64</v>
      </c>
      <c r="Q2" s="10">
        <v>9.1199999999999992</v>
      </c>
      <c r="R2" s="10">
        <v>9.4499999999999993</v>
      </c>
      <c r="S2" s="10">
        <v>9.68</v>
      </c>
      <c r="T2" s="10">
        <v>9.8699999999999992</v>
      </c>
      <c r="U2" s="10">
        <v>10.14</v>
      </c>
      <c r="V2" s="10">
        <v>10.35</v>
      </c>
      <c r="W2" s="10">
        <v>10.35</v>
      </c>
      <c r="X2" s="10">
        <v>10.92</v>
      </c>
      <c r="Y2" s="10">
        <v>11.39</v>
      </c>
      <c r="Z2" s="10"/>
      <c r="AA2" s="7"/>
    </row>
    <row r="3" spans="1:27" s="6" customFormat="1" x14ac:dyDescent="0.2">
      <c r="A3" s="8">
        <v>2</v>
      </c>
      <c r="B3" s="20" t="s">
        <v>106</v>
      </c>
      <c r="C3" s="20"/>
      <c r="D3" s="20"/>
      <c r="E3" s="20"/>
      <c r="F3" s="20"/>
      <c r="G3" s="20"/>
      <c r="H3" s="8" t="s">
        <v>80</v>
      </c>
      <c r="I3" s="10">
        <v>2.7</v>
      </c>
      <c r="J3" s="21">
        <v>0.77</v>
      </c>
      <c r="K3" s="21"/>
      <c r="L3" s="10">
        <v>0.49</v>
      </c>
      <c r="M3" s="10">
        <v>2.87</v>
      </c>
      <c r="N3" s="10">
        <v>0.34</v>
      </c>
      <c r="O3" s="11">
        <v>0.21</v>
      </c>
      <c r="P3" s="10">
        <v>17.53</v>
      </c>
      <c r="Q3" s="10">
        <v>0.89</v>
      </c>
      <c r="R3" s="10">
        <v>18.670000000000002</v>
      </c>
      <c r="S3" s="10">
        <v>10.71</v>
      </c>
      <c r="T3" s="10">
        <v>13.44</v>
      </c>
      <c r="U3" s="10">
        <v>9.02</v>
      </c>
      <c r="V3" s="10">
        <v>0.05</v>
      </c>
      <c r="W3" s="10">
        <v>0.05</v>
      </c>
      <c r="X3" s="11">
        <v>5.87</v>
      </c>
      <c r="Y3" s="10">
        <v>0.65</v>
      </c>
      <c r="Z3" s="10"/>
      <c r="AA3" s="7"/>
    </row>
    <row r="4" spans="1:27" s="6" customFormat="1" x14ac:dyDescent="0.2">
      <c r="A4" s="8">
        <v>3</v>
      </c>
      <c r="B4" s="20" t="s">
        <v>107</v>
      </c>
      <c r="C4" s="20"/>
      <c r="D4" s="20"/>
      <c r="E4" s="20"/>
      <c r="F4" s="20"/>
      <c r="G4" s="20"/>
      <c r="H4" s="8" t="s">
        <v>80</v>
      </c>
      <c r="I4" s="10">
        <v>7.41</v>
      </c>
      <c r="J4" s="10">
        <v>1.43</v>
      </c>
      <c r="K4" s="10">
        <v>0.05</v>
      </c>
      <c r="L4" s="11">
        <v>1.56</v>
      </c>
      <c r="M4" s="10">
        <v>3.13</v>
      </c>
      <c r="N4" s="10">
        <v>0.18</v>
      </c>
      <c r="O4" s="10">
        <v>0.05</v>
      </c>
      <c r="P4" s="10">
        <v>14.09</v>
      </c>
      <c r="Q4" s="10">
        <v>0.06</v>
      </c>
      <c r="R4" s="10">
        <v>16</v>
      </c>
      <c r="S4" s="10">
        <v>10.77</v>
      </c>
      <c r="T4" s="10">
        <v>13.9</v>
      </c>
      <c r="U4" s="10">
        <v>8.6999999999999993</v>
      </c>
      <c r="V4" s="10">
        <v>0.05</v>
      </c>
      <c r="W4" s="10">
        <v>0.05</v>
      </c>
      <c r="X4" s="11">
        <v>4.82</v>
      </c>
      <c r="Y4" s="10">
        <v>1.39</v>
      </c>
      <c r="Z4" s="10"/>
      <c r="AA4" s="7"/>
    </row>
    <row r="5" spans="1:27" s="6" customFormat="1" x14ac:dyDescent="0.2">
      <c r="A5" s="8">
        <v>4</v>
      </c>
      <c r="B5" s="20" t="s">
        <v>108</v>
      </c>
      <c r="C5" s="20"/>
      <c r="D5" s="20"/>
      <c r="E5" s="20"/>
      <c r="F5" s="20"/>
      <c r="G5" s="20"/>
      <c r="H5" s="8" t="s">
        <v>80</v>
      </c>
      <c r="I5" s="10">
        <v>7.43</v>
      </c>
      <c r="J5" s="10">
        <v>1.79</v>
      </c>
      <c r="K5" s="10">
        <v>0.37</v>
      </c>
      <c r="L5" s="10">
        <v>1.88</v>
      </c>
      <c r="M5" s="10">
        <v>2.42</v>
      </c>
      <c r="N5" s="10">
        <v>1.32</v>
      </c>
      <c r="O5" s="10">
        <v>0.14000000000000001</v>
      </c>
      <c r="P5" s="10">
        <v>19.809999999999999</v>
      </c>
      <c r="Q5" s="10">
        <v>2.54</v>
      </c>
      <c r="R5" s="10">
        <v>7.81</v>
      </c>
      <c r="S5" s="10">
        <v>11.47</v>
      </c>
      <c r="T5" s="10">
        <v>14.19</v>
      </c>
      <c r="U5" s="10">
        <v>5.91</v>
      </c>
      <c r="V5" s="21">
        <v>2.94</v>
      </c>
      <c r="W5" s="21"/>
      <c r="X5" s="11">
        <v>4.59</v>
      </c>
      <c r="Y5" s="10">
        <v>0.85</v>
      </c>
      <c r="Z5" s="10"/>
      <c r="AA5" s="7"/>
    </row>
    <row r="6" spans="1:27" s="6" customFormat="1" x14ac:dyDescent="0.2">
      <c r="B6" s="18"/>
      <c r="C6" s="18"/>
      <c r="D6" s="18"/>
      <c r="E6" s="18"/>
      <c r="F6" s="18"/>
      <c r="G6" s="18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19"/>
      <c r="W6" s="19"/>
      <c r="X6" s="7"/>
      <c r="Y6" s="7"/>
      <c r="Z6" s="7"/>
      <c r="AA6" s="7"/>
    </row>
    <row r="7" spans="1:27" s="6" customFormat="1" x14ac:dyDescent="0.2">
      <c r="B7" s="18"/>
      <c r="C7" s="18"/>
      <c r="D7" s="18"/>
      <c r="E7" s="18"/>
      <c r="F7" s="18"/>
      <c r="G7" s="18"/>
      <c r="I7" s="19"/>
      <c r="J7" s="19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19"/>
      <c r="W7" s="19"/>
      <c r="X7" s="7"/>
      <c r="Y7" s="7"/>
      <c r="Z7" s="7"/>
      <c r="AA7" s="7"/>
    </row>
    <row r="8" spans="1:27" s="6" customFormat="1" x14ac:dyDescent="0.2">
      <c r="B8" s="18"/>
      <c r="C8" s="18"/>
      <c r="D8" s="18"/>
      <c r="E8" s="18"/>
      <c r="F8" s="18"/>
      <c r="G8" s="1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19"/>
      <c r="W8" s="19"/>
      <c r="X8" s="7"/>
      <c r="Y8" s="7"/>
      <c r="Z8" s="7"/>
      <c r="AA8" s="7"/>
    </row>
    <row r="9" spans="1:27" s="6" customFormat="1" x14ac:dyDescent="0.2">
      <c r="B9" s="18"/>
      <c r="C9" s="18"/>
      <c r="D9" s="18"/>
      <c r="E9" s="18"/>
      <c r="F9" s="18"/>
      <c r="G9" s="18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9"/>
      <c r="W9" s="19"/>
      <c r="X9" s="7"/>
      <c r="Y9" s="7"/>
      <c r="Z9" s="7"/>
      <c r="AA9" s="7"/>
    </row>
    <row r="10" spans="1:27" s="6" customFormat="1" x14ac:dyDescent="0.2">
      <c r="B10" s="18"/>
      <c r="C10" s="18"/>
      <c r="D10" s="18"/>
      <c r="E10" s="18"/>
      <c r="F10" s="18"/>
      <c r="G10" s="18"/>
      <c r="I10" s="19"/>
      <c r="J10" s="19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19"/>
      <c r="W10" s="19"/>
      <c r="X10" s="7"/>
      <c r="Y10" s="7"/>
      <c r="Z10" s="7"/>
      <c r="AA10" s="7"/>
    </row>
    <row r="11" spans="1:27" s="6" customFormat="1" x14ac:dyDescent="0.2">
      <c r="B11" s="18"/>
      <c r="C11" s="18"/>
      <c r="D11" s="18"/>
      <c r="E11" s="18"/>
      <c r="F11" s="18"/>
      <c r="G11" s="18"/>
      <c r="I11" s="19"/>
      <c r="J11" s="19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19"/>
      <c r="W11" s="19"/>
      <c r="X11" s="7"/>
      <c r="Y11" s="7"/>
      <c r="Z11" s="7"/>
      <c r="AA11" s="7"/>
    </row>
    <row r="12" spans="1:27" s="6" customFormat="1" x14ac:dyDescent="0.2">
      <c r="B12" s="18"/>
      <c r="C12" s="18"/>
      <c r="D12" s="18"/>
      <c r="E12" s="18"/>
      <c r="F12" s="18"/>
      <c r="G12" s="18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19"/>
      <c r="W12" s="19"/>
      <c r="X12" s="7"/>
      <c r="Y12" s="7"/>
      <c r="Z12" s="7"/>
      <c r="AA12" s="7"/>
    </row>
    <row r="13" spans="1:27" s="6" customFormat="1" x14ac:dyDescent="0.2">
      <c r="B13" s="18"/>
      <c r="C13" s="18"/>
      <c r="D13" s="18"/>
      <c r="E13" s="18"/>
      <c r="F13" s="18"/>
      <c r="G13" s="18"/>
      <c r="I13" s="19"/>
      <c r="J13" s="19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9"/>
      <c r="W13" s="19"/>
      <c r="X13" s="7"/>
      <c r="Y13" s="7"/>
      <c r="Z13" s="7"/>
      <c r="AA13" s="7"/>
    </row>
    <row r="14" spans="1:27" s="6" customFormat="1" x14ac:dyDescent="0.2">
      <c r="B14" s="18"/>
      <c r="C14" s="18"/>
      <c r="D14" s="18"/>
      <c r="E14" s="18"/>
      <c r="F14" s="18"/>
      <c r="G14" s="1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19"/>
      <c r="W14" s="19"/>
      <c r="X14" s="7"/>
      <c r="Y14" s="7"/>
      <c r="Z14" s="7"/>
      <c r="AA14" s="7"/>
    </row>
    <row r="15" spans="1:27" s="6" customFormat="1" x14ac:dyDescent="0.2">
      <c r="B15" s="18"/>
      <c r="C15" s="18"/>
      <c r="D15" s="18"/>
      <c r="E15" s="18"/>
      <c r="F15" s="18"/>
      <c r="G15" s="18"/>
      <c r="I15" s="19"/>
      <c r="J15" s="19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19"/>
      <c r="W15" s="19"/>
      <c r="X15" s="7"/>
      <c r="Y15" s="7"/>
      <c r="Z15" s="7"/>
      <c r="AA15" s="7"/>
    </row>
    <row r="16" spans="1:27" s="6" customFormat="1" x14ac:dyDescent="0.2">
      <c r="B16" s="18"/>
      <c r="C16" s="18"/>
      <c r="D16" s="18"/>
      <c r="E16" s="18"/>
      <c r="F16" s="18"/>
      <c r="G16" s="18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19"/>
      <c r="W16" s="19"/>
      <c r="X16" s="7"/>
      <c r="Y16" s="7"/>
      <c r="Z16" s="7"/>
      <c r="AA16" s="7"/>
    </row>
    <row r="17" spans="2:27" s="6" customFormat="1" x14ac:dyDescent="0.2">
      <c r="B17" s="18"/>
      <c r="C17" s="18"/>
      <c r="D17" s="18"/>
      <c r="E17" s="18"/>
      <c r="F17" s="18"/>
      <c r="G17" s="18"/>
      <c r="I17" s="19"/>
      <c r="J17" s="19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19"/>
      <c r="W17" s="19"/>
      <c r="X17" s="7"/>
      <c r="Y17" s="7"/>
      <c r="Z17" s="7"/>
      <c r="AA17" s="7"/>
    </row>
    <row r="18" spans="2:27" s="6" customFormat="1" x14ac:dyDescent="0.2">
      <c r="B18" s="18"/>
      <c r="C18" s="18"/>
      <c r="D18" s="18"/>
      <c r="E18" s="18"/>
      <c r="F18" s="18"/>
      <c r="G18" s="18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19"/>
      <c r="W18" s="19"/>
      <c r="X18" s="7"/>
      <c r="Y18" s="7"/>
      <c r="Z18" s="7"/>
      <c r="AA18" s="7"/>
    </row>
  </sheetData>
  <mergeCells count="37">
    <mergeCell ref="B18:G18"/>
    <mergeCell ref="V18:W18"/>
    <mergeCell ref="B15:G15"/>
    <mergeCell ref="I15:J15"/>
    <mergeCell ref="V15:W15"/>
    <mergeCell ref="B16:G16"/>
    <mergeCell ref="V16:W16"/>
    <mergeCell ref="B17:G17"/>
    <mergeCell ref="I17:J17"/>
    <mergeCell ref="V17:W17"/>
    <mergeCell ref="B14:G14"/>
    <mergeCell ref="V14:W14"/>
    <mergeCell ref="B10:G10"/>
    <mergeCell ref="I10:J10"/>
    <mergeCell ref="V10:W10"/>
    <mergeCell ref="B11:G11"/>
    <mergeCell ref="I11:J11"/>
    <mergeCell ref="V11:W11"/>
    <mergeCell ref="B12:G12"/>
    <mergeCell ref="V12:W12"/>
    <mergeCell ref="B13:G13"/>
    <mergeCell ref="I13:J13"/>
    <mergeCell ref="V13:W13"/>
    <mergeCell ref="B9:G9"/>
    <mergeCell ref="V9:W9"/>
    <mergeCell ref="B3:G3"/>
    <mergeCell ref="J3:K3"/>
    <mergeCell ref="B4:G4"/>
    <mergeCell ref="B5:G5"/>
    <mergeCell ref="V5:W5"/>
    <mergeCell ref="B6:G6"/>
    <mergeCell ref="V6:W6"/>
    <mergeCell ref="B7:G7"/>
    <mergeCell ref="I7:J7"/>
    <mergeCell ref="V7:W7"/>
    <mergeCell ref="B8:G8"/>
    <mergeCell ref="V8:W8"/>
  </mergeCells>
  <conditionalFormatting sqref="I3:Y5">
    <cfRule type="cellIs" dxfId="4" priority="1" operator="equal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9"/>
  <sheetViews>
    <sheetView workbookViewId="0">
      <selection activeCell="A19" sqref="A19:XFD21"/>
    </sheetView>
  </sheetViews>
  <sheetFormatPr baseColWidth="10" defaultColWidth="8.83203125" defaultRowHeight="15" x14ac:dyDescent="0.2"/>
  <sheetData>
    <row r="1" spans="1:26" ht="52" x14ac:dyDescent="0.2">
      <c r="A1" s="1"/>
      <c r="B1" s="1"/>
      <c r="C1" s="1"/>
      <c r="D1" s="1"/>
      <c r="E1" s="1"/>
      <c r="F1" s="1"/>
      <c r="G1" s="1"/>
      <c r="H1" s="1"/>
      <c r="I1" s="1" t="s">
        <v>12</v>
      </c>
      <c r="J1" s="1" t="s">
        <v>14</v>
      </c>
      <c r="K1" s="1" t="s">
        <v>15</v>
      </c>
      <c r="L1" s="1" t="s">
        <v>23</v>
      </c>
      <c r="M1" s="1" t="s">
        <v>26</v>
      </c>
      <c r="N1" s="1" t="s">
        <v>28</v>
      </c>
      <c r="O1" s="1" t="s">
        <v>29</v>
      </c>
      <c r="P1" s="1" t="s">
        <v>35</v>
      </c>
      <c r="Q1" s="1" t="s">
        <v>37</v>
      </c>
      <c r="R1" s="1" t="s">
        <v>40</v>
      </c>
      <c r="S1" s="1" t="s">
        <v>41</v>
      </c>
      <c r="T1" s="1" t="s">
        <v>42</v>
      </c>
      <c r="U1" s="1" t="s">
        <v>44</v>
      </c>
      <c r="V1" s="1" t="s">
        <v>45</v>
      </c>
      <c r="W1" s="1" t="s">
        <v>46</v>
      </c>
      <c r="X1" s="1" t="s">
        <v>50</v>
      </c>
      <c r="Y1" s="1" t="s">
        <v>54</v>
      </c>
    </row>
    <row r="2" spans="1:26" x14ac:dyDescent="0.2">
      <c r="H2" t="s">
        <v>78</v>
      </c>
      <c r="I2" s="2">
        <v>5.57</v>
      </c>
      <c r="J2" s="2">
        <v>5.8</v>
      </c>
      <c r="K2" s="2">
        <v>5.92</v>
      </c>
      <c r="L2" s="2">
        <v>6.92</v>
      </c>
      <c r="M2" s="2">
        <v>7.31</v>
      </c>
      <c r="N2" s="2">
        <v>7.59</v>
      </c>
      <c r="O2" s="2">
        <v>7.71</v>
      </c>
      <c r="P2" s="2">
        <v>8.64</v>
      </c>
      <c r="Q2" s="2">
        <v>9.1199999999999992</v>
      </c>
      <c r="R2" s="2">
        <v>9.4499999999999993</v>
      </c>
      <c r="S2" s="2">
        <v>9.68</v>
      </c>
      <c r="T2" s="2">
        <v>9.8699999999999992</v>
      </c>
      <c r="U2" s="2">
        <v>10.14</v>
      </c>
      <c r="V2" s="2">
        <v>10.35</v>
      </c>
      <c r="W2" s="2">
        <v>10.35</v>
      </c>
      <c r="X2" s="2">
        <v>10.92</v>
      </c>
      <c r="Y2" s="2">
        <v>11.39</v>
      </c>
      <c r="Z2" s="2"/>
    </row>
    <row r="3" spans="1:26" x14ac:dyDescent="0.2">
      <c r="A3">
        <v>2</v>
      </c>
      <c r="B3" s="16" t="s">
        <v>79</v>
      </c>
      <c r="C3" s="16"/>
      <c r="D3" s="16"/>
      <c r="E3" s="16"/>
      <c r="F3" s="16"/>
      <c r="G3" s="16"/>
      <c r="H3" t="s">
        <v>80</v>
      </c>
      <c r="I3" s="10">
        <v>2.7</v>
      </c>
      <c r="J3" s="21">
        <v>0.77</v>
      </c>
      <c r="K3" s="21"/>
      <c r="L3" s="10">
        <v>0.49</v>
      </c>
      <c r="M3" s="10">
        <v>2.87</v>
      </c>
      <c r="N3" s="10">
        <v>0.34</v>
      </c>
      <c r="O3" s="11">
        <v>0.21</v>
      </c>
      <c r="P3" s="10">
        <v>17.53</v>
      </c>
      <c r="Q3" s="10">
        <v>0.89</v>
      </c>
      <c r="R3" s="10">
        <v>18.670000000000002</v>
      </c>
      <c r="S3" s="10">
        <v>10.71</v>
      </c>
      <c r="T3" s="10">
        <v>13.44</v>
      </c>
      <c r="U3" s="10">
        <v>9.02</v>
      </c>
      <c r="V3" s="10">
        <v>0.05</v>
      </c>
      <c r="W3" s="10">
        <v>0.05</v>
      </c>
      <c r="X3" s="11">
        <v>5.87</v>
      </c>
      <c r="Y3" s="10">
        <v>0.65</v>
      </c>
      <c r="Z3" s="2"/>
    </row>
    <row r="4" spans="1:26" x14ac:dyDescent="0.2">
      <c r="A4">
        <v>3</v>
      </c>
      <c r="B4" s="16" t="s">
        <v>81</v>
      </c>
      <c r="C4" s="16"/>
      <c r="D4" s="16"/>
      <c r="E4" s="16"/>
      <c r="F4" s="16"/>
      <c r="G4" s="16"/>
      <c r="H4" t="s">
        <v>80</v>
      </c>
      <c r="I4" s="2">
        <v>2.1800000000000002</v>
      </c>
      <c r="J4" s="2">
        <v>0.37</v>
      </c>
      <c r="K4" s="2">
        <v>0.11</v>
      </c>
      <c r="L4" s="4">
        <v>0.83</v>
      </c>
      <c r="M4" s="2">
        <v>2.8</v>
      </c>
      <c r="N4" s="2">
        <v>0.43</v>
      </c>
      <c r="O4" s="2">
        <v>0.06</v>
      </c>
      <c r="P4" s="2">
        <v>15.05</v>
      </c>
      <c r="Q4" s="2">
        <v>20.47</v>
      </c>
      <c r="R4" s="2">
        <v>0.05</v>
      </c>
      <c r="S4" s="2">
        <v>9.8800000000000008</v>
      </c>
      <c r="T4" s="4">
        <v>23.86</v>
      </c>
      <c r="U4" s="2">
        <v>0.05</v>
      </c>
      <c r="V4" s="17">
        <v>1.1200000000000001</v>
      </c>
      <c r="W4" s="17"/>
      <c r="X4" s="2">
        <v>4.6399999999999997</v>
      </c>
      <c r="Y4" s="2">
        <v>2.06</v>
      </c>
      <c r="Z4" s="2"/>
    </row>
    <row r="5" spans="1:26" x14ac:dyDescent="0.2">
      <c r="A5">
        <v>4</v>
      </c>
      <c r="B5" s="16" t="s">
        <v>82</v>
      </c>
      <c r="C5" s="16"/>
      <c r="D5" s="16"/>
      <c r="E5" s="16"/>
      <c r="F5" s="16"/>
      <c r="G5" s="16"/>
      <c r="H5" t="s">
        <v>80</v>
      </c>
      <c r="I5" s="2">
        <v>3.26</v>
      </c>
      <c r="J5" s="2">
        <v>0.91</v>
      </c>
      <c r="K5" s="2">
        <v>0.19</v>
      </c>
      <c r="L5" s="2">
        <v>0.94</v>
      </c>
      <c r="M5" s="2">
        <v>3.58</v>
      </c>
      <c r="N5" s="2">
        <v>0.55000000000000004</v>
      </c>
      <c r="O5" s="2">
        <v>0.28000000000000003</v>
      </c>
      <c r="P5" s="2">
        <v>17.829999999999998</v>
      </c>
      <c r="Q5" s="2">
        <v>0.05</v>
      </c>
      <c r="R5" s="2">
        <v>0.05</v>
      </c>
      <c r="S5" s="2">
        <v>10.93</v>
      </c>
      <c r="T5" s="4">
        <v>22.55</v>
      </c>
      <c r="U5" s="2">
        <v>2.27</v>
      </c>
      <c r="V5" s="17">
        <v>1.39</v>
      </c>
      <c r="W5" s="17"/>
      <c r="X5" s="2">
        <v>5.12</v>
      </c>
      <c r="Y5" s="2">
        <v>1.54</v>
      </c>
      <c r="Z5" s="2"/>
    </row>
    <row r="6" spans="1:26" x14ac:dyDescent="0.2">
      <c r="A6">
        <v>5</v>
      </c>
      <c r="B6" s="16" t="s">
        <v>83</v>
      </c>
      <c r="C6" s="16"/>
      <c r="D6" s="16"/>
      <c r="E6" s="16"/>
      <c r="F6" s="16"/>
      <c r="G6" s="16"/>
      <c r="H6" t="s">
        <v>80</v>
      </c>
      <c r="I6" s="2">
        <v>4.29</v>
      </c>
      <c r="J6" s="2">
        <v>0.91</v>
      </c>
      <c r="K6" s="2">
        <v>0.05</v>
      </c>
      <c r="L6" s="4">
        <v>1.62</v>
      </c>
      <c r="M6" s="2">
        <v>3.04</v>
      </c>
      <c r="N6" s="2">
        <v>0.38</v>
      </c>
      <c r="O6" s="2">
        <v>0.35</v>
      </c>
      <c r="P6" s="2">
        <v>18.760000000000002</v>
      </c>
      <c r="Q6" s="2">
        <v>0.05</v>
      </c>
      <c r="R6" s="2">
        <v>3.8</v>
      </c>
      <c r="S6" s="2">
        <v>10.7</v>
      </c>
      <c r="T6" s="2">
        <v>19.82</v>
      </c>
      <c r="U6" s="2">
        <v>3.17</v>
      </c>
      <c r="V6" s="17">
        <v>1.87</v>
      </c>
      <c r="W6" s="17"/>
      <c r="X6" s="4">
        <v>5.88</v>
      </c>
      <c r="Y6" s="2">
        <v>0.63</v>
      </c>
      <c r="Z6" s="2"/>
    </row>
    <row r="7" spans="1:26" x14ac:dyDescent="0.2">
      <c r="A7">
        <v>6</v>
      </c>
      <c r="B7" s="16" t="s">
        <v>84</v>
      </c>
      <c r="C7" s="16"/>
      <c r="D7" s="16"/>
      <c r="E7" s="16"/>
      <c r="F7" s="16"/>
      <c r="G7" s="16"/>
      <c r="H7" t="s">
        <v>80</v>
      </c>
      <c r="I7" s="2">
        <v>1.52</v>
      </c>
      <c r="J7" s="17">
        <v>0.3</v>
      </c>
      <c r="K7" s="17"/>
      <c r="L7" s="4">
        <v>1.37</v>
      </c>
      <c r="M7" s="2">
        <v>2.68</v>
      </c>
      <c r="N7" s="2">
        <v>0.46</v>
      </c>
      <c r="O7" s="2">
        <v>0.28999999999999998</v>
      </c>
      <c r="P7" s="2">
        <v>19.12</v>
      </c>
      <c r="Q7" s="2">
        <v>0.05</v>
      </c>
      <c r="R7" s="2">
        <v>4.6100000000000003</v>
      </c>
      <c r="S7" s="2">
        <v>10.64</v>
      </c>
      <c r="T7" s="2">
        <v>19.77</v>
      </c>
      <c r="U7" s="2">
        <v>2.89</v>
      </c>
      <c r="V7" s="17">
        <v>1.62</v>
      </c>
      <c r="W7" s="17"/>
      <c r="X7" s="2">
        <v>4.49</v>
      </c>
      <c r="Y7" s="4">
        <v>1</v>
      </c>
      <c r="Z7" s="2"/>
    </row>
    <row r="8" spans="1:26" x14ac:dyDescent="0.2">
      <c r="A8">
        <v>7</v>
      </c>
      <c r="B8" s="16" t="s">
        <v>85</v>
      </c>
      <c r="C8" s="16"/>
      <c r="D8" s="16"/>
      <c r="E8" s="16"/>
      <c r="F8" s="16"/>
      <c r="G8" s="16"/>
      <c r="H8" t="s">
        <v>80</v>
      </c>
      <c r="I8" s="2">
        <v>1.72</v>
      </c>
      <c r="J8" s="2">
        <v>0.4</v>
      </c>
      <c r="K8" s="2">
        <v>0.05</v>
      </c>
      <c r="L8" s="2">
        <v>0.57999999999999996</v>
      </c>
      <c r="M8" s="2">
        <v>2.4700000000000002</v>
      </c>
      <c r="N8" s="2">
        <v>0.28999999999999998</v>
      </c>
      <c r="O8" s="2">
        <v>0.05</v>
      </c>
      <c r="P8" s="2">
        <v>25.11</v>
      </c>
      <c r="Q8" s="2">
        <v>0.05</v>
      </c>
      <c r="R8" s="2">
        <v>5.04</v>
      </c>
      <c r="S8" s="2">
        <v>11.53</v>
      </c>
      <c r="T8" s="2">
        <v>19.22</v>
      </c>
      <c r="U8" s="2">
        <v>2.2200000000000002</v>
      </c>
      <c r="V8" s="17">
        <v>1.1499999999999999</v>
      </c>
      <c r="W8" s="17"/>
      <c r="X8" s="2">
        <v>4.43</v>
      </c>
      <c r="Y8" s="2">
        <v>0.9</v>
      </c>
      <c r="Z8" s="2"/>
    </row>
    <row r="9" spans="1:26" x14ac:dyDescent="0.2">
      <c r="A9">
        <v>8</v>
      </c>
      <c r="B9" s="16" t="s">
        <v>86</v>
      </c>
      <c r="C9" s="16"/>
      <c r="D9" s="16"/>
      <c r="E9" s="16"/>
      <c r="F9" s="16"/>
      <c r="G9" s="16"/>
      <c r="H9" t="s">
        <v>80</v>
      </c>
      <c r="I9" s="2">
        <v>1.1100000000000001</v>
      </c>
      <c r="J9" s="2">
        <v>0.61</v>
      </c>
      <c r="K9" s="2">
        <v>0.05</v>
      </c>
      <c r="L9" s="2">
        <v>2.4900000000000002</v>
      </c>
      <c r="M9" s="2">
        <v>3.97</v>
      </c>
      <c r="N9" s="2">
        <v>1.05</v>
      </c>
      <c r="O9" s="2">
        <v>0.66</v>
      </c>
      <c r="P9" s="2">
        <v>18.38</v>
      </c>
      <c r="Q9" s="2">
        <v>1.33</v>
      </c>
      <c r="R9" s="2">
        <v>3.58</v>
      </c>
      <c r="S9" s="2">
        <v>10.73</v>
      </c>
      <c r="T9" s="2">
        <v>18.73</v>
      </c>
      <c r="U9" s="2">
        <v>3.57</v>
      </c>
      <c r="V9" s="17">
        <v>3.22</v>
      </c>
      <c r="W9" s="17"/>
      <c r="X9" s="2">
        <v>5.0999999999999996</v>
      </c>
      <c r="Y9" s="2">
        <v>1.2</v>
      </c>
      <c r="Z9" s="2"/>
    </row>
    <row r="10" spans="1:26" x14ac:dyDescent="0.2">
      <c r="A10">
        <v>9</v>
      </c>
      <c r="B10" s="16" t="s">
        <v>87</v>
      </c>
      <c r="C10" s="16"/>
      <c r="D10" s="16"/>
      <c r="E10" s="16"/>
      <c r="F10" s="16"/>
      <c r="G10" s="16"/>
      <c r="H10" t="s">
        <v>80</v>
      </c>
      <c r="I10" s="10">
        <v>7.41</v>
      </c>
      <c r="J10" s="10">
        <v>1.43</v>
      </c>
      <c r="K10" s="10">
        <v>0.05</v>
      </c>
      <c r="L10" s="11">
        <v>1.56</v>
      </c>
      <c r="M10" s="10">
        <v>3.13</v>
      </c>
      <c r="N10" s="10">
        <v>0.18</v>
      </c>
      <c r="O10" s="10">
        <v>0.05</v>
      </c>
      <c r="P10" s="10">
        <v>14.09</v>
      </c>
      <c r="Q10" s="10">
        <v>0.06</v>
      </c>
      <c r="R10" s="10">
        <v>16</v>
      </c>
      <c r="S10" s="10">
        <v>10.77</v>
      </c>
      <c r="T10" s="10">
        <v>13.9</v>
      </c>
      <c r="U10" s="10">
        <v>8.6999999999999993</v>
      </c>
      <c r="V10" s="10">
        <v>0.05</v>
      </c>
      <c r="W10" s="10">
        <v>0.05</v>
      </c>
      <c r="X10" s="11">
        <v>4.82</v>
      </c>
      <c r="Y10" s="10">
        <v>1.39</v>
      </c>
      <c r="Z10" s="2"/>
    </row>
    <row r="11" spans="1:26" x14ac:dyDescent="0.2">
      <c r="A11">
        <v>10</v>
      </c>
      <c r="B11" s="16" t="s">
        <v>88</v>
      </c>
      <c r="C11" s="16"/>
      <c r="D11" s="16"/>
      <c r="E11" s="16"/>
      <c r="F11" s="16"/>
      <c r="G11" s="16"/>
      <c r="H11" t="s">
        <v>80</v>
      </c>
      <c r="I11" s="2">
        <v>1.33</v>
      </c>
      <c r="J11" s="17">
        <v>0.59</v>
      </c>
      <c r="K11" s="17"/>
      <c r="L11" s="2">
        <v>2.16</v>
      </c>
      <c r="M11" s="2">
        <v>5.22</v>
      </c>
      <c r="N11" s="2">
        <v>2.04</v>
      </c>
      <c r="O11" s="2">
        <v>0.51</v>
      </c>
      <c r="P11" s="2">
        <v>14.78</v>
      </c>
      <c r="Q11" s="2">
        <v>1.66</v>
      </c>
      <c r="R11" s="2">
        <v>3.17</v>
      </c>
      <c r="S11" s="2">
        <v>10.88</v>
      </c>
      <c r="T11" s="2">
        <v>18.28</v>
      </c>
      <c r="U11" s="2">
        <v>3.59</v>
      </c>
      <c r="V11" s="17">
        <v>3.31</v>
      </c>
      <c r="W11" s="17"/>
      <c r="X11" s="2">
        <v>6.54</v>
      </c>
      <c r="Y11" s="2">
        <v>2.4900000000000002</v>
      </c>
      <c r="Z11" s="2"/>
    </row>
    <row r="12" spans="1:26" x14ac:dyDescent="0.2">
      <c r="A12">
        <v>11</v>
      </c>
      <c r="B12" s="16" t="s">
        <v>89</v>
      </c>
      <c r="C12" s="16"/>
      <c r="D12" s="16"/>
      <c r="E12" s="16"/>
      <c r="F12" s="16"/>
      <c r="G12" s="16"/>
      <c r="H12" t="s">
        <v>80</v>
      </c>
      <c r="I12" s="2">
        <v>1.24</v>
      </c>
      <c r="J12" s="2">
        <v>0.35</v>
      </c>
      <c r="K12" s="2">
        <v>0.05</v>
      </c>
      <c r="L12" s="2">
        <v>1.89</v>
      </c>
      <c r="M12" s="2">
        <v>3.16</v>
      </c>
      <c r="N12" s="2">
        <v>1.08</v>
      </c>
      <c r="O12" s="2">
        <v>0.4</v>
      </c>
      <c r="P12" s="2">
        <v>18.190000000000001</v>
      </c>
      <c r="Q12" s="2">
        <v>2.54</v>
      </c>
      <c r="R12" s="2">
        <v>4.9800000000000004</v>
      </c>
      <c r="S12" s="2">
        <v>10.48</v>
      </c>
      <c r="T12" s="2">
        <v>17.73</v>
      </c>
      <c r="U12" s="2">
        <v>3.94</v>
      </c>
      <c r="V12" s="17">
        <v>3.63</v>
      </c>
      <c r="W12" s="17"/>
      <c r="X12" s="2">
        <v>4.49</v>
      </c>
      <c r="Y12" s="2">
        <v>1.41</v>
      </c>
      <c r="Z12" s="2"/>
    </row>
    <row r="13" spans="1:26" x14ac:dyDescent="0.2">
      <c r="A13">
        <v>12</v>
      </c>
      <c r="B13" s="16" t="s">
        <v>90</v>
      </c>
      <c r="C13" s="16"/>
      <c r="D13" s="16"/>
      <c r="E13" s="16"/>
      <c r="F13" s="16"/>
      <c r="G13" s="16"/>
      <c r="H13" t="s">
        <v>80</v>
      </c>
      <c r="I13" s="2">
        <v>2.14</v>
      </c>
      <c r="J13" s="17">
        <v>0.6</v>
      </c>
      <c r="K13" s="17"/>
      <c r="L13" s="2">
        <v>2.98</v>
      </c>
      <c r="M13" s="2">
        <v>2.5499999999999998</v>
      </c>
      <c r="N13" s="2">
        <v>2.96</v>
      </c>
      <c r="O13" s="2">
        <v>0.9</v>
      </c>
      <c r="P13" s="2">
        <v>14.34</v>
      </c>
      <c r="Q13" s="2">
        <v>5.91</v>
      </c>
      <c r="R13" s="2">
        <v>0.05</v>
      </c>
      <c r="S13" s="2">
        <v>8.18</v>
      </c>
      <c r="T13" s="2">
        <v>12.18</v>
      </c>
      <c r="U13" s="2">
        <v>8.82</v>
      </c>
      <c r="V13" s="17">
        <v>8.0399999999999991</v>
      </c>
      <c r="W13" s="17"/>
      <c r="X13" s="2">
        <v>3.04</v>
      </c>
      <c r="Y13" s="2">
        <v>3.1</v>
      </c>
      <c r="Z13" s="2"/>
    </row>
    <row r="14" spans="1:26" x14ac:dyDescent="0.2">
      <c r="A14">
        <v>13</v>
      </c>
      <c r="B14" s="16" t="s">
        <v>91</v>
      </c>
      <c r="C14" s="16"/>
      <c r="D14" s="16"/>
      <c r="E14" s="16"/>
      <c r="F14" s="16"/>
      <c r="G14" s="16"/>
      <c r="H14" t="s">
        <v>80</v>
      </c>
      <c r="I14" s="2">
        <v>1.48</v>
      </c>
      <c r="J14" s="2">
        <v>0.45</v>
      </c>
      <c r="K14" s="2">
        <v>0.05</v>
      </c>
      <c r="L14" s="2">
        <v>2.33</v>
      </c>
      <c r="M14" s="2">
        <v>2.54</v>
      </c>
      <c r="N14" s="2">
        <v>1.29</v>
      </c>
      <c r="O14" s="2">
        <v>0.6</v>
      </c>
      <c r="P14" s="2">
        <v>18.98</v>
      </c>
      <c r="Q14" s="2">
        <v>3.39</v>
      </c>
      <c r="R14" s="2">
        <v>4.3099999999999996</v>
      </c>
      <c r="S14" s="2">
        <v>9.4600000000000009</v>
      </c>
      <c r="T14" s="2">
        <v>16.309999999999999</v>
      </c>
      <c r="U14" s="2">
        <v>4.49</v>
      </c>
      <c r="V14" s="17">
        <v>4.6900000000000004</v>
      </c>
      <c r="W14" s="17"/>
      <c r="X14" s="2">
        <v>3.4</v>
      </c>
      <c r="Y14" s="2">
        <v>1.99</v>
      </c>
      <c r="Z14" s="2"/>
    </row>
    <row r="15" spans="1:26" x14ac:dyDescent="0.2">
      <c r="A15">
        <v>14</v>
      </c>
      <c r="B15" s="16" t="s">
        <v>92</v>
      </c>
      <c r="C15" s="16"/>
      <c r="D15" s="16"/>
      <c r="E15" s="16"/>
      <c r="F15" s="16"/>
      <c r="G15" s="16"/>
      <c r="H15" t="s">
        <v>80</v>
      </c>
      <c r="I15" s="2">
        <v>1.33</v>
      </c>
      <c r="J15" s="17">
        <v>0.5</v>
      </c>
      <c r="K15" s="17"/>
      <c r="L15" s="2">
        <v>2.62</v>
      </c>
      <c r="M15" s="2">
        <v>2.74</v>
      </c>
      <c r="N15" s="2">
        <v>2.5299999999999998</v>
      </c>
      <c r="O15" s="2">
        <v>0.45</v>
      </c>
      <c r="P15" s="2">
        <v>16.47</v>
      </c>
      <c r="Q15" s="2">
        <v>5</v>
      </c>
      <c r="R15" s="2">
        <v>4.78</v>
      </c>
      <c r="S15" s="2">
        <v>9.5</v>
      </c>
      <c r="T15" s="2">
        <v>14.51</v>
      </c>
      <c r="U15" s="2">
        <v>8.39</v>
      </c>
      <c r="V15" s="17">
        <v>5.69</v>
      </c>
      <c r="W15" s="17"/>
      <c r="X15" s="2">
        <v>4.0599999999999996</v>
      </c>
      <c r="Y15" s="2">
        <v>3.11</v>
      </c>
      <c r="Z15" s="2"/>
    </row>
    <row r="16" spans="1:26" x14ac:dyDescent="0.2">
      <c r="A16">
        <v>15</v>
      </c>
      <c r="B16" s="16" t="s">
        <v>93</v>
      </c>
      <c r="C16" s="16"/>
      <c r="D16" s="16"/>
      <c r="E16" s="16"/>
      <c r="F16" s="16"/>
      <c r="G16" s="16"/>
      <c r="H16" t="s">
        <v>80</v>
      </c>
      <c r="I16" s="2">
        <v>3.46</v>
      </c>
      <c r="J16" s="2">
        <v>0.76</v>
      </c>
      <c r="K16" s="2">
        <v>0.05</v>
      </c>
      <c r="L16" s="2">
        <v>3.03</v>
      </c>
      <c r="M16" s="2">
        <v>3.3</v>
      </c>
      <c r="N16" s="2">
        <v>2.5</v>
      </c>
      <c r="O16" s="2">
        <v>0.64</v>
      </c>
      <c r="P16" s="2">
        <v>14.29</v>
      </c>
      <c r="Q16" s="2">
        <v>4.03</v>
      </c>
      <c r="R16" s="2">
        <v>4.25</v>
      </c>
      <c r="S16" s="2">
        <v>9.1</v>
      </c>
      <c r="T16" s="2">
        <v>15.11</v>
      </c>
      <c r="U16" s="2">
        <v>7.91</v>
      </c>
      <c r="V16" s="17">
        <v>5.94</v>
      </c>
      <c r="W16" s="17"/>
      <c r="X16" s="2">
        <v>4.26</v>
      </c>
      <c r="Y16" s="2">
        <v>3.4</v>
      </c>
      <c r="Z16" s="2"/>
    </row>
    <row r="17" spans="1:26" x14ac:dyDescent="0.2">
      <c r="A17">
        <v>16</v>
      </c>
      <c r="B17" s="16" t="s">
        <v>94</v>
      </c>
      <c r="C17" s="16"/>
      <c r="D17" s="16"/>
      <c r="E17" s="16"/>
      <c r="F17" s="16"/>
      <c r="G17" s="16"/>
      <c r="H17" t="s">
        <v>80</v>
      </c>
      <c r="I17" s="10">
        <v>7.43</v>
      </c>
      <c r="J17" s="10">
        <v>1.79</v>
      </c>
      <c r="K17" s="10">
        <v>0.37</v>
      </c>
      <c r="L17" s="10">
        <v>1.88</v>
      </c>
      <c r="M17" s="10">
        <v>2.42</v>
      </c>
      <c r="N17" s="10">
        <v>1.32</v>
      </c>
      <c r="O17" s="10">
        <v>0.14000000000000001</v>
      </c>
      <c r="P17" s="10">
        <v>19.809999999999999</v>
      </c>
      <c r="Q17" s="10">
        <v>2.54</v>
      </c>
      <c r="R17" s="10">
        <v>7.81</v>
      </c>
      <c r="S17" s="10">
        <v>11.47</v>
      </c>
      <c r="T17" s="10">
        <v>14.19</v>
      </c>
      <c r="U17" s="10">
        <v>5.91</v>
      </c>
      <c r="V17" s="21">
        <v>2.94</v>
      </c>
      <c r="W17" s="21"/>
      <c r="X17" s="11">
        <v>4.59</v>
      </c>
      <c r="Y17" s="10">
        <v>0.85</v>
      </c>
      <c r="Z17" s="2"/>
    </row>
    <row r="18" spans="1:26" x14ac:dyDescent="0.2">
      <c r="A18">
        <v>17</v>
      </c>
      <c r="B18" s="16" t="s">
        <v>95</v>
      </c>
      <c r="C18" s="16"/>
      <c r="D18" s="16"/>
      <c r="E18" s="16"/>
      <c r="F18" s="16"/>
      <c r="G18" s="16"/>
      <c r="H18" t="s">
        <v>80</v>
      </c>
      <c r="I18" s="2">
        <v>2.71</v>
      </c>
      <c r="J18" s="2">
        <v>0.49</v>
      </c>
      <c r="K18" s="2">
        <v>0.05</v>
      </c>
      <c r="L18" s="2">
        <v>2.1800000000000002</v>
      </c>
      <c r="M18" s="2">
        <v>2.88</v>
      </c>
      <c r="N18" s="2">
        <v>1.64</v>
      </c>
      <c r="O18" s="2">
        <v>0.33</v>
      </c>
      <c r="P18" s="2">
        <v>18.510000000000002</v>
      </c>
      <c r="Q18" s="2">
        <v>3.38</v>
      </c>
      <c r="R18" s="2">
        <v>5.3</v>
      </c>
      <c r="S18" s="2">
        <v>10.51</v>
      </c>
      <c r="T18" s="2">
        <v>15.9</v>
      </c>
      <c r="U18" s="2">
        <v>4.7699999999999996</v>
      </c>
      <c r="V18" s="17">
        <v>4.84</v>
      </c>
      <c r="W18" s="17"/>
      <c r="X18" s="2">
        <v>4.53</v>
      </c>
      <c r="Y18" s="2">
        <v>2.2599999999999998</v>
      </c>
      <c r="Z18" s="2"/>
    </row>
    <row r="19" spans="1:26" x14ac:dyDescent="0.2"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mergeCells count="35">
    <mergeCell ref="B18:G18"/>
    <mergeCell ref="V18:W18"/>
    <mergeCell ref="J3:K3"/>
    <mergeCell ref="B15:G15"/>
    <mergeCell ref="J15:K15"/>
    <mergeCell ref="V15:W15"/>
    <mergeCell ref="B16:G16"/>
    <mergeCell ref="V16:W16"/>
    <mergeCell ref="B17:G17"/>
    <mergeCell ref="V17:W17"/>
    <mergeCell ref="B14:G14"/>
    <mergeCell ref="V14:W14"/>
    <mergeCell ref="B9:G9"/>
    <mergeCell ref="V9:W9"/>
    <mergeCell ref="B10:G10"/>
    <mergeCell ref="B11:G11"/>
    <mergeCell ref="J11:K11"/>
    <mergeCell ref="V11:W11"/>
    <mergeCell ref="B12:G12"/>
    <mergeCell ref="V12:W12"/>
    <mergeCell ref="B13:G13"/>
    <mergeCell ref="J13:K13"/>
    <mergeCell ref="V13:W13"/>
    <mergeCell ref="B8:G8"/>
    <mergeCell ref="V8:W8"/>
    <mergeCell ref="B3:G3"/>
    <mergeCell ref="B4:G4"/>
    <mergeCell ref="V4:W4"/>
    <mergeCell ref="B5:G5"/>
    <mergeCell ref="V5:W5"/>
    <mergeCell ref="B6:G6"/>
    <mergeCell ref="V6:W6"/>
    <mergeCell ref="B7:G7"/>
    <mergeCell ref="J7:K7"/>
    <mergeCell ref="V7:W7"/>
  </mergeCells>
  <conditionalFormatting sqref="I4:Y9 I11:Y16 I18:Y18">
    <cfRule type="cellIs" dxfId="3" priority="5" operator="equal">
      <formula>0.05</formula>
    </cfRule>
  </conditionalFormatting>
  <conditionalFormatting sqref="I3:Y3">
    <cfRule type="cellIs" dxfId="2" priority="3" operator="equal">
      <formula>0.05</formula>
    </cfRule>
  </conditionalFormatting>
  <conditionalFormatting sqref="I10:Y10">
    <cfRule type="cellIs" dxfId="1" priority="2" operator="equal">
      <formula>0.05</formula>
    </cfRule>
  </conditionalFormatting>
  <conditionalFormatting sqref="I17:Y17">
    <cfRule type="cellIs" dxfId="0" priority="1" operator="equal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FFE68-5B01-064F-B58B-BA84C1570F08}">
  <dimension ref="A1:CF18"/>
  <sheetViews>
    <sheetView workbookViewId="0">
      <selection sqref="A1:XFD18"/>
    </sheetView>
  </sheetViews>
  <sheetFormatPr baseColWidth="10" defaultRowHeight="15" x14ac:dyDescent="0.2"/>
  <sheetData>
    <row r="1" spans="1:84" s="3" customFormat="1" ht="52" x14ac:dyDescent="0.2">
      <c r="A1" s="1"/>
      <c r="B1" s="1"/>
      <c r="C1" s="1"/>
      <c r="D1" s="1"/>
      <c r="E1" s="1"/>
      <c r="F1" s="1"/>
      <c r="G1" s="1"/>
      <c r="H1" s="1"/>
      <c r="I1" s="1" t="s">
        <v>0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17</v>
      </c>
      <c r="X1" s="1" t="s">
        <v>19</v>
      </c>
      <c r="Y1" s="1" t="s">
        <v>21</v>
      </c>
      <c r="Z1" s="1" t="s">
        <v>99</v>
      </c>
      <c r="AA1" s="1" t="s">
        <v>22</v>
      </c>
      <c r="AB1" s="1" t="s">
        <v>23</v>
      </c>
      <c r="AC1" s="1" t="s">
        <v>109</v>
      </c>
      <c r="AD1" s="1" t="s">
        <v>24</v>
      </c>
      <c r="AE1" s="1" t="s">
        <v>25</v>
      </c>
      <c r="AF1" s="1" t="s">
        <v>26</v>
      </c>
      <c r="AG1" s="1" t="s">
        <v>100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34</v>
      </c>
      <c r="AO1" s="1" t="s">
        <v>102</v>
      </c>
      <c r="AP1" s="1" t="s">
        <v>35</v>
      </c>
      <c r="AQ1" s="1" t="s">
        <v>110</v>
      </c>
      <c r="AR1" s="1" t="s">
        <v>36</v>
      </c>
      <c r="AS1" s="1" t="s">
        <v>37</v>
      </c>
      <c r="AT1" s="1" t="s">
        <v>40</v>
      </c>
      <c r="AU1" s="1" t="s">
        <v>41</v>
      </c>
      <c r="AV1" s="1" t="s">
        <v>42</v>
      </c>
      <c r="AW1" s="1" t="s">
        <v>44</v>
      </c>
      <c r="AX1" s="1" t="s">
        <v>46</v>
      </c>
      <c r="AY1" s="1" t="s">
        <v>45</v>
      </c>
      <c r="AZ1" s="1" t="s">
        <v>47</v>
      </c>
      <c r="BA1" s="1" t="s">
        <v>48</v>
      </c>
      <c r="BB1" s="1" t="s">
        <v>50</v>
      </c>
      <c r="BC1" s="1" t="s">
        <v>51</v>
      </c>
      <c r="BD1" s="1" t="s">
        <v>52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103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104</v>
      </c>
      <c r="BV1" s="1" t="s">
        <v>69</v>
      </c>
      <c r="BW1" s="1" t="s">
        <v>70</v>
      </c>
      <c r="BX1" s="1" t="s">
        <v>105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</row>
    <row r="2" spans="1:84" s="3" customFormat="1" x14ac:dyDescent="0.2">
      <c r="H2" s="3" t="s">
        <v>78</v>
      </c>
      <c r="I2" s="2">
        <v>4.1399999999999997</v>
      </c>
      <c r="J2" s="2">
        <v>4.28</v>
      </c>
      <c r="K2" s="2">
        <v>4.5</v>
      </c>
      <c r="L2" s="2">
        <v>4.63</v>
      </c>
      <c r="M2" s="2">
        <v>4.66</v>
      </c>
      <c r="N2" s="2">
        <v>4.8099999999999996</v>
      </c>
      <c r="O2" s="2">
        <v>4.99</v>
      </c>
      <c r="P2" s="2">
        <v>5.12</v>
      </c>
      <c r="Q2" s="2">
        <v>5.16</v>
      </c>
      <c r="R2" s="2">
        <v>5.27</v>
      </c>
      <c r="S2" s="2">
        <v>5.57</v>
      </c>
      <c r="T2" s="2">
        <v>5.7</v>
      </c>
      <c r="U2" s="2">
        <v>5.8</v>
      </c>
      <c r="V2" s="2">
        <v>5.92</v>
      </c>
      <c r="W2" s="2">
        <v>6.21</v>
      </c>
      <c r="X2" s="2">
        <v>6.43</v>
      </c>
      <c r="Y2" s="2">
        <v>6.6</v>
      </c>
      <c r="Z2" s="2">
        <v>6.73</v>
      </c>
      <c r="AA2" s="2">
        <v>6.83</v>
      </c>
      <c r="AB2" s="2">
        <v>6.92</v>
      </c>
      <c r="AC2" s="2">
        <v>7.05</v>
      </c>
      <c r="AD2" s="2">
        <v>7.05</v>
      </c>
      <c r="AE2" s="2">
        <v>7.19</v>
      </c>
      <c r="AF2" s="2">
        <v>7.31</v>
      </c>
      <c r="AG2" s="2">
        <v>7.45</v>
      </c>
      <c r="AH2" s="2">
        <v>7.45</v>
      </c>
      <c r="AI2" s="2">
        <v>7.59</v>
      </c>
      <c r="AJ2" s="2">
        <v>7.71</v>
      </c>
      <c r="AK2" s="2">
        <v>7.86</v>
      </c>
      <c r="AL2" s="2">
        <v>8.0399999999999991</v>
      </c>
      <c r="AM2" s="2">
        <v>8.1199999999999992</v>
      </c>
      <c r="AN2" s="2">
        <v>8.33</v>
      </c>
      <c r="AO2" s="2">
        <v>8.36</v>
      </c>
      <c r="AP2" s="2">
        <v>8.64</v>
      </c>
      <c r="AQ2" s="2">
        <v>8.8000000000000007</v>
      </c>
      <c r="AR2" s="2">
        <v>8.94</v>
      </c>
      <c r="AS2" s="2">
        <v>9.1199999999999992</v>
      </c>
      <c r="AT2" s="2">
        <v>9.4499999999999993</v>
      </c>
      <c r="AU2" s="2">
        <v>9.68</v>
      </c>
      <c r="AV2" s="2">
        <v>9.8699999999999992</v>
      </c>
      <c r="AW2" s="2">
        <v>10.14</v>
      </c>
      <c r="AX2" s="2">
        <v>10.35</v>
      </c>
      <c r="AY2" s="2">
        <v>10.35</v>
      </c>
      <c r="AZ2" s="2">
        <v>10.48</v>
      </c>
      <c r="BA2" s="2">
        <v>10.56</v>
      </c>
      <c r="BB2" s="2">
        <v>10.92</v>
      </c>
      <c r="BC2" s="2">
        <v>11.04</v>
      </c>
      <c r="BD2" s="2">
        <v>11.05</v>
      </c>
      <c r="BE2" s="2">
        <v>11.39</v>
      </c>
      <c r="BF2" s="2">
        <v>11.47</v>
      </c>
      <c r="BG2" s="2">
        <v>11.59</v>
      </c>
      <c r="BH2" s="2">
        <v>11.69</v>
      </c>
      <c r="BI2" s="2">
        <v>11.85</v>
      </c>
      <c r="BJ2" s="2">
        <v>11.93</v>
      </c>
      <c r="BK2" s="2">
        <v>12.03</v>
      </c>
      <c r="BL2" s="2">
        <v>12.09</v>
      </c>
      <c r="BM2" s="2">
        <v>12.25</v>
      </c>
      <c r="BN2" s="2">
        <v>12.29</v>
      </c>
      <c r="BO2" s="2">
        <v>12.39</v>
      </c>
      <c r="BP2" s="2">
        <v>12.54</v>
      </c>
      <c r="BQ2" s="2">
        <v>12.58</v>
      </c>
      <c r="BR2" s="2">
        <v>12.66</v>
      </c>
      <c r="BS2" s="2">
        <v>12.8</v>
      </c>
      <c r="BT2" s="2">
        <v>12.92</v>
      </c>
      <c r="BU2" s="2">
        <v>13.03</v>
      </c>
      <c r="BV2" s="2">
        <v>13.1</v>
      </c>
      <c r="BW2" s="2">
        <v>13.2</v>
      </c>
      <c r="BX2" s="2">
        <v>13.26</v>
      </c>
      <c r="BY2" s="2">
        <v>13.37</v>
      </c>
      <c r="BZ2" s="2">
        <v>13.5</v>
      </c>
      <c r="CA2" s="2">
        <v>13.59</v>
      </c>
      <c r="CB2" s="2">
        <v>13.71</v>
      </c>
      <c r="CC2" s="2">
        <v>13.83</v>
      </c>
      <c r="CD2" s="2">
        <v>13.9</v>
      </c>
      <c r="CE2" s="2">
        <v>13.99</v>
      </c>
      <c r="CF2" s="2"/>
    </row>
    <row r="3" spans="1:84" s="3" customFormat="1" x14ac:dyDescent="0.2">
      <c r="A3" s="3">
        <v>2</v>
      </c>
      <c r="B3" s="16" t="s">
        <v>111</v>
      </c>
      <c r="C3" s="16"/>
      <c r="D3" s="16"/>
      <c r="E3" s="16"/>
      <c r="F3" s="16"/>
      <c r="G3" s="16"/>
      <c r="H3" s="3" t="s">
        <v>80</v>
      </c>
      <c r="I3" s="2">
        <v>0.1</v>
      </c>
      <c r="J3" s="2"/>
      <c r="K3" s="2"/>
      <c r="L3" s="2"/>
      <c r="M3" s="2"/>
      <c r="N3" s="2"/>
      <c r="O3" s="2">
        <v>7.0000000000000007E-2</v>
      </c>
      <c r="P3" s="2"/>
      <c r="Q3" s="2"/>
      <c r="R3" s="2"/>
      <c r="S3" s="2">
        <v>1.71</v>
      </c>
      <c r="T3" s="2"/>
      <c r="U3" s="2">
        <v>0.74</v>
      </c>
      <c r="V3" s="2"/>
      <c r="W3" s="2"/>
      <c r="X3" s="2">
        <v>0.16</v>
      </c>
      <c r="Y3" s="2">
        <v>7.41</v>
      </c>
      <c r="Z3" s="2">
        <v>0.12</v>
      </c>
      <c r="AA3" s="2">
        <v>0.2</v>
      </c>
      <c r="AB3" s="2">
        <v>1.46</v>
      </c>
      <c r="AC3" s="2"/>
      <c r="AD3" s="2">
        <v>0.1</v>
      </c>
      <c r="AE3" s="2">
        <v>0.32</v>
      </c>
      <c r="AF3" s="2">
        <v>4.2</v>
      </c>
      <c r="AG3" s="2">
        <v>0.57999999999999996</v>
      </c>
      <c r="AH3" s="2"/>
      <c r="AI3" s="2">
        <v>0.61</v>
      </c>
      <c r="AJ3" s="2">
        <v>0.23</v>
      </c>
      <c r="AK3" s="2">
        <v>0.12</v>
      </c>
      <c r="AL3" s="2">
        <v>1.26</v>
      </c>
      <c r="AM3" s="2"/>
      <c r="AN3" s="2">
        <v>0.13</v>
      </c>
      <c r="AO3" s="2"/>
      <c r="AP3" s="2">
        <v>25.61</v>
      </c>
      <c r="AQ3" s="2"/>
      <c r="AR3" s="2">
        <v>3.62</v>
      </c>
      <c r="AS3" s="2">
        <v>1.55</v>
      </c>
      <c r="AT3" s="2">
        <v>0.72</v>
      </c>
      <c r="AU3" s="2">
        <v>12.15</v>
      </c>
      <c r="AV3" s="2">
        <v>20.47</v>
      </c>
      <c r="AW3" s="2">
        <v>1.83</v>
      </c>
      <c r="AX3" s="17">
        <v>1.47</v>
      </c>
      <c r="AY3" s="17"/>
      <c r="AZ3" s="2">
        <v>0.06</v>
      </c>
      <c r="BA3" s="2">
        <v>7.0000000000000007E-2</v>
      </c>
      <c r="BB3" s="2">
        <v>7.23</v>
      </c>
      <c r="BC3" s="2">
        <v>1.02</v>
      </c>
      <c r="BD3" s="2"/>
      <c r="BE3" s="2">
        <v>2.96</v>
      </c>
      <c r="BF3" s="2"/>
      <c r="BG3" s="2">
        <v>7.0000000000000007E-2</v>
      </c>
      <c r="BH3" s="2">
        <v>0.13</v>
      </c>
      <c r="BI3" s="2">
        <v>0.09</v>
      </c>
      <c r="BJ3" s="2">
        <v>0.21</v>
      </c>
      <c r="BK3" s="2">
        <v>0.08</v>
      </c>
      <c r="BL3" s="2"/>
      <c r="BM3" s="2">
        <v>7.0000000000000007E-2</v>
      </c>
      <c r="BN3" s="2"/>
      <c r="BO3" s="2"/>
      <c r="BP3" s="2">
        <v>0.09</v>
      </c>
      <c r="BQ3" s="2"/>
      <c r="BR3" s="4">
        <v>0.23</v>
      </c>
      <c r="BS3" s="2"/>
      <c r="BT3" s="2"/>
      <c r="BU3" s="2">
        <v>0.06</v>
      </c>
      <c r="BV3" s="2"/>
      <c r="BW3" s="2">
        <v>0.08</v>
      </c>
      <c r="BX3" s="2">
        <v>0.08</v>
      </c>
      <c r="BY3" s="2"/>
      <c r="BZ3" s="2">
        <v>0.15</v>
      </c>
      <c r="CA3" s="4">
        <v>0.11</v>
      </c>
      <c r="CB3" s="2">
        <v>7.0000000000000007E-2</v>
      </c>
      <c r="CC3" s="2">
        <v>0.09</v>
      </c>
      <c r="CD3" s="2">
        <v>0.11</v>
      </c>
      <c r="CE3" s="2"/>
      <c r="CF3" s="2"/>
    </row>
    <row r="4" spans="1:84" s="3" customFormat="1" x14ac:dyDescent="0.2">
      <c r="A4" s="3">
        <v>3</v>
      </c>
      <c r="B4" s="16" t="s">
        <v>112</v>
      </c>
      <c r="C4" s="16"/>
      <c r="D4" s="16"/>
      <c r="E4" s="16"/>
      <c r="F4" s="16"/>
      <c r="G4" s="16"/>
      <c r="H4" s="3" t="s">
        <v>80</v>
      </c>
      <c r="I4" s="2"/>
      <c r="J4" s="2"/>
      <c r="K4" s="2"/>
      <c r="L4" s="2"/>
      <c r="M4" s="2"/>
      <c r="N4" s="2">
        <v>0.09</v>
      </c>
      <c r="O4" s="2">
        <v>7.0000000000000007E-2</v>
      </c>
      <c r="P4" s="2"/>
      <c r="Q4" s="2"/>
      <c r="R4" s="2"/>
      <c r="S4" s="2">
        <v>1.42</v>
      </c>
      <c r="T4" s="2">
        <v>0.08</v>
      </c>
      <c r="U4" s="17">
        <v>0.79</v>
      </c>
      <c r="V4" s="17"/>
      <c r="W4" s="2">
        <v>0.16</v>
      </c>
      <c r="X4" s="2">
        <v>0.12</v>
      </c>
      <c r="Y4" s="2">
        <v>7.47</v>
      </c>
      <c r="Z4" s="2">
        <v>0.06</v>
      </c>
      <c r="AA4" s="2"/>
      <c r="AB4" s="2">
        <v>1.29</v>
      </c>
      <c r="AC4" s="2"/>
      <c r="AD4" s="2">
        <v>0.1</v>
      </c>
      <c r="AE4" s="2"/>
      <c r="AF4" s="2">
        <v>5.48</v>
      </c>
      <c r="AG4" s="2"/>
      <c r="AH4" s="2">
        <v>0.56999999999999995</v>
      </c>
      <c r="AI4" s="2">
        <v>0.62</v>
      </c>
      <c r="AJ4" s="2">
        <v>0.31</v>
      </c>
      <c r="AK4" s="2">
        <v>0.15</v>
      </c>
      <c r="AL4" s="2">
        <v>1.4</v>
      </c>
      <c r="AM4" s="2"/>
      <c r="AN4" s="2"/>
      <c r="AO4" s="2"/>
      <c r="AP4" s="2">
        <v>24.5</v>
      </c>
      <c r="AQ4" s="2"/>
      <c r="AR4" s="2">
        <v>4.1100000000000003</v>
      </c>
      <c r="AS4" s="2">
        <v>0.86</v>
      </c>
      <c r="AT4" s="4">
        <v>0.46</v>
      </c>
      <c r="AU4" s="2">
        <v>11.98</v>
      </c>
      <c r="AV4" s="2">
        <v>21.03</v>
      </c>
      <c r="AW4" s="2">
        <v>1.66</v>
      </c>
      <c r="AX4" s="17">
        <v>1.5</v>
      </c>
      <c r="AY4" s="17"/>
      <c r="AZ4" s="2">
        <v>7.0000000000000007E-2</v>
      </c>
      <c r="BA4" s="2">
        <v>0.28999999999999998</v>
      </c>
      <c r="BB4" s="2">
        <v>7.89</v>
      </c>
      <c r="BC4" s="2">
        <v>0.99</v>
      </c>
      <c r="BD4" s="2"/>
      <c r="BE4" s="2">
        <v>2.94</v>
      </c>
      <c r="BF4" s="2"/>
      <c r="BG4" s="2">
        <v>0.13</v>
      </c>
      <c r="BH4" s="2">
        <v>7.0000000000000007E-2</v>
      </c>
      <c r="BI4" s="2"/>
      <c r="BJ4" s="2"/>
      <c r="BK4" s="2"/>
      <c r="BL4" s="2"/>
      <c r="BM4" s="2">
        <v>0.1</v>
      </c>
      <c r="BN4" s="4">
        <v>0.21</v>
      </c>
      <c r="BO4" s="2"/>
      <c r="BP4" s="2">
        <v>0.13</v>
      </c>
      <c r="BQ4" s="2">
        <v>0.13</v>
      </c>
      <c r="BR4" s="2">
        <v>7.0000000000000007E-2</v>
      </c>
      <c r="BS4" s="2">
        <v>0.06</v>
      </c>
      <c r="BT4" s="2"/>
      <c r="BU4" s="4">
        <v>0.19</v>
      </c>
      <c r="BV4" s="2"/>
      <c r="BW4" s="2"/>
      <c r="BX4" s="2"/>
      <c r="BY4" s="2">
        <v>0.13</v>
      </c>
      <c r="BZ4" s="2"/>
      <c r="CA4" s="2">
        <v>0.06</v>
      </c>
      <c r="CB4" s="2"/>
      <c r="CC4" s="2">
        <v>7.0000000000000007E-2</v>
      </c>
      <c r="CD4" s="2">
        <v>0.14000000000000001</v>
      </c>
      <c r="CE4" s="2">
        <v>7.0000000000000007E-2</v>
      </c>
      <c r="CF4" s="2"/>
    </row>
    <row r="5" spans="1:84" s="3" customFormat="1" x14ac:dyDescent="0.2">
      <c r="A5" s="3">
        <v>4</v>
      </c>
      <c r="B5" s="16" t="s">
        <v>113</v>
      </c>
      <c r="C5" s="16"/>
      <c r="D5" s="16"/>
      <c r="E5" s="16"/>
      <c r="F5" s="16"/>
      <c r="G5" s="16"/>
      <c r="H5" s="3" t="s">
        <v>80</v>
      </c>
      <c r="I5" s="2"/>
      <c r="J5" s="2"/>
      <c r="K5" s="2"/>
      <c r="L5" s="2"/>
      <c r="M5" s="2"/>
      <c r="N5" s="2"/>
      <c r="O5" s="2">
        <v>7.0000000000000007E-2</v>
      </c>
      <c r="P5" s="2"/>
      <c r="Q5" s="2">
        <v>0.05</v>
      </c>
      <c r="R5" s="2">
        <v>0.06</v>
      </c>
      <c r="S5" s="2">
        <v>2.12</v>
      </c>
      <c r="T5" s="2"/>
      <c r="U5" s="2">
        <v>0.43</v>
      </c>
      <c r="V5" s="2">
        <v>0.19</v>
      </c>
      <c r="W5" s="2"/>
      <c r="X5" s="2"/>
      <c r="Y5" s="2">
        <v>6.96</v>
      </c>
      <c r="Z5" s="2"/>
      <c r="AA5" s="4">
        <v>0.21</v>
      </c>
      <c r="AB5" s="2">
        <v>1.26</v>
      </c>
      <c r="AC5" s="2"/>
      <c r="AD5" s="2"/>
      <c r="AE5" s="2"/>
      <c r="AF5" s="2">
        <v>5.26</v>
      </c>
      <c r="AG5" s="2">
        <v>0.57999999999999996</v>
      </c>
      <c r="AH5" s="2"/>
      <c r="AI5" s="2">
        <v>0.68</v>
      </c>
      <c r="AJ5" s="2">
        <v>0.28000000000000003</v>
      </c>
      <c r="AK5" s="2">
        <v>0.09</v>
      </c>
      <c r="AL5" s="2">
        <v>1.0900000000000001</v>
      </c>
      <c r="AM5" s="2"/>
      <c r="AN5" s="2">
        <v>0.06</v>
      </c>
      <c r="AO5" s="2">
        <v>0.08</v>
      </c>
      <c r="AP5" s="2">
        <v>24.36</v>
      </c>
      <c r="AQ5" s="2">
        <v>0.06</v>
      </c>
      <c r="AR5" s="2">
        <v>4.4000000000000004</v>
      </c>
      <c r="AS5" s="2">
        <v>0.72</v>
      </c>
      <c r="AT5" s="2">
        <v>0.64</v>
      </c>
      <c r="AU5" s="2">
        <v>12.81</v>
      </c>
      <c r="AV5" s="2">
        <v>22.17</v>
      </c>
      <c r="AW5" s="2">
        <v>2.0299999999999998</v>
      </c>
      <c r="AX5" s="17">
        <v>1.63</v>
      </c>
      <c r="AY5" s="17"/>
      <c r="AZ5" s="2"/>
      <c r="BA5" s="2">
        <v>0.28000000000000003</v>
      </c>
      <c r="BB5" s="2">
        <v>7.71</v>
      </c>
      <c r="BC5" s="2">
        <v>0.91</v>
      </c>
      <c r="BD5" s="2"/>
      <c r="BE5" s="2">
        <v>2.2999999999999998</v>
      </c>
      <c r="BF5" s="2"/>
      <c r="BG5" s="2">
        <v>0.08</v>
      </c>
      <c r="BH5" s="2"/>
      <c r="BI5" s="2"/>
      <c r="BJ5" s="2"/>
      <c r="BK5" s="2">
        <v>0.06</v>
      </c>
      <c r="BL5" s="2"/>
      <c r="BM5" s="2"/>
      <c r="BN5" s="2"/>
      <c r="BO5" s="2">
        <v>0.06</v>
      </c>
      <c r="BP5" s="2"/>
      <c r="BQ5" s="2"/>
      <c r="BR5" s="2"/>
      <c r="BS5" s="2"/>
      <c r="BT5" s="2">
        <v>0.05</v>
      </c>
      <c r="BU5" s="2"/>
      <c r="BV5" s="2">
        <v>0.09</v>
      </c>
      <c r="BW5" s="2"/>
      <c r="BX5" s="2">
        <v>7.0000000000000007E-2</v>
      </c>
      <c r="BY5" s="2"/>
      <c r="BZ5" s="2">
        <v>0.1</v>
      </c>
      <c r="CA5" s="2"/>
      <c r="CB5" s="2"/>
      <c r="CC5" s="2"/>
      <c r="CD5" s="2"/>
      <c r="CE5" s="2"/>
      <c r="CF5" s="2"/>
    </row>
    <row r="6" spans="1:84" s="3" customFormat="1" x14ac:dyDescent="0.2">
      <c r="A6" s="3">
        <v>5</v>
      </c>
      <c r="B6" s="16" t="s">
        <v>114</v>
      </c>
      <c r="C6" s="16"/>
      <c r="D6" s="16"/>
      <c r="E6" s="16"/>
      <c r="F6" s="16"/>
      <c r="G6" s="16"/>
      <c r="H6" s="3" t="s">
        <v>80</v>
      </c>
      <c r="I6" s="2"/>
      <c r="J6" s="2"/>
      <c r="K6" s="2"/>
      <c r="L6" s="2"/>
      <c r="M6" s="2"/>
      <c r="N6" s="2"/>
      <c r="O6" s="2"/>
      <c r="P6" s="2"/>
      <c r="Q6" s="2"/>
      <c r="R6" s="2"/>
      <c r="S6" s="4">
        <v>0.44</v>
      </c>
      <c r="T6" s="2"/>
      <c r="U6" s="2">
        <v>0.33</v>
      </c>
      <c r="V6" s="2">
        <v>0.08</v>
      </c>
      <c r="W6" s="2"/>
      <c r="X6" s="2"/>
      <c r="Y6" s="2">
        <v>6.89</v>
      </c>
      <c r="Z6" s="2">
        <v>0.2</v>
      </c>
      <c r="AA6" s="2">
        <v>0.53</v>
      </c>
      <c r="AB6" s="2">
        <v>1.67</v>
      </c>
      <c r="AC6" s="2"/>
      <c r="AD6" s="2"/>
      <c r="AE6" s="2"/>
      <c r="AF6" s="2">
        <v>4.12</v>
      </c>
      <c r="AG6" s="2"/>
      <c r="AH6" s="2">
        <v>0.86</v>
      </c>
      <c r="AI6" s="2">
        <v>0.57999999999999996</v>
      </c>
      <c r="AJ6" s="2">
        <v>0.44</v>
      </c>
      <c r="AK6" s="2"/>
      <c r="AL6" s="2">
        <v>0.34</v>
      </c>
      <c r="AM6" s="2">
        <v>0.18</v>
      </c>
      <c r="AN6" s="2"/>
      <c r="AO6" s="2"/>
      <c r="AP6" s="2">
        <v>23.76</v>
      </c>
      <c r="AQ6" s="2"/>
      <c r="AR6" s="2">
        <v>6.46</v>
      </c>
      <c r="AS6" s="2">
        <v>0.75</v>
      </c>
      <c r="AT6" s="2">
        <v>0.75</v>
      </c>
      <c r="AU6" s="2">
        <v>12.31</v>
      </c>
      <c r="AV6" s="2">
        <v>24.41</v>
      </c>
      <c r="AW6" s="2">
        <v>3.07</v>
      </c>
      <c r="AX6" s="17">
        <v>1.91</v>
      </c>
      <c r="AY6" s="17"/>
      <c r="AZ6" s="2"/>
      <c r="BA6" s="2">
        <v>0.41</v>
      </c>
      <c r="BB6" s="4">
        <v>8.1</v>
      </c>
      <c r="BC6" s="2"/>
      <c r="BD6" s="2"/>
      <c r="BE6" s="2">
        <v>0.63</v>
      </c>
      <c r="BF6" s="2">
        <v>0.45</v>
      </c>
      <c r="BG6" s="2"/>
      <c r="BH6" s="2"/>
      <c r="BI6" s="2"/>
      <c r="BJ6" s="2">
        <v>7.0000000000000007E-2</v>
      </c>
      <c r="BK6" s="2">
        <v>0.19</v>
      </c>
      <c r="BL6" s="2">
        <v>0.06</v>
      </c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</row>
    <row r="7" spans="1:84" s="3" customFormat="1" x14ac:dyDescent="0.2">
      <c r="A7" s="3">
        <v>6</v>
      </c>
      <c r="B7" s="16" t="s">
        <v>115</v>
      </c>
      <c r="C7" s="16"/>
      <c r="D7" s="16"/>
      <c r="E7" s="16"/>
      <c r="F7" s="16"/>
      <c r="G7" s="16"/>
      <c r="H7" s="3" t="s">
        <v>80</v>
      </c>
      <c r="I7" s="2"/>
      <c r="J7" s="2"/>
      <c r="K7" s="2">
        <v>0.12</v>
      </c>
      <c r="L7" s="2">
        <v>0.06</v>
      </c>
      <c r="M7" s="2"/>
      <c r="N7" s="2">
        <v>7.0000000000000007E-2</v>
      </c>
      <c r="O7" s="2"/>
      <c r="P7" s="2">
        <v>0.08</v>
      </c>
      <c r="Q7" s="2"/>
      <c r="R7" s="2"/>
      <c r="S7" s="2">
        <v>1.33</v>
      </c>
      <c r="T7" s="2"/>
      <c r="U7" s="2">
        <v>0.44</v>
      </c>
      <c r="V7" s="2">
        <v>0.18</v>
      </c>
      <c r="W7" s="2"/>
      <c r="X7" s="2">
        <v>0.13</v>
      </c>
      <c r="Y7" s="2">
        <v>6.55</v>
      </c>
      <c r="Z7" s="2">
        <v>0.13</v>
      </c>
      <c r="AA7" s="2"/>
      <c r="AB7" s="2">
        <v>1.44</v>
      </c>
      <c r="AC7" s="2"/>
      <c r="AD7" s="2"/>
      <c r="AE7" s="2"/>
      <c r="AF7" s="2">
        <v>4.03</v>
      </c>
      <c r="AG7" s="2">
        <v>0.64</v>
      </c>
      <c r="AH7" s="2"/>
      <c r="AI7" s="2">
        <v>0.47</v>
      </c>
      <c r="AJ7" s="2">
        <v>0.32</v>
      </c>
      <c r="AK7" s="2"/>
      <c r="AL7" s="2">
        <v>0.91</v>
      </c>
      <c r="AM7" s="2"/>
      <c r="AN7" s="2"/>
      <c r="AO7" s="2"/>
      <c r="AP7" s="2">
        <v>24.5</v>
      </c>
      <c r="AQ7" s="2"/>
      <c r="AR7" s="2">
        <v>6.57</v>
      </c>
      <c r="AS7" s="2">
        <v>0.81</v>
      </c>
      <c r="AT7" s="2">
        <v>0.97</v>
      </c>
      <c r="AU7" s="2">
        <v>12.07</v>
      </c>
      <c r="AV7" s="2">
        <v>23.42</v>
      </c>
      <c r="AW7" s="2">
        <v>2.83</v>
      </c>
      <c r="AX7" s="17">
        <v>1.98</v>
      </c>
      <c r="AY7" s="17"/>
      <c r="AZ7" s="2"/>
      <c r="BA7" s="2">
        <v>0.35</v>
      </c>
      <c r="BB7" s="4">
        <v>7.39</v>
      </c>
      <c r="BC7" s="2"/>
      <c r="BD7" s="2"/>
      <c r="BE7" s="2">
        <v>1.51</v>
      </c>
      <c r="BF7" s="2"/>
      <c r="BG7" s="2"/>
      <c r="BH7" s="2"/>
      <c r="BI7" s="2"/>
      <c r="BJ7" s="2">
        <v>0.05</v>
      </c>
      <c r="BK7" s="2"/>
      <c r="BL7" s="2"/>
      <c r="BM7" s="2"/>
      <c r="BN7" s="2"/>
      <c r="BO7" s="2"/>
      <c r="BP7" s="2"/>
      <c r="BQ7" s="2"/>
      <c r="BR7" s="2"/>
      <c r="BS7" s="2">
        <v>0.09</v>
      </c>
      <c r="BT7" s="2">
        <v>0.06</v>
      </c>
      <c r="BU7" s="2">
        <v>0.08</v>
      </c>
      <c r="BV7" s="2">
        <v>0.21</v>
      </c>
      <c r="BW7" s="2">
        <v>0.06</v>
      </c>
      <c r="BX7" s="2"/>
      <c r="BY7" s="2"/>
      <c r="BZ7" s="2"/>
      <c r="CA7" s="2"/>
      <c r="CB7" s="2"/>
      <c r="CC7" s="2">
        <v>0.08</v>
      </c>
      <c r="CD7" s="2">
        <v>7.0000000000000007E-2</v>
      </c>
      <c r="CE7" s="2"/>
      <c r="CF7" s="2"/>
    </row>
    <row r="8" spans="1:84" s="3" customFormat="1" x14ac:dyDescent="0.2">
      <c r="A8" s="3">
        <v>7</v>
      </c>
      <c r="B8" s="16" t="s">
        <v>116</v>
      </c>
      <c r="C8" s="16"/>
      <c r="D8" s="16"/>
      <c r="E8" s="16"/>
      <c r="F8" s="16"/>
      <c r="G8" s="16"/>
      <c r="H8" s="3" t="s">
        <v>80</v>
      </c>
      <c r="I8" s="2"/>
      <c r="J8" s="2"/>
      <c r="K8" s="2"/>
      <c r="L8" s="2"/>
      <c r="M8" s="2"/>
      <c r="N8" s="2"/>
      <c r="O8" s="2">
        <v>7.0000000000000007E-2</v>
      </c>
      <c r="P8" s="2"/>
      <c r="Q8" s="2">
        <v>0.06</v>
      </c>
      <c r="R8" s="2"/>
      <c r="S8" s="2">
        <v>0.94</v>
      </c>
      <c r="T8" s="2"/>
      <c r="U8" s="2">
        <v>0.21</v>
      </c>
      <c r="V8" s="2"/>
      <c r="W8" s="2"/>
      <c r="X8" s="2">
        <v>0.06</v>
      </c>
      <c r="Y8" s="2">
        <v>7.06</v>
      </c>
      <c r="Z8" s="2">
        <v>0.24</v>
      </c>
      <c r="AA8" s="2">
        <v>0.3</v>
      </c>
      <c r="AB8" s="2">
        <v>1.05</v>
      </c>
      <c r="AC8" s="2"/>
      <c r="AD8" s="2"/>
      <c r="AE8" s="2"/>
      <c r="AF8" s="2">
        <v>3.5</v>
      </c>
      <c r="AG8" s="2">
        <v>0.35</v>
      </c>
      <c r="AH8" s="2"/>
      <c r="AI8" s="2">
        <v>0.4</v>
      </c>
      <c r="AJ8" s="2">
        <v>0.11</v>
      </c>
      <c r="AK8" s="2"/>
      <c r="AL8" s="2">
        <v>0.72</v>
      </c>
      <c r="AM8" s="2"/>
      <c r="AN8" s="2">
        <v>0.06</v>
      </c>
      <c r="AO8" s="2"/>
      <c r="AP8" s="2">
        <v>32.36</v>
      </c>
      <c r="AQ8" s="2"/>
      <c r="AR8" s="2">
        <v>3.83</v>
      </c>
      <c r="AS8" s="2">
        <v>0.85</v>
      </c>
      <c r="AT8" s="2">
        <v>0.54</v>
      </c>
      <c r="AU8" s="2">
        <v>13.03</v>
      </c>
      <c r="AV8" s="2">
        <v>22.25</v>
      </c>
      <c r="AW8" s="2">
        <v>1.88</v>
      </c>
      <c r="AX8" s="17">
        <v>1.32</v>
      </c>
      <c r="AY8" s="17"/>
      <c r="AZ8" s="2"/>
      <c r="BA8" s="4">
        <v>0.32</v>
      </c>
      <c r="BB8" s="2">
        <v>6.14</v>
      </c>
      <c r="BC8" s="2">
        <v>0.55000000000000004</v>
      </c>
      <c r="BD8" s="2"/>
      <c r="BE8" s="2">
        <v>1.53</v>
      </c>
      <c r="BF8" s="2"/>
      <c r="BG8" s="2"/>
      <c r="BH8" s="2">
        <v>0.1</v>
      </c>
      <c r="BI8" s="2"/>
      <c r="BJ8" s="2"/>
      <c r="BK8" s="2">
        <v>0.08</v>
      </c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>
        <v>0.09</v>
      </c>
      <c r="CF8" s="2"/>
    </row>
    <row r="9" spans="1:84" s="3" customFormat="1" x14ac:dyDescent="0.2">
      <c r="A9" s="3">
        <v>8</v>
      </c>
      <c r="B9" s="16" t="s">
        <v>117</v>
      </c>
      <c r="C9" s="16"/>
      <c r="D9" s="16"/>
      <c r="E9" s="16"/>
      <c r="F9" s="16"/>
      <c r="G9" s="16"/>
      <c r="H9" s="3" t="s">
        <v>80</v>
      </c>
      <c r="I9" s="2"/>
      <c r="J9" s="2"/>
      <c r="K9" s="2"/>
      <c r="L9" s="2"/>
      <c r="M9" s="2"/>
      <c r="N9" s="2"/>
      <c r="O9" s="2"/>
      <c r="P9" s="2"/>
      <c r="Q9" s="2"/>
      <c r="R9" s="2"/>
      <c r="S9" s="2">
        <v>0.74</v>
      </c>
      <c r="T9" s="2"/>
      <c r="U9" s="2">
        <v>0.51</v>
      </c>
      <c r="V9" s="2">
        <v>0.41</v>
      </c>
      <c r="W9" s="2">
        <v>7.0000000000000007E-2</v>
      </c>
      <c r="X9" s="2">
        <v>0.08</v>
      </c>
      <c r="Y9" s="2">
        <v>7.39</v>
      </c>
      <c r="Z9" s="2">
        <v>0.25</v>
      </c>
      <c r="AA9" s="2"/>
      <c r="AB9" s="2">
        <v>2.38</v>
      </c>
      <c r="AC9" s="2"/>
      <c r="AD9" s="2">
        <v>7.0000000000000007E-2</v>
      </c>
      <c r="AE9" s="2"/>
      <c r="AF9" s="2">
        <v>5.3</v>
      </c>
      <c r="AG9" s="2">
        <v>0.91</v>
      </c>
      <c r="AH9" s="2"/>
      <c r="AI9" s="2">
        <v>1.38</v>
      </c>
      <c r="AJ9" s="2">
        <v>0.84</v>
      </c>
      <c r="AK9" s="2"/>
      <c r="AL9" s="2">
        <v>0.79</v>
      </c>
      <c r="AM9" s="2"/>
      <c r="AN9" s="2">
        <v>0.17</v>
      </c>
      <c r="AO9" s="2">
        <v>0.08</v>
      </c>
      <c r="AP9" s="2">
        <v>21.8</v>
      </c>
      <c r="AQ9" s="2"/>
      <c r="AR9" s="2">
        <v>4.75</v>
      </c>
      <c r="AS9" s="2">
        <v>1.33</v>
      </c>
      <c r="AT9" s="2">
        <v>1.06</v>
      </c>
      <c r="AU9" s="2">
        <v>11.58</v>
      </c>
      <c r="AV9" s="2">
        <v>21.04</v>
      </c>
      <c r="AW9" s="2">
        <v>3.03</v>
      </c>
      <c r="AX9" s="17">
        <v>3.43</v>
      </c>
      <c r="AY9" s="17"/>
      <c r="AZ9" s="2"/>
      <c r="BA9" s="2">
        <v>0.56999999999999995</v>
      </c>
      <c r="BB9" s="4">
        <v>7.18</v>
      </c>
      <c r="BC9" s="2"/>
      <c r="BD9" s="2"/>
      <c r="BE9" s="2">
        <v>2.2799999999999998</v>
      </c>
      <c r="BF9" s="2"/>
      <c r="BG9" s="2"/>
      <c r="BH9" s="2"/>
      <c r="BI9" s="2"/>
      <c r="BJ9" s="2">
        <v>0.36</v>
      </c>
      <c r="BK9" s="2"/>
      <c r="BL9" s="2">
        <v>0.06</v>
      </c>
      <c r="BM9" s="2"/>
      <c r="BN9" s="2">
        <v>0.06</v>
      </c>
      <c r="BO9" s="2">
        <v>0.06</v>
      </c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>
        <v>0.08</v>
      </c>
      <c r="CE9" s="2"/>
      <c r="CF9" s="2"/>
    </row>
    <row r="10" spans="1:84" s="3" customFormat="1" x14ac:dyDescent="0.2">
      <c r="A10" s="3">
        <v>9</v>
      </c>
      <c r="B10" s="16" t="s">
        <v>118</v>
      </c>
      <c r="C10" s="16"/>
      <c r="D10" s="16"/>
      <c r="E10" s="16"/>
      <c r="F10" s="16"/>
      <c r="G10" s="16"/>
      <c r="H10" s="3" t="s">
        <v>80</v>
      </c>
      <c r="I10" s="2">
        <v>0.06</v>
      </c>
      <c r="J10" s="2"/>
      <c r="K10" s="2"/>
      <c r="L10" s="2"/>
      <c r="M10" s="2"/>
      <c r="N10" s="2"/>
      <c r="O10" s="2">
        <v>7.0000000000000007E-2</v>
      </c>
      <c r="P10" s="2"/>
      <c r="Q10" s="2"/>
      <c r="R10" s="2"/>
      <c r="S10" s="2">
        <v>2.0099999999999998</v>
      </c>
      <c r="T10" s="2"/>
      <c r="U10" s="2">
        <v>0.88</v>
      </c>
      <c r="V10" s="2">
        <v>0.22</v>
      </c>
      <c r="W10" s="2"/>
      <c r="X10" s="2">
        <v>0.11</v>
      </c>
      <c r="Y10" s="2">
        <v>7.54</v>
      </c>
      <c r="Z10" s="2"/>
      <c r="AA10" s="2">
        <v>0.53</v>
      </c>
      <c r="AB10" s="2">
        <v>1.34</v>
      </c>
      <c r="AC10" s="2"/>
      <c r="AD10" s="2"/>
      <c r="AE10" s="2"/>
      <c r="AF10" s="2">
        <v>4.5999999999999996</v>
      </c>
      <c r="AG10" s="2"/>
      <c r="AH10" s="2">
        <v>1.0900000000000001</v>
      </c>
      <c r="AI10" s="2">
        <v>0.35</v>
      </c>
      <c r="AJ10" s="2">
        <v>7.0000000000000007E-2</v>
      </c>
      <c r="AK10" s="2"/>
      <c r="AL10" s="2">
        <v>1.42</v>
      </c>
      <c r="AM10" s="2"/>
      <c r="AN10" s="2">
        <v>0.09</v>
      </c>
      <c r="AO10" s="2"/>
      <c r="AP10" s="2">
        <v>22.76</v>
      </c>
      <c r="AQ10" s="2"/>
      <c r="AR10" s="2">
        <v>6.19</v>
      </c>
      <c r="AS10" s="2">
        <v>0.35</v>
      </c>
      <c r="AT10" s="2">
        <v>0.49</v>
      </c>
      <c r="AU10" s="2">
        <v>11.25</v>
      </c>
      <c r="AV10" s="2">
        <v>23.11</v>
      </c>
      <c r="AW10" s="2">
        <v>2.48</v>
      </c>
      <c r="AX10" s="17">
        <v>1.05</v>
      </c>
      <c r="AY10" s="17"/>
      <c r="AZ10" s="2"/>
      <c r="BA10" s="4">
        <v>0.19</v>
      </c>
      <c r="BB10" s="4">
        <v>8.01</v>
      </c>
      <c r="BC10" s="2"/>
      <c r="BD10" s="2"/>
      <c r="BE10" s="2">
        <v>2.33</v>
      </c>
      <c r="BF10" s="2"/>
      <c r="BG10" s="2">
        <v>0.06</v>
      </c>
      <c r="BH10" s="2">
        <v>0.06</v>
      </c>
      <c r="BI10" s="2"/>
      <c r="BJ10" s="2">
        <v>0.11</v>
      </c>
      <c r="BK10" s="2"/>
      <c r="BL10" s="2">
        <v>7.0000000000000007E-2</v>
      </c>
      <c r="BM10" s="2"/>
      <c r="BN10" s="2">
        <v>0.09</v>
      </c>
      <c r="BO10" s="2"/>
      <c r="BP10" s="4">
        <v>0.17</v>
      </c>
      <c r="BQ10" s="2"/>
      <c r="BR10" s="2"/>
      <c r="BS10" s="2">
        <v>0.17</v>
      </c>
      <c r="BT10" s="2">
        <v>0.14000000000000001</v>
      </c>
      <c r="BU10" s="2">
        <v>7.0000000000000007E-2</v>
      </c>
      <c r="BV10" s="2">
        <v>0.11</v>
      </c>
      <c r="BW10" s="2"/>
      <c r="BX10" s="2"/>
      <c r="BY10" s="2"/>
      <c r="BZ10" s="2">
        <v>0.06</v>
      </c>
      <c r="CA10" s="2"/>
      <c r="CB10" s="2">
        <v>0.08</v>
      </c>
      <c r="CC10" s="2"/>
      <c r="CD10" s="4">
        <v>0.21</v>
      </c>
      <c r="CE10" s="2"/>
      <c r="CF10" s="2"/>
    </row>
    <row r="11" spans="1:84" s="3" customFormat="1" x14ac:dyDescent="0.2">
      <c r="A11" s="3">
        <v>10</v>
      </c>
      <c r="B11" s="16" t="s">
        <v>119</v>
      </c>
      <c r="C11" s="16"/>
      <c r="D11" s="16"/>
      <c r="E11" s="16"/>
      <c r="F11" s="16"/>
      <c r="G11" s="16"/>
      <c r="H11" s="3" t="s">
        <v>80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1.93</v>
      </c>
      <c r="T11" s="2"/>
      <c r="U11" s="2">
        <v>0.71</v>
      </c>
      <c r="V11" s="2">
        <v>0.32</v>
      </c>
      <c r="W11" s="2">
        <v>0.06</v>
      </c>
      <c r="X11" s="2">
        <v>7.0000000000000007E-2</v>
      </c>
      <c r="Y11" s="2">
        <v>7.63</v>
      </c>
      <c r="Z11" s="2">
        <v>0.3</v>
      </c>
      <c r="AA11" s="2"/>
      <c r="AB11" s="2">
        <v>2.74</v>
      </c>
      <c r="AC11" s="2">
        <v>0.15</v>
      </c>
      <c r="AD11" s="2"/>
      <c r="AE11" s="2"/>
      <c r="AF11" s="2">
        <v>6.84</v>
      </c>
      <c r="AG11" s="2">
        <v>0.72</v>
      </c>
      <c r="AH11" s="2"/>
      <c r="AI11" s="2">
        <v>2.72</v>
      </c>
      <c r="AJ11" s="2">
        <v>0.84</v>
      </c>
      <c r="AK11" s="2"/>
      <c r="AL11" s="2">
        <v>0.71</v>
      </c>
      <c r="AM11" s="2"/>
      <c r="AN11" s="2">
        <v>0.18</v>
      </c>
      <c r="AO11" s="2"/>
      <c r="AP11" s="2">
        <v>16.649999999999999</v>
      </c>
      <c r="AQ11" s="2"/>
      <c r="AR11" s="2">
        <v>2.06</v>
      </c>
      <c r="AS11" s="2">
        <v>1.65</v>
      </c>
      <c r="AT11" s="2">
        <v>0.61</v>
      </c>
      <c r="AU11" s="2">
        <v>11.91</v>
      </c>
      <c r="AV11" s="2">
        <v>20.84</v>
      </c>
      <c r="AW11" s="2">
        <v>3.28</v>
      </c>
      <c r="AX11" s="17">
        <v>4.03</v>
      </c>
      <c r="AY11" s="17"/>
      <c r="AZ11" s="2"/>
      <c r="BA11" s="2">
        <v>0.59</v>
      </c>
      <c r="BB11" s="2">
        <v>8.2100000000000009</v>
      </c>
      <c r="BC11" s="2">
        <v>0.92</v>
      </c>
      <c r="BD11" s="2"/>
      <c r="BE11" s="2">
        <v>2.87</v>
      </c>
      <c r="BF11" s="2"/>
      <c r="BG11" s="2"/>
      <c r="BH11" s="2"/>
      <c r="BI11" s="2"/>
      <c r="BJ11" s="2">
        <v>0.21</v>
      </c>
      <c r="BK11" s="2"/>
      <c r="BL11" s="2">
        <v>0.08</v>
      </c>
      <c r="BM11" s="2"/>
      <c r="BN11" s="2"/>
      <c r="BO11" s="4">
        <v>0.19</v>
      </c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</row>
    <row r="12" spans="1:84" s="3" customFormat="1" x14ac:dyDescent="0.2">
      <c r="A12" s="3">
        <v>11</v>
      </c>
      <c r="B12" s="16" t="s">
        <v>120</v>
      </c>
      <c r="C12" s="16"/>
      <c r="D12" s="16"/>
      <c r="E12" s="16"/>
      <c r="F12" s="16"/>
      <c r="G12" s="16"/>
      <c r="H12" s="3" t="s">
        <v>80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v>1.7</v>
      </c>
      <c r="T12" s="2"/>
      <c r="U12" s="2">
        <v>0.42</v>
      </c>
      <c r="V12" s="2">
        <v>0.25</v>
      </c>
      <c r="W12" s="2"/>
      <c r="X12" s="2">
        <v>0.06</v>
      </c>
      <c r="Y12" s="2">
        <v>6.22</v>
      </c>
      <c r="Z12" s="2">
        <v>0.23</v>
      </c>
      <c r="AA12" s="2"/>
      <c r="AB12" s="2">
        <v>2.73</v>
      </c>
      <c r="AC12" s="2"/>
      <c r="AD12" s="2">
        <v>0.09</v>
      </c>
      <c r="AE12" s="2"/>
      <c r="AF12" s="2">
        <v>4.47</v>
      </c>
      <c r="AG12" s="2">
        <v>0.62</v>
      </c>
      <c r="AH12" s="2"/>
      <c r="AI12" s="2">
        <v>1.55</v>
      </c>
      <c r="AJ12" s="2">
        <v>0.66</v>
      </c>
      <c r="AK12" s="2">
        <v>0.08</v>
      </c>
      <c r="AL12" s="2">
        <v>0.57999999999999996</v>
      </c>
      <c r="AM12" s="2"/>
      <c r="AN12" s="2">
        <v>0.32</v>
      </c>
      <c r="AO12" s="2"/>
      <c r="AP12" s="2">
        <v>23.01</v>
      </c>
      <c r="AQ12" s="2"/>
      <c r="AR12" s="2">
        <v>4.13</v>
      </c>
      <c r="AS12" s="2">
        <v>2.85</v>
      </c>
      <c r="AT12" s="2">
        <v>1.1100000000000001</v>
      </c>
      <c r="AU12" s="2">
        <v>11.5</v>
      </c>
      <c r="AV12" s="2">
        <v>20.239999999999998</v>
      </c>
      <c r="AW12" s="2">
        <v>3.52</v>
      </c>
      <c r="AX12" s="17">
        <v>4.51</v>
      </c>
      <c r="AY12" s="17"/>
      <c r="AZ12" s="2"/>
      <c r="BA12" s="2">
        <v>0.56999999999999995</v>
      </c>
      <c r="BB12" s="2">
        <v>5.91</v>
      </c>
      <c r="BC12" s="2">
        <v>0.76</v>
      </c>
      <c r="BD12" s="2"/>
      <c r="BE12" s="2">
        <v>1.87</v>
      </c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>
        <v>0.06</v>
      </c>
      <c r="BW12" s="2"/>
      <c r="BX12" s="2"/>
      <c r="BY12" s="2"/>
      <c r="BZ12" s="2"/>
      <c r="CA12" s="2"/>
      <c r="CB12" s="2"/>
      <c r="CC12" s="2"/>
      <c r="CD12" s="2"/>
      <c r="CE12" s="2"/>
      <c r="CF12" s="2"/>
    </row>
    <row r="13" spans="1:84" s="3" customFormat="1" x14ac:dyDescent="0.2">
      <c r="A13" s="3">
        <v>12</v>
      </c>
      <c r="B13" s="16" t="s">
        <v>121</v>
      </c>
      <c r="C13" s="16"/>
      <c r="D13" s="16"/>
      <c r="E13" s="16"/>
      <c r="F13" s="16"/>
      <c r="G13" s="16"/>
      <c r="H13" s="3" t="s">
        <v>80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>
        <v>0.9</v>
      </c>
      <c r="T13" s="2"/>
      <c r="U13" s="2">
        <v>0.49</v>
      </c>
      <c r="V13" s="2">
        <v>0.52</v>
      </c>
      <c r="W13" s="2"/>
      <c r="X13" s="2"/>
      <c r="Y13" s="2">
        <v>4.8099999999999996</v>
      </c>
      <c r="Z13" s="2">
        <v>0.19</v>
      </c>
      <c r="AA13" s="2"/>
      <c r="AB13" s="2">
        <v>4.32</v>
      </c>
      <c r="AC13" s="2"/>
      <c r="AD13" s="2"/>
      <c r="AE13" s="2">
        <v>1.07</v>
      </c>
      <c r="AF13" s="2">
        <v>3.01</v>
      </c>
      <c r="AG13" s="2">
        <v>0.18</v>
      </c>
      <c r="AH13" s="2"/>
      <c r="AI13" s="2">
        <v>3.84</v>
      </c>
      <c r="AJ13" s="2">
        <v>1.28</v>
      </c>
      <c r="AK13" s="2"/>
      <c r="AL13" s="2">
        <v>0.65</v>
      </c>
      <c r="AM13" s="2"/>
      <c r="AN13" s="2">
        <v>0.41</v>
      </c>
      <c r="AO13" s="2">
        <v>0.19</v>
      </c>
      <c r="AP13" s="2">
        <v>17.09</v>
      </c>
      <c r="AQ13" s="2"/>
      <c r="AR13" s="2">
        <v>1.84</v>
      </c>
      <c r="AS13" s="2">
        <v>6.39</v>
      </c>
      <c r="AT13" s="2">
        <v>1.9</v>
      </c>
      <c r="AU13" s="2">
        <v>8.6999999999999993</v>
      </c>
      <c r="AV13" s="2">
        <v>14.13</v>
      </c>
      <c r="AW13" s="2">
        <v>6.25</v>
      </c>
      <c r="AX13" s="17">
        <v>10.53</v>
      </c>
      <c r="AY13" s="17"/>
      <c r="AZ13" s="2"/>
      <c r="BA13" s="2">
        <v>0.97</v>
      </c>
      <c r="BB13" s="2">
        <v>4.25</v>
      </c>
      <c r="BC13" s="2"/>
      <c r="BD13" s="2">
        <v>0.46</v>
      </c>
      <c r="BE13" s="2">
        <v>4.5199999999999996</v>
      </c>
      <c r="BF13" s="2">
        <v>0.9</v>
      </c>
      <c r="BG13" s="2"/>
      <c r="BH13" s="2"/>
      <c r="BI13" s="2"/>
      <c r="BJ13" s="2"/>
      <c r="BK13" s="2"/>
      <c r="BL13" s="2"/>
      <c r="BM13" s="2"/>
      <c r="BN13" s="2">
        <v>0.08</v>
      </c>
      <c r="BO13" s="2">
        <v>0.09</v>
      </c>
      <c r="BP13" s="2"/>
      <c r="BQ13" s="2"/>
      <c r="BR13" s="2"/>
      <c r="BS13" s="2"/>
      <c r="BT13" s="2"/>
      <c r="BU13" s="2"/>
      <c r="BV13" s="2"/>
      <c r="BW13" s="2"/>
      <c r="BX13" s="2"/>
      <c r="BY13" s="2">
        <v>7.0000000000000007E-2</v>
      </c>
      <c r="BZ13" s="2"/>
      <c r="CA13" s="2"/>
      <c r="CB13" s="2"/>
      <c r="CC13" s="2"/>
      <c r="CD13" s="2"/>
      <c r="CE13" s="2"/>
      <c r="CF13" s="2"/>
    </row>
    <row r="14" spans="1:84" s="3" customFormat="1" x14ac:dyDescent="0.2">
      <c r="A14" s="3">
        <v>13</v>
      </c>
      <c r="B14" s="16" t="s">
        <v>122</v>
      </c>
      <c r="C14" s="16"/>
      <c r="D14" s="16"/>
      <c r="E14" s="16"/>
      <c r="F14" s="16"/>
      <c r="G14" s="16"/>
      <c r="H14" s="3" t="s">
        <v>80</v>
      </c>
      <c r="I14" s="2"/>
      <c r="J14" s="2"/>
      <c r="K14" s="2"/>
      <c r="L14" s="2"/>
      <c r="M14" s="2">
        <v>7.0000000000000007E-2</v>
      </c>
      <c r="N14" s="2"/>
      <c r="O14" s="2"/>
      <c r="P14" s="2"/>
      <c r="Q14" s="2"/>
      <c r="R14" s="2"/>
      <c r="S14" s="2">
        <v>1.31</v>
      </c>
      <c r="T14" s="2"/>
      <c r="U14" s="2">
        <v>0.47</v>
      </c>
      <c r="V14" s="2">
        <v>0.39</v>
      </c>
      <c r="W14" s="2"/>
      <c r="X14" s="2"/>
      <c r="Y14" s="2">
        <v>5.39</v>
      </c>
      <c r="Z14" s="2"/>
      <c r="AA14" s="2"/>
      <c r="AB14" s="2">
        <v>2.2799999999999998</v>
      </c>
      <c r="AC14" s="2"/>
      <c r="AD14" s="2"/>
      <c r="AE14" s="2"/>
      <c r="AF14" s="2">
        <v>3.64</v>
      </c>
      <c r="AG14" s="2"/>
      <c r="AH14" s="2">
        <v>0.45</v>
      </c>
      <c r="AI14" s="2">
        <v>1.67</v>
      </c>
      <c r="AJ14" s="2">
        <v>0.67</v>
      </c>
      <c r="AK14" s="2"/>
      <c r="AL14" s="2">
        <v>0.56999999999999995</v>
      </c>
      <c r="AM14" s="2"/>
      <c r="AN14" s="4">
        <v>0.17</v>
      </c>
      <c r="AO14" s="2"/>
      <c r="AP14" s="2">
        <v>24.61</v>
      </c>
      <c r="AQ14" s="2"/>
      <c r="AR14" s="2">
        <v>4.54</v>
      </c>
      <c r="AS14" s="2">
        <v>3.62</v>
      </c>
      <c r="AT14" s="2">
        <v>1.48</v>
      </c>
      <c r="AU14" s="2">
        <v>10.23</v>
      </c>
      <c r="AV14" s="2">
        <v>19.11</v>
      </c>
      <c r="AW14" s="2">
        <v>3.86</v>
      </c>
      <c r="AX14" s="17">
        <v>5.82</v>
      </c>
      <c r="AY14" s="17"/>
      <c r="AZ14" s="2"/>
      <c r="BA14" s="2">
        <v>0.73</v>
      </c>
      <c r="BB14" s="4">
        <v>5.7</v>
      </c>
      <c r="BC14" s="2"/>
      <c r="BD14" s="2"/>
      <c r="BE14" s="2">
        <v>3.15</v>
      </c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>
        <v>0.06</v>
      </c>
      <c r="CB14" s="2"/>
      <c r="CC14" s="2"/>
      <c r="CD14" s="2"/>
      <c r="CE14" s="2"/>
      <c r="CF14" s="2"/>
    </row>
    <row r="15" spans="1:84" s="3" customFormat="1" x14ac:dyDescent="0.2">
      <c r="A15" s="3">
        <v>14</v>
      </c>
      <c r="B15" s="16" t="s">
        <v>123</v>
      </c>
      <c r="C15" s="16"/>
      <c r="D15" s="16"/>
      <c r="E15" s="16"/>
      <c r="F15" s="16"/>
      <c r="G15" s="16"/>
      <c r="H15" s="3" t="s">
        <v>80</v>
      </c>
      <c r="I15" s="2"/>
      <c r="J15" s="2"/>
      <c r="K15" s="2"/>
      <c r="L15" s="2"/>
      <c r="M15" s="2"/>
      <c r="N15" s="2"/>
      <c r="O15" s="2">
        <v>0.08</v>
      </c>
      <c r="P15" s="2"/>
      <c r="Q15" s="2"/>
      <c r="R15" s="2"/>
      <c r="S15" s="2">
        <v>1.08</v>
      </c>
      <c r="T15" s="2"/>
      <c r="U15" s="4">
        <v>0.46</v>
      </c>
      <c r="V15" s="2">
        <v>0.34</v>
      </c>
      <c r="W15" s="2"/>
      <c r="X15" s="2">
        <v>0.12</v>
      </c>
      <c r="Y15" s="2">
        <v>5.93</v>
      </c>
      <c r="Z15" s="2">
        <v>0.12</v>
      </c>
      <c r="AA15" s="2"/>
      <c r="AB15" s="2">
        <v>3.57</v>
      </c>
      <c r="AC15" s="2">
        <v>0.08</v>
      </c>
      <c r="AD15" s="2"/>
      <c r="AE15" s="2"/>
      <c r="AF15" s="2">
        <v>4.0599999999999996</v>
      </c>
      <c r="AG15" s="2">
        <v>0.14000000000000001</v>
      </c>
      <c r="AH15" s="2"/>
      <c r="AI15" s="2">
        <v>3.49</v>
      </c>
      <c r="AJ15" s="2">
        <v>0.52</v>
      </c>
      <c r="AK15" s="2"/>
      <c r="AL15" s="2">
        <v>0.48</v>
      </c>
      <c r="AM15" s="2"/>
      <c r="AN15" s="2">
        <v>0.33</v>
      </c>
      <c r="AO15" s="2"/>
      <c r="AP15" s="2">
        <v>18.43</v>
      </c>
      <c r="AQ15" s="2"/>
      <c r="AR15" s="2">
        <v>1.44</v>
      </c>
      <c r="AS15" s="2">
        <v>5.56</v>
      </c>
      <c r="AT15" s="2">
        <v>0.94</v>
      </c>
      <c r="AU15" s="2">
        <v>10.81</v>
      </c>
      <c r="AV15" s="2">
        <v>17.91</v>
      </c>
      <c r="AW15" s="2">
        <v>5.3</v>
      </c>
      <c r="AX15" s="17">
        <v>7.34</v>
      </c>
      <c r="AY15" s="17"/>
      <c r="AZ15" s="2"/>
      <c r="BA15" s="2">
        <v>0.5</v>
      </c>
      <c r="BB15" s="2">
        <v>5.96</v>
      </c>
      <c r="BC15" s="2">
        <v>0.42</v>
      </c>
      <c r="BD15" s="2"/>
      <c r="BE15" s="2">
        <v>4.34</v>
      </c>
      <c r="BF15" s="2"/>
      <c r="BG15" s="2"/>
      <c r="BH15" s="2"/>
      <c r="BI15" s="2"/>
      <c r="BJ15" s="2">
        <v>0.13</v>
      </c>
      <c r="BK15" s="2">
        <v>0.12</v>
      </c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</row>
    <row r="16" spans="1:84" s="3" customFormat="1" x14ac:dyDescent="0.2">
      <c r="A16" s="3">
        <v>15</v>
      </c>
      <c r="B16" s="16" t="s">
        <v>124</v>
      </c>
      <c r="C16" s="16"/>
      <c r="D16" s="16"/>
      <c r="E16" s="16"/>
      <c r="F16" s="16"/>
      <c r="G16" s="16"/>
      <c r="H16" s="3" t="s">
        <v>80</v>
      </c>
      <c r="I16" s="2"/>
      <c r="J16" s="2"/>
      <c r="K16" s="2"/>
      <c r="L16" s="2"/>
      <c r="M16" s="2"/>
      <c r="N16" s="2"/>
      <c r="O16" s="2">
        <v>0.06</v>
      </c>
      <c r="P16" s="2"/>
      <c r="Q16" s="2"/>
      <c r="R16" s="2"/>
      <c r="S16" s="2">
        <v>0.78</v>
      </c>
      <c r="T16" s="2"/>
      <c r="U16" s="4">
        <v>0.39</v>
      </c>
      <c r="V16" s="2">
        <v>0.3</v>
      </c>
      <c r="W16" s="2"/>
      <c r="X16" s="2"/>
      <c r="Y16" s="2">
        <v>6.28</v>
      </c>
      <c r="Z16" s="2">
        <v>0.15</v>
      </c>
      <c r="AA16" s="2"/>
      <c r="AB16" s="2">
        <v>3.96</v>
      </c>
      <c r="AC16" s="2"/>
      <c r="AD16" s="2"/>
      <c r="AE16" s="2"/>
      <c r="AF16" s="2">
        <v>4.47</v>
      </c>
      <c r="AG16" s="2">
        <v>0.38</v>
      </c>
      <c r="AH16" s="2"/>
      <c r="AI16" s="2">
        <v>3.42</v>
      </c>
      <c r="AJ16" s="2">
        <v>0.85</v>
      </c>
      <c r="AK16" s="2"/>
      <c r="AL16" s="2">
        <v>0.59</v>
      </c>
      <c r="AM16" s="2"/>
      <c r="AN16" s="2">
        <v>0.21</v>
      </c>
      <c r="AO16" s="2">
        <v>0.1</v>
      </c>
      <c r="AP16" s="2">
        <v>15.93</v>
      </c>
      <c r="AQ16" s="2"/>
      <c r="AR16" s="2">
        <v>2.34</v>
      </c>
      <c r="AS16" s="2">
        <v>4.3</v>
      </c>
      <c r="AT16" s="2">
        <v>1.0900000000000001</v>
      </c>
      <c r="AU16" s="2">
        <v>10.29</v>
      </c>
      <c r="AV16" s="2">
        <v>18.649999999999999</v>
      </c>
      <c r="AW16" s="2">
        <v>5.4</v>
      </c>
      <c r="AX16" s="17">
        <v>7.82</v>
      </c>
      <c r="AY16" s="17"/>
      <c r="AZ16" s="2"/>
      <c r="BA16" s="2">
        <v>0.56999999999999995</v>
      </c>
      <c r="BB16" s="2">
        <v>6.02</v>
      </c>
      <c r="BC16" s="2">
        <v>0.91</v>
      </c>
      <c r="BD16" s="2"/>
      <c r="BE16" s="2">
        <v>4.62</v>
      </c>
      <c r="BF16" s="2"/>
      <c r="BG16" s="2"/>
      <c r="BH16" s="2"/>
      <c r="BI16" s="2"/>
      <c r="BJ16" s="2"/>
      <c r="BK16" s="2"/>
      <c r="BL16" s="2"/>
      <c r="BM16" s="2"/>
      <c r="BN16" s="2"/>
      <c r="BO16" s="2">
        <v>0.09</v>
      </c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</row>
    <row r="17" spans="1:84" s="3" customFormat="1" x14ac:dyDescent="0.2">
      <c r="A17" s="3">
        <v>16</v>
      </c>
      <c r="B17" s="16" t="s">
        <v>125</v>
      </c>
      <c r="C17" s="16"/>
      <c r="D17" s="16"/>
      <c r="E17" s="16"/>
      <c r="F17" s="16"/>
      <c r="G17" s="16"/>
      <c r="H17" s="3" t="s">
        <v>80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v>0.44</v>
      </c>
      <c r="T17" s="2"/>
      <c r="U17" s="2">
        <v>0.28000000000000003</v>
      </c>
      <c r="V17" s="2">
        <v>0.19</v>
      </c>
      <c r="W17" s="2"/>
      <c r="X17" s="2"/>
      <c r="Y17" s="2">
        <v>7.17</v>
      </c>
      <c r="Z17" s="2">
        <v>0.28999999999999998</v>
      </c>
      <c r="AA17" s="2"/>
      <c r="AB17" s="2">
        <v>2.69</v>
      </c>
      <c r="AC17" s="2">
        <v>7.0000000000000007E-2</v>
      </c>
      <c r="AD17" s="2"/>
      <c r="AE17" s="2"/>
      <c r="AF17" s="2">
        <v>3.59</v>
      </c>
      <c r="AG17" s="2">
        <v>0.22</v>
      </c>
      <c r="AH17" s="2"/>
      <c r="AI17" s="2">
        <v>1.61</v>
      </c>
      <c r="AJ17" s="2">
        <v>0.37</v>
      </c>
      <c r="AK17" s="2"/>
      <c r="AL17" s="2">
        <v>0.3</v>
      </c>
      <c r="AM17" s="2"/>
      <c r="AN17" s="2"/>
      <c r="AO17" s="2"/>
      <c r="AP17" s="2">
        <v>27.25</v>
      </c>
      <c r="AQ17" s="2"/>
      <c r="AR17" s="2">
        <v>2.23</v>
      </c>
      <c r="AS17" s="2">
        <v>4.17</v>
      </c>
      <c r="AT17" s="2">
        <v>0.82</v>
      </c>
      <c r="AU17" s="2">
        <v>12.2</v>
      </c>
      <c r="AV17" s="2">
        <v>19.66</v>
      </c>
      <c r="AW17" s="2">
        <v>3.58</v>
      </c>
      <c r="AX17" s="17">
        <v>4.68</v>
      </c>
      <c r="AY17" s="17"/>
      <c r="AZ17" s="2"/>
      <c r="BA17" s="2">
        <v>0.41</v>
      </c>
      <c r="BB17" s="2">
        <v>5.67</v>
      </c>
      <c r="BC17" s="2"/>
      <c r="BD17" s="2"/>
      <c r="BE17" s="2">
        <v>1.9</v>
      </c>
      <c r="BF17" s="2"/>
      <c r="BG17" s="2"/>
      <c r="BH17" s="2"/>
      <c r="BI17" s="2"/>
      <c r="BJ17" s="2">
        <v>0.11</v>
      </c>
      <c r="BK17" s="2"/>
      <c r="BL17" s="2"/>
      <c r="BM17" s="2"/>
      <c r="BN17" s="2">
        <v>0.05</v>
      </c>
      <c r="BO17" s="2"/>
      <c r="BP17" s="2"/>
      <c r="BQ17" s="2"/>
      <c r="BR17" s="2"/>
      <c r="BS17" s="2">
        <v>0.06</v>
      </c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</row>
    <row r="18" spans="1:84" s="3" customFormat="1" x14ac:dyDescent="0.2">
      <c r="A18" s="3">
        <v>17</v>
      </c>
      <c r="B18" s="16" t="s">
        <v>126</v>
      </c>
      <c r="C18" s="16"/>
      <c r="D18" s="16"/>
      <c r="E18" s="16"/>
      <c r="F18" s="16"/>
      <c r="G18" s="16"/>
      <c r="H18" s="3" t="s">
        <v>80</v>
      </c>
      <c r="I18" s="2"/>
      <c r="J18" s="2">
        <v>0.06</v>
      </c>
      <c r="K18" s="2"/>
      <c r="L18" s="2"/>
      <c r="M18" s="2"/>
      <c r="N18" s="2"/>
      <c r="O18" s="2">
        <v>0.08</v>
      </c>
      <c r="P18" s="2"/>
      <c r="Q18" s="2"/>
      <c r="R18" s="2"/>
      <c r="S18" s="2">
        <v>0.96</v>
      </c>
      <c r="T18" s="2"/>
      <c r="U18" s="2">
        <v>0.39</v>
      </c>
      <c r="V18" s="2">
        <v>0.18</v>
      </c>
      <c r="W18" s="2"/>
      <c r="X18" s="2">
        <v>0.08</v>
      </c>
      <c r="Y18" s="2">
        <v>7.02</v>
      </c>
      <c r="Z18" s="2">
        <v>0.14000000000000001</v>
      </c>
      <c r="AA18" s="2"/>
      <c r="AB18" s="2">
        <v>2.95</v>
      </c>
      <c r="AC18" s="2">
        <v>0.06</v>
      </c>
      <c r="AD18" s="2"/>
      <c r="AE18" s="2"/>
      <c r="AF18" s="2">
        <v>4.29</v>
      </c>
      <c r="AG18" s="2"/>
      <c r="AH18" s="2">
        <v>0.2</v>
      </c>
      <c r="AI18" s="2">
        <v>2.3199999999999998</v>
      </c>
      <c r="AJ18" s="2">
        <v>0.48</v>
      </c>
      <c r="AK18" s="2"/>
      <c r="AL18" s="2">
        <v>0.15</v>
      </c>
      <c r="AM18" s="2">
        <v>0.13</v>
      </c>
      <c r="AN18" s="2">
        <v>7.0000000000000007E-2</v>
      </c>
      <c r="AO18" s="2"/>
      <c r="AP18" s="2">
        <v>19.72</v>
      </c>
      <c r="AQ18" s="2"/>
      <c r="AR18" s="2">
        <v>1.91</v>
      </c>
      <c r="AS18" s="2">
        <v>3.64</v>
      </c>
      <c r="AT18" s="2">
        <v>0.92</v>
      </c>
      <c r="AU18" s="2">
        <v>12.13</v>
      </c>
      <c r="AV18" s="2">
        <v>20.83</v>
      </c>
      <c r="AW18" s="2">
        <v>4.3600000000000003</v>
      </c>
      <c r="AX18" s="17">
        <v>6.2</v>
      </c>
      <c r="AY18" s="17"/>
      <c r="AZ18" s="2"/>
      <c r="BA18" s="2">
        <v>0.53</v>
      </c>
      <c r="BB18" s="2">
        <v>6.4</v>
      </c>
      <c r="BC18" s="2">
        <v>0.5</v>
      </c>
      <c r="BD18" s="2"/>
      <c r="BE18" s="2">
        <v>3.13</v>
      </c>
      <c r="BF18" s="2"/>
      <c r="BG18" s="2"/>
      <c r="BH18" s="2"/>
      <c r="BI18" s="2"/>
      <c r="BJ18" s="2">
        <v>0.09</v>
      </c>
      <c r="BK18" s="2">
        <v>0.06</v>
      </c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</row>
  </sheetData>
  <mergeCells count="33">
    <mergeCell ref="B5:G5"/>
    <mergeCell ref="AX5:AY5"/>
    <mergeCell ref="B3:G3"/>
    <mergeCell ref="AX3:AY3"/>
    <mergeCell ref="B4:G4"/>
    <mergeCell ref="U4:V4"/>
    <mergeCell ref="AX4:AY4"/>
    <mergeCell ref="B6:G6"/>
    <mergeCell ref="AX6:AY6"/>
    <mergeCell ref="B7:G7"/>
    <mergeCell ref="AX7:AY7"/>
    <mergeCell ref="B8:G8"/>
    <mergeCell ref="AX8:AY8"/>
    <mergeCell ref="B9:G9"/>
    <mergeCell ref="AX9:AY9"/>
    <mergeCell ref="B10:G10"/>
    <mergeCell ref="AX10:AY10"/>
    <mergeCell ref="B11:G11"/>
    <mergeCell ref="AX11:AY11"/>
    <mergeCell ref="B12:G12"/>
    <mergeCell ref="AX12:AY12"/>
    <mergeCell ref="B13:G13"/>
    <mergeCell ref="AX13:AY13"/>
    <mergeCell ref="B14:G14"/>
    <mergeCell ref="AX14:AY14"/>
    <mergeCell ref="B18:G18"/>
    <mergeCell ref="AX18:AY18"/>
    <mergeCell ref="B15:G15"/>
    <mergeCell ref="AX15:AY15"/>
    <mergeCell ref="B16:G16"/>
    <mergeCell ref="AX16:AY16"/>
    <mergeCell ref="B17:G17"/>
    <mergeCell ref="AX17:AY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4CDAE-DAC4-0040-81E0-DDFC7A999A8D}">
  <dimension ref="A1:Z18"/>
  <sheetViews>
    <sheetView workbookViewId="0">
      <selection sqref="A1:XFD18"/>
    </sheetView>
  </sheetViews>
  <sheetFormatPr baseColWidth="10" defaultRowHeight="15" x14ac:dyDescent="0.2"/>
  <sheetData>
    <row r="1" spans="1:26" s="3" customFormat="1" ht="52" x14ac:dyDescent="0.2">
      <c r="A1" s="1"/>
      <c r="B1" s="1"/>
      <c r="C1" s="1"/>
      <c r="D1" s="1"/>
      <c r="E1" s="1"/>
      <c r="F1" s="1"/>
      <c r="G1" s="1"/>
      <c r="H1" s="1"/>
      <c r="I1" s="1" t="s">
        <v>12</v>
      </c>
      <c r="J1" s="1" t="s">
        <v>14</v>
      </c>
      <c r="K1" s="1" t="s">
        <v>15</v>
      </c>
      <c r="L1" s="1" t="s">
        <v>23</v>
      </c>
      <c r="M1" s="1" t="s">
        <v>26</v>
      </c>
      <c r="N1" s="1" t="s">
        <v>28</v>
      </c>
      <c r="O1" s="1" t="s">
        <v>29</v>
      </c>
      <c r="P1" s="1" t="s">
        <v>35</v>
      </c>
      <c r="Q1" s="1" t="s">
        <v>37</v>
      </c>
      <c r="R1" s="1" t="s">
        <v>40</v>
      </c>
      <c r="S1" s="1" t="s">
        <v>41</v>
      </c>
      <c r="T1" s="1" t="s">
        <v>42</v>
      </c>
      <c r="U1" s="1" t="s">
        <v>44</v>
      </c>
      <c r="V1" s="1" t="s">
        <v>46</v>
      </c>
      <c r="W1" s="1" t="s">
        <v>45</v>
      </c>
      <c r="X1" s="1" t="s">
        <v>50</v>
      </c>
      <c r="Y1" s="1" t="s">
        <v>54</v>
      </c>
    </row>
    <row r="2" spans="1:26" s="3" customFormat="1" x14ac:dyDescent="0.2">
      <c r="H2" s="3" t="s">
        <v>78</v>
      </c>
      <c r="I2" s="2">
        <v>5.57</v>
      </c>
      <c r="J2" s="2">
        <v>5.8</v>
      </c>
      <c r="K2" s="2">
        <v>5.92</v>
      </c>
      <c r="L2" s="2">
        <v>6.92</v>
      </c>
      <c r="M2" s="2">
        <v>7.31</v>
      </c>
      <c r="N2" s="2">
        <v>7.59</v>
      </c>
      <c r="O2" s="2">
        <v>7.71</v>
      </c>
      <c r="P2" s="2">
        <v>8.64</v>
      </c>
      <c r="Q2" s="2">
        <v>9.1199999999999992</v>
      </c>
      <c r="R2" s="2">
        <v>9.4499999999999993</v>
      </c>
      <c r="S2" s="2">
        <v>9.68</v>
      </c>
      <c r="T2" s="2">
        <v>9.8699999999999992</v>
      </c>
      <c r="U2" s="2">
        <v>10.14</v>
      </c>
      <c r="V2" s="2">
        <v>10.35</v>
      </c>
      <c r="W2" s="2">
        <v>10.35</v>
      </c>
      <c r="X2" s="2">
        <v>10.92</v>
      </c>
      <c r="Y2" s="2">
        <v>11.39</v>
      </c>
      <c r="Z2" s="2"/>
    </row>
    <row r="3" spans="1:26" s="3" customFormat="1" ht="16" x14ac:dyDescent="0.2">
      <c r="A3" s="3">
        <v>2</v>
      </c>
      <c r="B3" s="16" t="s">
        <v>111</v>
      </c>
      <c r="C3" s="16"/>
      <c r="D3" s="16"/>
      <c r="E3" s="16"/>
      <c r="F3" s="16"/>
      <c r="G3" s="16"/>
      <c r="H3" s="3" t="s">
        <v>80</v>
      </c>
      <c r="I3" s="2">
        <v>1.71</v>
      </c>
      <c r="J3" s="2">
        <v>0.74</v>
      </c>
      <c r="K3" s="12">
        <v>0.05</v>
      </c>
      <c r="L3" s="2">
        <v>1.46</v>
      </c>
      <c r="M3" s="2">
        <v>4.2</v>
      </c>
      <c r="N3" s="2">
        <v>0.61</v>
      </c>
      <c r="O3" s="2">
        <v>0.23</v>
      </c>
      <c r="P3" s="2">
        <v>25.61</v>
      </c>
      <c r="Q3" s="2">
        <v>1.55</v>
      </c>
      <c r="R3" s="2">
        <v>0.72</v>
      </c>
      <c r="S3" s="2">
        <v>12.15</v>
      </c>
      <c r="T3" s="2">
        <v>20.47</v>
      </c>
      <c r="U3" s="2">
        <v>1.83</v>
      </c>
      <c r="V3" s="17">
        <v>1.47</v>
      </c>
      <c r="W3" s="17"/>
      <c r="X3" s="2">
        <v>7.23</v>
      </c>
      <c r="Y3" s="2">
        <v>2.96</v>
      </c>
      <c r="Z3" s="2"/>
    </row>
    <row r="4" spans="1:26" s="3" customFormat="1" x14ac:dyDescent="0.2">
      <c r="A4" s="3">
        <v>3</v>
      </c>
      <c r="B4" s="16" t="s">
        <v>112</v>
      </c>
      <c r="C4" s="16"/>
      <c r="D4" s="16"/>
      <c r="E4" s="16"/>
      <c r="F4" s="16"/>
      <c r="G4" s="16"/>
      <c r="H4" s="3" t="s">
        <v>80</v>
      </c>
      <c r="I4" s="2">
        <v>1.42</v>
      </c>
      <c r="J4" s="17">
        <v>0.79</v>
      </c>
      <c r="K4" s="17"/>
      <c r="L4" s="2">
        <v>1.29</v>
      </c>
      <c r="M4" s="2">
        <v>5.48</v>
      </c>
      <c r="N4" s="2">
        <v>0.62</v>
      </c>
      <c r="O4" s="2">
        <v>0.31</v>
      </c>
      <c r="P4" s="2">
        <v>24.5</v>
      </c>
      <c r="Q4" s="2">
        <v>0.86</v>
      </c>
      <c r="R4" s="4">
        <v>0.46</v>
      </c>
      <c r="S4" s="2">
        <v>11.98</v>
      </c>
      <c r="T4" s="2">
        <v>21.03</v>
      </c>
      <c r="U4" s="2">
        <v>1.66</v>
      </c>
      <c r="V4" s="17">
        <v>1.5</v>
      </c>
      <c r="W4" s="17"/>
      <c r="X4" s="2">
        <v>7.89</v>
      </c>
      <c r="Y4" s="2">
        <v>2.94</v>
      </c>
      <c r="Z4" s="2"/>
    </row>
    <row r="5" spans="1:26" s="3" customFormat="1" x14ac:dyDescent="0.2">
      <c r="A5" s="3">
        <v>4</v>
      </c>
      <c r="B5" s="16" t="s">
        <v>113</v>
      </c>
      <c r="C5" s="16"/>
      <c r="D5" s="16"/>
      <c r="E5" s="16"/>
      <c r="F5" s="16"/>
      <c r="G5" s="16"/>
      <c r="H5" s="3" t="s">
        <v>80</v>
      </c>
      <c r="I5" s="2">
        <v>2.12</v>
      </c>
      <c r="J5" s="2">
        <v>0.43</v>
      </c>
      <c r="K5" s="2">
        <v>0.19</v>
      </c>
      <c r="L5" s="2">
        <v>1.26</v>
      </c>
      <c r="M5" s="2">
        <v>5.26</v>
      </c>
      <c r="N5" s="2">
        <v>0.68</v>
      </c>
      <c r="O5" s="2">
        <v>0.28000000000000003</v>
      </c>
      <c r="P5" s="2">
        <v>24.36</v>
      </c>
      <c r="Q5" s="2">
        <v>0.72</v>
      </c>
      <c r="R5" s="2">
        <v>0.64</v>
      </c>
      <c r="S5" s="2">
        <v>12.81</v>
      </c>
      <c r="T5" s="2">
        <v>22.17</v>
      </c>
      <c r="U5" s="2">
        <v>2.0299999999999998</v>
      </c>
      <c r="V5" s="17">
        <v>1.63</v>
      </c>
      <c r="W5" s="17"/>
      <c r="X5" s="2">
        <v>7.71</v>
      </c>
      <c r="Y5" s="2">
        <v>2.2999999999999998</v>
      </c>
      <c r="Z5" s="2"/>
    </row>
    <row r="6" spans="1:26" s="3" customFormat="1" x14ac:dyDescent="0.2">
      <c r="A6" s="3">
        <v>5</v>
      </c>
      <c r="B6" s="16" t="s">
        <v>114</v>
      </c>
      <c r="C6" s="16"/>
      <c r="D6" s="16"/>
      <c r="E6" s="16"/>
      <c r="F6" s="16"/>
      <c r="G6" s="16"/>
      <c r="H6" s="3" t="s">
        <v>80</v>
      </c>
      <c r="I6" s="4">
        <v>0.44</v>
      </c>
      <c r="J6" s="2">
        <v>0.33</v>
      </c>
      <c r="K6" s="2">
        <v>0.08</v>
      </c>
      <c r="L6" s="2">
        <v>1.67</v>
      </c>
      <c r="M6" s="2">
        <v>4.12</v>
      </c>
      <c r="N6" s="2">
        <v>0.57999999999999996</v>
      </c>
      <c r="O6" s="2">
        <v>0.44</v>
      </c>
      <c r="P6" s="2">
        <v>23.76</v>
      </c>
      <c r="Q6" s="2">
        <v>0.75</v>
      </c>
      <c r="R6" s="2">
        <v>0.75</v>
      </c>
      <c r="S6" s="2">
        <v>12.31</v>
      </c>
      <c r="T6" s="2">
        <v>24.41</v>
      </c>
      <c r="U6" s="2">
        <v>3.07</v>
      </c>
      <c r="V6" s="17">
        <v>1.91</v>
      </c>
      <c r="W6" s="17"/>
      <c r="X6" s="4">
        <v>8.1</v>
      </c>
      <c r="Y6" s="2">
        <v>0.63</v>
      </c>
      <c r="Z6" s="2"/>
    </row>
    <row r="7" spans="1:26" s="3" customFormat="1" x14ac:dyDescent="0.2">
      <c r="A7" s="3">
        <v>6</v>
      </c>
      <c r="B7" s="16" t="s">
        <v>115</v>
      </c>
      <c r="C7" s="16"/>
      <c r="D7" s="16"/>
      <c r="E7" s="16"/>
      <c r="F7" s="16"/>
      <c r="G7" s="16"/>
      <c r="H7" s="3" t="s">
        <v>80</v>
      </c>
      <c r="I7" s="2">
        <v>1.33</v>
      </c>
      <c r="J7" s="2">
        <v>0.44</v>
      </c>
      <c r="K7" s="2">
        <v>0.18</v>
      </c>
      <c r="L7" s="2">
        <v>1.44</v>
      </c>
      <c r="M7" s="2">
        <v>4.03</v>
      </c>
      <c r="N7" s="2">
        <v>0.47</v>
      </c>
      <c r="O7" s="2">
        <v>0.32</v>
      </c>
      <c r="P7" s="2">
        <v>24.5</v>
      </c>
      <c r="Q7" s="2">
        <v>0.81</v>
      </c>
      <c r="R7" s="2">
        <v>0.97</v>
      </c>
      <c r="S7" s="2">
        <v>12.07</v>
      </c>
      <c r="T7" s="2">
        <v>23.42</v>
      </c>
      <c r="U7" s="2">
        <v>2.83</v>
      </c>
      <c r="V7" s="17">
        <v>1.98</v>
      </c>
      <c r="W7" s="17"/>
      <c r="X7" s="4">
        <v>7.39</v>
      </c>
      <c r="Y7" s="2">
        <v>1.51</v>
      </c>
      <c r="Z7" s="2"/>
    </row>
    <row r="8" spans="1:26" s="3" customFormat="1" ht="16" x14ac:dyDescent="0.2">
      <c r="A8" s="3">
        <v>7</v>
      </c>
      <c r="B8" s="16" t="s">
        <v>116</v>
      </c>
      <c r="C8" s="16"/>
      <c r="D8" s="16"/>
      <c r="E8" s="16"/>
      <c r="F8" s="16"/>
      <c r="G8" s="16"/>
      <c r="H8" s="3" t="s">
        <v>80</v>
      </c>
      <c r="I8" s="2">
        <v>0.94</v>
      </c>
      <c r="J8" s="2">
        <v>0.21</v>
      </c>
      <c r="K8" s="12">
        <v>0.05</v>
      </c>
      <c r="L8" s="2">
        <v>1.05</v>
      </c>
      <c r="M8" s="2">
        <v>3.5</v>
      </c>
      <c r="N8" s="2">
        <v>0.4</v>
      </c>
      <c r="O8" s="2">
        <v>0.11</v>
      </c>
      <c r="P8" s="2">
        <v>32.36</v>
      </c>
      <c r="Q8" s="2">
        <v>0.85</v>
      </c>
      <c r="R8" s="2">
        <v>0.54</v>
      </c>
      <c r="S8" s="2">
        <v>13.03</v>
      </c>
      <c r="T8" s="2">
        <v>22.25</v>
      </c>
      <c r="U8" s="2">
        <v>1.88</v>
      </c>
      <c r="V8" s="17">
        <v>1.32</v>
      </c>
      <c r="W8" s="17"/>
      <c r="X8" s="2">
        <v>6.14</v>
      </c>
      <c r="Y8" s="2">
        <v>1.53</v>
      </c>
      <c r="Z8" s="2"/>
    </row>
    <row r="9" spans="1:26" s="3" customFormat="1" x14ac:dyDescent="0.2">
      <c r="A9" s="3">
        <v>8</v>
      </c>
      <c r="B9" s="16" t="s">
        <v>117</v>
      </c>
      <c r="C9" s="16"/>
      <c r="D9" s="16"/>
      <c r="E9" s="16"/>
      <c r="F9" s="16"/>
      <c r="G9" s="16"/>
      <c r="H9" s="3" t="s">
        <v>80</v>
      </c>
      <c r="I9" s="2">
        <v>0.74</v>
      </c>
      <c r="J9" s="2">
        <v>0.51</v>
      </c>
      <c r="K9" s="2">
        <v>0.41</v>
      </c>
      <c r="L9" s="2">
        <v>2.38</v>
      </c>
      <c r="M9" s="2">
        <v>5.3</v>
      </c>
      <c r="N9" s="2">
        <v>1.38</v>
      </c>
      <c r="O9" s="2">
        <v>0.84</v>
      </c>
      <c r="P9" s="2">
        <v>21.8</v>
      </c>
      <c r="Q9" s="2">
        <v>1.33</v>
      </c>
      <c r="R9" s="2">
        <v>1.06</v>
      </c>
      <c r="S9" s="2">
        <v>11.58</v>
      </c>
      <c r="T9" s="2">
        <v>21.04</v>
      </c>
      <c r="U9" s="2">
        <v>3.03</v>
      </c>
      <c r="V9" s="17">
        <v>3.43</v>
      </c>
      <c r="W9" s="17"/>
      <c r="X9" s="4">
        <v>7.18</v>
      </c>
      <c r="Y9" s="2">
        <v>2.2799999999999998</v>
      </c>
      <c r="Z9" s="2"/>
    </row>
    <row r="10" spans="1:26" s="3" customFormat="1" x14ac:dyDescent="0.2">
      <c r="A10" s="3">
        <v>9</v>
      </c>
      <c r="B10" s="16" t="s">
        <v>118</v>
      </c>
      <c r="C10" s="16"/>
      <c r="D10" s="16"/>
      <c r="E10" s="16"/>
      <c r="F10" s="16"/>
      <c r="G10" s="16"/>
      <c r="H10" s="3" t="s">
        <v>80</v>
      </c>
      <c r="I10" s="2">
        <v>2.0099999999999998</v>
      </c>
      <c r="J10" s="2">
        <v>0.88</v>
      </c>
      <c r="K10" s="2">
        <v>0.22</v>
      </c>
      <c r="L10" s="2">
        <v>1.34</v>
      </c>
      <c r="M10" s="2">
        <v>4.5999999999999996</v>
      </c>
      <c r="N10" s="2">
        <v>0.35</v>
      </c>
      <c r="O10" s="2">
        <v>7.0000000000000007E-2</v>
      </c>
      <c r="P10" s="2">
        <v>22.76</v>
      </c>
      <c r="Q10" s="2">
        <v>0.35</v>
      </c>
      <c r="R10" s="2">
        <v>0.49</v>
      </c>
      <c r="S10" s="2">
        <v>11.25</v>
      </c>
      <c r="T10" s="2">
        <v>23.11</v>
      </c>
      <c r="U10" s="2">
        <v>2.48</v>
      </c>
      <c r="V10" s="17">
        <v>1.05</v>
      </c>
      <c r="W10" s="17"/>
      <c r="X10" s="4">
        <v>8.01</v>
      </c>
      <c r="Y10" s="2">
        <v>2.33</v>
      </c>
      <c r="Z10" s="2"/>
    </row>
    <row r="11" spans="1:26" s="3" customFormat="1" x14ac:dyDescent="0.2">
      <c r="A11" s="3">
        <v>10</v>
      </c>
      <c r="B11" s="16" t="s">
        <v>119</v>
      </c>
      <c r="C11" s="16"/>
      <c r="D11" s="16"/>
      <c r="E11" s="16"/>
      <c r="F11" s="16"/>
      <c r="G11" s="16"/>
      <c r="H11" s="3" t="s">
        <v>80</v>
      </c>
      <c r="I11" s="2">
        <v>1.93</v>
      </c>
      <c r="J11" s="2">
        <v>0.71</v>
      </c>
      <c r="K11" s="2">
        <v>0.32</v>
      </c>
      <c r="L11" s="2">
        <v>2.74</v>
      </c>
      <c r="M11" s="2">
        <v>6.84</v>
      </c>
      <c r="N11" s="2">
        <v>2.72</v>
      </c>
      <c r="O11" s="2">
        <v>0.84</v>
      </c>
      <c r="P11" s="2">
        <v>16.649999999999999</v>
      </c>
      <c r="Q11" s="2">
        <v>1.65</v>
      </c>
      <c r="R11" s="2">
        <v>0.61</v>
      </c>
      <c r="S11" s="2">
        <v>11.91</v>
      </c>
      <c r="T11" s="2">
        <v>20.84</v>
      </c>
      <c r="U11" s="2">
        <v>3.28</v>
      </c>
      <c r="V11" s="17">
        <v>4.03</v>
      </c>
      <c r="W11" s="17"/>
      <c r="X11" s="2">
        <v>8.2100000000000009</v>
      </c>
      <c r="Y11" s="2">
        <v>2.87</v>
      </c>
      <c r="Z11" s="2"/>
    </row>
    <row r="12" spans="1:26" s="3" customFormat="1" x14ac:dyDescent="0.2">
      <c r="A12" s="3">
        <v>11</v>
      </c>
      <c r="B12" s="16" t="s">
        <v>120</v>
      </c>
      <c r="C12" s="16"/>
      <c r="D12" s="16"/>
      <c r="E12" s="16"/>
      <c r="F12" s="16"/>
      <c r="G12" s="16"/>
      <c r="H12" s="3" t="s">
        <v>80</v>
      </c>
      <c r="I12" s="2">
        <v>1.7</v>
      </c>
      <c r="J12" s="2">
        <v>0.42</v>
      </c>
      <c r="K12" s="2">
        <v>0.25</v>
      </c>
      <c r="L12" s="2">
        <v>2.73</v>
      </c>
      <c r="M12" s="2">
        <v>4.47</v>
      </c>
      <c r="N12" s="2">
        <v>1.55</v>
      </c>
      <c r="O12" s="2">
        <v>0.66</v>
      </c>
      <c r="P12" s="2">
        <v>23.01</v>
      </c>
      <c r="Q12" s="2">
        <v>2.85</v>
      </c>
      <c r="R12" s="2">
        <v>1.1100000000000001</v>
      </c>
      <c r="S12" s="2">
        <v>11.5</v>
      </c>
      <c r="T12" s="2">
        <v>20.239999999999998</v>
      </c>
      <c r="U12" s="2">
        <v>3.52</v>
      </c>
      <c r="V12" s="17">
        <v>4.51</v>
      </c>
      <c r="W12" s="17"/>
      <c r="X12" s="2">
        <v>5.91</v>
      </c>
      <c r="Y12" s="2">
        <v>1.87</v>
      </c>
      <c r="Z12" s="2"/>
    </row>
    <row r="13" spans="1:26" s="3" customFormat="1" x14ac:dyDescent="0.2">
      <c r="A13" s="3">
        <v>12</v>
      </c>
      <c r="B13" s="16" t="s">
        <v>121</v>
      </c>
      <c r="C13" s="16"/>
      <c r="D13" s="16"/>
      <c r="E13" s="16"/>
      <c r="F13" s="16"/>
      <c r="G13" s="16"/>
      <c r="H13" s="3" t="s">
        <v>80</v>
      </c>
      <c r="I13" s="2">
        <v>0.9</v>
      </c>
      <c r="J13" s="2">
        <v>0.49</v>
      </c>
      <c r="K13" s="2">
        <v>0.52</v>
      </c>
      <c r="L13" s="2">
        <v>4.32</v>
      </c>
      <c r="M13" s="2">
        <v>3.01</v>
      </c>
      <c r="N13" s="2">
        <v>3.84</v>
      </c>
      <c r="O13" s="2">
        <v>1.28</v>
      </c>
      <c r="P13" s="2">
        <v>17.09</v>
      </c>
      <c r="Q13" s="2">
        <v>6.39</v>
      </c>
      <c r="R13" s="2">
        <v>1.9</v>
      </c>
      <c r="S13" s="2">
        <v>8.6999999999999993</v>
      </c>
      <c r="T13" s="2">
        <v>14.13</v>
      </c>
      <c r="U13" s="2">
        <v>6.25</v>
      </c>
      <c r="V13" s="17">
        <v>10.53</v>
      </c>
      <c r="W13" s="17"/>
      <c r="X13" s="2">
        <v>4.25</v>
      </c>
      <c r="Y13" s="2">
        <v>4.5199999999999996</v>
      </c>
      <c r="Z13" s="2"/>
    </row>
    <row r="14" spans="1:26" s="3" customFormat="1" x14ac:dyDescent="0.2">
      <c r="A14" s="3">
        <v>13</v>
      </c>
      <c r="B14" s="16" t="s">
        <v>122</v>
      </c>
      <c r="C14" s="16"/>
      <c r="D14" s="16"/>
      <c r="E14" s="16"/>
      <c r="F14" s="16"/>
      <c r="G14" s="16"/>
      <c r="H14" s="3" t="s">
        <v>80</v>
      </c>
      <c r="I14" s="2">
        <v>1.31</v>
      </c>
      <c r="J14" s="2">
        <v>0.47</v>
      </c>
      <c r="K14" s="2">
        <v>0.39</v>
      </c>
      <c r="L14" s="2">
        <v>2.2799999999999998</v>
      </c>
      <c r="M14" s="2">
        <v>3.64</v>
      </c>
      <c r="N14" s="2">
        <v>1.67</v>
      </c>
      <c r="O14" s="2">
        <v>0.67</v>
      </c>
      <c r="P14" s="2">
        <v>24.61</v>
      </c>
      <c r="Q14" s="2">
        <v>3.62</v>
      </c>
      <c r="R14" s="2">
        <v>1.48</v>
      </c>
      <c r="S14" s="2">
        <v>10.23</v>
      </c>
      <c r="T14" s="2">
        <v>19.11</v>
      </c>
      <c r="U14" s="2">
        <v>3.86</v>
      </c>
      <c r="V14" s="17">
        <v>5.82</v>
      </c>
      <c r="W14" s="17"/>
      <c r="X14" s="4">
        <v>5.7</v>
      </c>
      <c r="Y14" s="2">
        <v>3.15</v>
      </c>
      <c r="Z14" s="2"/>
    </row>
    <row r="15" spans="1:26" s="3" customFormat="1" x14ac:dyDescent="0.2">
      <c r="A15" s="3">
        <v>14</v>
      </c>
      <c r="B15" s="16" t="s">
        <v>123</v>
      </c>
      <c r="C15" s="16"/>
      <c r="D15" s="16"/>
      <c r="E15" s="16"/>
      <c r="F15" s="16"/>
      <c r="G15" s="16"/>
      <c r="H15" s="3" t="s">
        <v>80</v>
      </c>
      <c r="I15" s="2">
        <v>1.08</v>
      </c>
      <c r="J15" s="4">
        <v>0.46</v>
      </c>
      <c r="K15" s="2">
        <v>0.34</v>
      </c>
      <c r="L15" s="2">
        <v>3.57</v>
      </c>
      <c r="M15" s="2">
        <v>4.0599999999999996</v>
      </c>
      <c r="N15" s="2">
        <v>3.49</v>
      </c>
      <c r="O15" s="2">
        <v>0.52</v>
      </c>
      <c r="P15" s="2">
        <v>18.43</v>
      </c>
      <c r="Q15" s="2">
        <v>5.56</v>
      </c>
      <c r="R15" s="2">
        <v>0.94</v>
      </c>
      <c r="S15" s="2">
        <v>10.81</v>
      </c>
      <c r="T15" s="2">
        <v>17.91</v>
      </c>
      <c r="U15" s="2">
        <v>5.3</v>
      </c>
      <c r="V15" s="17">
        <v>7.34</v>
      </c>
      <c r="W15" s="17"/>
      <c r="X15" s="2">
        <v>5.96</v>
      </c>
      <c r="Y15" s="2">
        <v>4.34</v>
      </c>
      <c r="Z15" s="2"/>
    </row>
    <row r="16" spans="1:26" s="3" customFormat="1" x14ac:dyDescent="0.2">
      <c r="A16" s="3">
        <v>15</v>
      </c>
      <c r="B16" s="16" t="s">
        <v>124</v>
      </c>
      <c r="C16" s="16"/>
      <c r="D16" s="16"/>
      <c r="E16" s="16"/>
      <c r="F16" s="16"/>
      <c r="G16" s="16"/>
      <c r="H16" s="3" t="s">
        <v>80</v>
      </c>
      <c r="I16" s="2">
        <v>0.78</v>
      </c>
      <c r="J16" s="4">
        <v>0.39</v>
      </c>
      <c r="K16" s="2">
        <v>0.3</v>
      </c>
      <c r="L16" s="2">
        <v>3.96</v>
      </c>
      <c r="M16" s="2">
        <v>4.47</v>
      </c>
      <c r="N16" s="2">
        <v>3.42</v>
      </c>
      <c r="O16" s="2">
        <v>0.85</v>
      </c>
      <c r="P16" s="2">
        <v>15.93</v>
      </c>
      <c r="Q16" s="2">
        <v>4.3</v>
      </c>
      <c r="R16" s="2">
        <v>1.0900000000000001</v>
      </c>
      <c r="S16" s="2">
        <v>10.29</v>
      </c>
      <c r="T16" s="2">
        <v>18.649999999999999</v>
      </c>
      <c r="U16" s="2">
        <v>5.4</v>
      </c>
      <c r="V16" s="17">
        <v>7.82</v>
      </c>
      <c r="W16" s="17"/>
      <c r="X16" s="2">
        <v>6.02</v>
      </c>
      <c r="Y16" s="2">
        <v>4.62</v>
      </c>
      <c r="Z16" s="2"/>
    </row>
    <row r="17" spans="1:26" s="3" customFormat="1" x14ac:dyDescent="0.2">
      <c r="A17" s="3">
        <v>16</v>
      </c>
      <c r="B17" s="16" t="s">
        <v>125</v>
      </c>
      <c r="C17" s="16"/>
      <c r="D17" s="16"/>
      <c r="E17" s="16"/>
      <c r="F17" s="16"/>
      <c r="G17" s="16"/>
      <c r="H17" s="3" t="s">
        <v>80</v>
      </c>
      <c r="I17" s="2">
        <v>0.44</v>
      </c>
      <c r="J17" s="2">
        <v>0.28000000000000003</v>
      </c>
      <c r="K17" s="2">
        <v>0.19</v>
      </c>
      <c r="L17" s="2">
        <v>2.69</v>
      </c>
      <c r="M17" s="2">
        <v>3.59</v>
      </c>
      <c r="N17" s="2">
        <v>1.61</v>
      </c>
      <c r="O17" s="2">
        <v>0.37</v>
      </c>
      <c r="P17" s="2">
        <v>27.25</v>
      </c>
      <c r="Q17" s="2">
        <v>4.17</v>
      </c>
      <c r="R17" s="2">
        <v>0.82</v>
      </c>
      <c r="S17" s="2">
        <v>12.2</v>
      </c>
      <c r="T17" s="2">
        <v>19.66</v>
      </c>
      <c r="U17" s="2">
        <v>3.58</v>
      </c>
      <c r="V17" s="17">
        <v>4.68</v>
      </c>
      <c r="W17" s="17"/>
      <c r="X17" s="2">
        <v>5.67</v>
      </c>
      <c r="Y17" s="2">
        <v>1.9</v>
      </c>
      <c r="Z17" s="2"/>
    </row>
    <row r="18" spans="1:26" s="3" customFormat="1" x14ac:dyDescent="0.2">
      <c r="A18" s="3">
        <v>17</v>
      </c>
      <c r="B18" s="16" t="s">
        <v>126</v>
      </c>
      <c r="C18" s="16"/>
      <c r="D18" s="16"/>
      <c r="E18" s="16"/>
      <c r="F18" s="16"/>
      <c r="G18" s="16"/>
      <c r="H18" s="3" t="s">
        <v>80</v>
      </c>
      <c r="I18" s="2">
        <v>0.96</v>
      </c>
      <c r="J18" s="2">
        <v>0.39</v>
      </c>
      <c r="K18" s="2">
        <v>0.18</v>
      </c>
      <c r="L18" s="2">
        <v>2.95</v>
      </c>
      <c r="M18" s="2">
        <v>4.29</v>
      </c>
      <c r="N18" s="2">
        <v>2.3199999999999998</v>
      </c>
      <c r="O18" s="2">
        <v>0.48</v>
      </c>
      <c r="P18" s="2">
        <v>19.72</v>
      </c>
      <c r="Q18" s="2">
        <v>3.64</v>
      </c>
      <c r="R18" s="2">
        <v>0.92</v>
      </c>
      <c r="S18" s="2">
        <v>12.13</v>
      </c>
      <c r="T18" s="2">
        <v>20.83</v>
      </c>
      <c r="U18" s="2">
        <v>4.3600000000000003</v>
      </c>
      <c r="V18" s="17">
        <v>6.2</v>
      </c>
      <c r="W18" s="17"/>
      <c r="X18" s="2">
        <v>6.4</v>
      </c>
      <c r="Y18" s="2">
        <v>3.13</v>
      </c>
      <c r="Z18" s="2"/>
    </row>
  </sheetData>
  <mergeCells count="33">
    <mergeCell ref="B5:G5"/>
    <mergeCell ref="V5:W5"/>
    <mergeCell ref="B3:G3"/>
    <mergeCell ref="V3:W3"/>
    <mergeCell ref="B4:G4"/>
    <mergeCell ref="J4:K4"/>
    <mergeCell ref="V4:W4"/>
    <mergeCell ref="B6:G6"/>
    <mergeCell ref="V6:W6"/>
    <mergeCell ref="B7:G7"/>
    <mergeCell ref="V7:W7"/>
    <mergeCell ref="B8:G8"/>
    <mergeCell ref="V8:W8"/>
    <mergeCell ref="B9:G9"/>
    <mergeCell ref="V9:W9"/>
    <mergeCell ref="B10:G10"/>
    <mergeCell ref="V10:W10"/>
    <mergeCell ref="B11:G11"/>
    <mergeCell ref="V11:W11"/>
    <mergeCell ref="B12:G12"/>
    <mergeCell ref="V12:W12"/>
    <mergeCell ref="B13:G13"/>
    <mergeCell ref="V13:W13"/>
    <mergeCell ref="B14:G14"/>
    <mergeCell ref="V14:W14"/>
    <mergeCell ref="B18:G18"/>
    <mergeCell ref="V18:W18"/>
    <mergeCell ref="B15:G15"/>
    <mergeCell ref="V15:W15"/>
    <mergeCell ref="B16:G16"/>
    <mergeCell ref="V16:W16"/>
    <mergeCell ref="B17:G17"/>
    <mergeCell ref="V17:W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25CA7-63F5-3447-B987-612E527D8156}">
  <dimension ref="A1:AG57"/>
  <sheetViews>
    <sheetView tabSelected="1" topLeftCell="G34" workbookViewId="0">
      <selection activeCell="T40" sqref="T40:Y40"/>
    </sheetView>
  </sheetViews>
  <sheetFormatPr baseColWidth="10" defaultColWidth="8.83203125" defaultRowHeight="15" x14ac:dyDescent="0.2"/>
  <cols>
    <col min="1" max="22" width="8.83203125" style="3"/>
    <col min="23" max="23" width="11.6640625" style="3" customWidth="1"/>
    <col min="24" max="30" width="8.83203125" style="3"/>
    <col min="31" max="31" width="10.33203125" style="3" customWidth="1"/>
    <col min="32" max="32" width="10.1640625" style="3" customWidth="1"/>
    <col min="33" max="16384" width="8.83203125" style="3"/>
  </cols>
  <sheetData>
    <row r="1" spans="1:25" x14ac:dyDescent="0.2">
      <c r="J1" s="3" t="s">
        <v>12</v>
      </c>
      <c r="K1" s="3" t="s">
        <v>14</v>
      </c>
      <c r="L1" s="3" t="s">
        <v>15</v>
      </c>
      <c r="M1" s="3" t="s">
        <v>23</v>
      </c>
      <c r="N1" s="3" t="s">
        <v>26</v>
      </c>
      <c r="O1" s="3" t="s">
        <v>28</v>
      </c>
      <c r="P1" s="3" t="s">
        <v>29</v>
      </c>
      <c r="Q1" s="3" t="s">
        <v>35</v>
      </c>
      <c r="R1" s="3" t="s">
        <v>37</v>
      </c>
      <c r="S1" s="3" t="s">
        <v>40</v>
      </c>
      <c r="T1" s="3" t="s">
        <v>41</v>
      </c>
      <c r="U1" s="3" t="s">
        <v>42</v>
      </c>
      <c r="V1" s="3" t="s">
        <v>44</v>
      </c>
      <c r="W1" s="3" t="s">
        <v>127</v>
      </c>
      <c r="X1" s="3" t="s">
        <v>50</v>
      </c>
      <c r="Y1" s="3" t="s">
        <v>54</v>
      </c>
    </row>
    <row r="2" spans="1:25" x14ac:dyDescent="0.2">
      <c r="I2" s="3" t="s">
        <v>78</v>
      </c>
      <c r="J2" s="3">
        <v>5.57</v>
      </c>
      <c r="K2" s="3">
        <v>5.8</v>
      </c>
      <c r="L2" s="3">
        <v>5.92</v>
      </c>
      <c r="M2" s="3">
        <v>6.92</v>
      </c>
      <c r="N2" s="3">
        <v>7.31</v>
      </c>
      <c r="O2" s="3">
        <v>7.59</v>
      </c>
      <c r="P2" s="3">
        <v>7.71</v>
      </c>
      <c r="Q2" s="3">
        <v>8.64</v>
      </c>
      <c r="R2" s="3">
        <v>9.1199999999999992</v>
      </c>
      <c r="S2" s="3">
        <v>9.4499999999999993</v>
      </c>
      <c r="T2" s="3">
        <v>9.68</v>
      </c>
      <c r="U2" s="3">
        <v>9.8699999999999992</v>
      </c>
      <c r="V2" s="3">
        <v>10.14</v>
      </c>
      <c r="W2" s="3">
        <v>10.35</v>
      </c>
      <c r="X2" s="3">
        <v>10.92</v>
      </c>
      <c r="Y2" s="3">
        <v>11.39</v>
      </c>
    </row>
    <row r="3" spans="1:25" x14ac:dyDescent="0.2">
      <c r="A3" s="22" t="s">
        <v>128</v>
      </c>
      <c r="B3" s="3">
        <v>2</v>
      </c>
      <c r="C3" s="3" t="s">
        <v>79</v>
      </c>
      <c r="I3" s="3" t="s">
        <v>80</v>
      </c>
      <c r="J3" s="3">
        <v>2.7</v>
      </c>
      <c r="K3" s="3">
        <v>0.77</v>
      </c>
      <c r="L3" s="3">
        <v>0.77</v>
      </c>
      <c r="M3" s="3">
        <v>0.49</v>
      </c>
      <c r="N3" s="3">
        <v>2.87</v>
      </c>
      <c r="O3" s="3">
        <v>0.34</v>
      </c>
      <c r="P3" s="3">
        <v>0.21</v>
      </c>
      <c r="Q3" s="3">
        <v>17.53</v>
      </c>
      <c r="R3" s="3">
        <v>0.89</v>
      </c>
      <c r="S3" s="3">
        <v>18.670000000000002</v>
      </c>
      <c r="T3" s="3">
        <v>10.71</v>
      </c>
      <c r="U3" s="3">
        <v>13.44</v>
      </c>
      <c r="V3" s="3">
        <v>9.02</v>
      </c>
      <c r="W3" s="3">
        <v>0.05</v>
      </c>
      <c r="X3" s="3">
        <v>5.87</v>
      </c>
      <c r="Y3" s="3">
        <v>0.65</v>
      </c>
    </row>
    <row r="4" spans="1:25" x14ac:dyDescent="0.2">
      <c r="A4" s="22"/>
      <c r="B4" s="3">
        <v>3</v>
      </c>
      <c r="C4" s="3" t="s">
        <v>81</v>
      </c>
      <c r="I4" s="3" t="s">
        <v>80</v>
      </c>
      <c r="J4" s="3">
        <v>2.1800000000000002</v>
      </c>
      <c r="K4" s="3">
        <v>0.37</v>
      </c>
      <c r="L4" s="3">
        <v>0.11</v>
      </c>
      <c r="M4" s="3">
        <v>0.83</v>
      </c>
      <c r="N4" s="3">
        <v>2.8</v>
      </c>
      <c r="O4" s="3">
        <v>0.43</v>
      </c>
      <c r="P4" s="3">
        <v>0.06</v>
      </c>
      <c r="Q4" s="3">
        <v>15.05</v>
      </c>
      <c r="R4" s="3">
        <v>20.47</v>
      </c>
      <c r="S4" s="3">
        <v>0.05</v>
      </c>
      <c r="T4" s="3">
        <v>9.8800000000000008</v>
      </c>
      <c r="U4" s="3">
        <v>23.86</v>
      </c>
      <c r="V4" s="3">
        <v>0.05</v>
      </c>
      <c r="W4" s="3">
        <v>1.1200000000000001</v>
      </c>
      <c r="X4" s="3">
        <v>4.6399999999999997</v>
      </c>
      <c r="Y4" s="3">
        <v>2.06</v>
      </c>
    </row>
    <row r="5" spans="1:25" x14ac:dyDescent="0.2">
      <c r="A5" s="22"/>
      <c r="B5" s="3">
        <v>4</v>
      </c>
      <c r="C5" s="3" t="s">
        <v>82</v>
      </c>
      <c r="I5" s="3" t="s">
        <v>80</v>
      </c>
      <c r="J5" s="3">
        <v>3.26</v>
      </c>
      <c r="K5" s="3">
        <v>0.91</v>
      </c>
      <c r="L5" s="3">
        <v>0.19</v>
      </c>
      <c r="M5" s="3">
        <v>0.94</v>
      </c>
      <c r="N5" s="3">
        <v>3.58</v>
      </c>
      <c r="O5" s="3">
        <v>0.55000000000000004</v>
      </c>
      <c r="P5" s="3">
        <v>0.28000000000000003</v>
      </c>
      <c r="Q5" s="3">
        <v>17.829999999999998</v>
      </c>
      <c r="R5" s="3">
        <v>0.05</v>
      </c>
      <c r="S5" s="3">
        <v>0.05</v>
      </c>
      <c r="T5" s="3">
        <v>10.93</v>
      </c>
      <c r="U5" s="3">
        <v>22.55</v>
      </c>
      <c r="V5" s="3">
        <v>2.27</v>
      </c>
      <c r="W5" s="3">
        <v>1.39</v>
      </c>
      <c r="X5" s="3">
        <v>5.12</v>
      </c>
      <c r="Y5" s="3">
        <v>1.54</v>
      </c>
    </row>
    <row r="6" spans="1:25" x14ac:dyDescent="0.2">
      <c r="A6" s="22"/>
      <c r="B6" s="3">
        <v>5</v>
      </c>
      <c r="C6" s="3" t="s">
        <v>83</v>
      </c>
      <c r="I6" s="3" t="s">
        <v>80</v>
      </c>
      <c r="J6" s="3">
        <v>4.29</v>
      </c>
      <c r="K6" s="3">
        <v>0.91</v>
      </c>
      <c r="L6" s="3">
        <v>0.05</v>
      </c>
      <c r="M6" s="3">
        <v>1.62</v>
      </c>
      <c r="N6" s="3">
        <v>3.04</v>
      </c>
      <c r="O6" s="3">
        <v>0.38</v>
      </c>
      <c r="P6" s="3">
        <v>0.35</v>
      </c>
      <c r="Q6" s="3">
        <v>18.760000000000002</v>
      </c>
      <c r="R6" s="3">
        <v>0.05</v>
      </c>
      <c r="S6" s="3">
        <v>3.8</v>
      </c>
      <c r="T6" s="3">
        <v>10.7</v>
      </c>
      <c r="U6" s="3">
        <v>19.82</v>
      </c>
      <c r="V6" s="3">
        <v>3.17</v>
      </c>
      <c r="W6" s="3">
        <v>1.87</v>
      </c>
      <c r="X6" s="3">
        <v>5.88</v>
      </c>
      <c r="Y6" s="3">
        <v>0.63</v>
      </c>
    </row>
    <row r="7" spans="1:25" x14ac:dyDescent="0.2">
      <c r="A7" s="22"/>
      <c r="B7" s="3">
        <v>6</v>
      </c>
      <c r="C7" s="3" t="s">
        <v>84</v>
      </c>
      <c r="I7" s="3" t="s">
        <v>80</v>
      </c>
      <c r="J7" s="3">
        <v>1.52</v>
      </c>
      <c r="K7" s="3">
        <v>0.3</v>
      </c>
      <c r="L7" s="3">
        <v>0.3</v>
      </c>
      <c r="M7" s="3">
        <v>1.37</v>
      </c>
      <c r="N7" s="3">
        <v>2.68</v>
      </c>
      <c r="O7" s="3">
        <v>0.46</v>
      </c>
      <c r="P7" s="3">
        <v>0.28999999999999998</v>
      </c>
      <c r="Q7" s="3">
        <v>19.12</v>
      </c>
      <c r="R7" s="3">
        <v>0.05</v>
      </c>
      <c r="S7" s="3">
        <v>4.6100000000000003</v>
      </c>
      <c r="T7" s="3">
        <v>10.64</v>
      </c>
      <c r="U7" s="3">
        <v>19.77</v>
      </c>
      <c r="V7" s="3">
        <v>2.89</v>
      </c>
      <c r="W7" s="3">
        <v>1.62</v>
      </c>
      <c r="X7" s="3">
        <v>4.49</v>
      </c>
      <c r="Y7" s="3">
        <v>1</v>
      </c>
    </row>
    <row r="8" spans="1:25" x14ac:dyDescent="0.2">
      <c r="A8" s="22"/>
      <c r="B8" s="3">
        <v>7</v>
      </c>
      <c r="C8" s="3" t="s">
        <v>85</v>
      </c>
      <c r="I8" s="3" t="s">
        <v>80</v>
      </c>
      <c r="J8" s="3">
        <v>1.72</v>
      </c>
      <c r="K8" s="3">
        <v>0.4</v>
      </c>
      <c r="L8" s="3">
        <v>0.05</v>
      </c>
      <c r="M8" s="3">
        <v>0.57999999999999996</v>
      </c>
      <c r="N8" s="3">
        <v>2.4700000000000002</v>
      </c>
      <c r="O8" s="3">
        <v>0.28999999999999998</v>
      </c>
      <c r="P8" s="3">
        <v>0.05</v>
      </c>
      <c r="Q8" s="3">
        <v>25.11</v>
      </c>
      <c r="R8" s="3">
        <v>0.05</v>
      </c>
      <c r="S8" s="3">
        <v>5.04</v>
      </c>
      <c r="T8" s="3">
        <v>11.53</v>
      </c>
      <c r="U8" s="3">
        <v>19.22</v>
      </c>
      <c r="V8" s="3">
        <v>2.2200000000000002</v>
      </c>
      <c r="W8" s="3">
        <v>1.1499999999999999</v>
      </c>
      <c r="X8" s="3">
        <v>4.43</v>
      </c>
      <c r="Y8" s="3">
        <v>0.9</v>
      </c>
    </row>
    <row r="9" spans="1:25" x14ac:dyDescent="0.2">
      <c r="A9" s="22"/>
      <c r="B9" s="3">
        <v>8</v>
      </c>
      <c r="C9" s="3" t="s">
        <v>86</v>
      </c>
      <c r="I9" s="3" t="s">
        <v>80</v>
      </c>
      <c r="J9" s="3">
        <v>1.1100000000000001</v>
      </c>
      <c r="K9" s="3">
        <v>0.61</v>
      </c>
      <c r="L9" s="3">
        <v>0.05</v>
      </c>
      <c r="M9" s="3">
        <v>2.4900000000000002</v>
      </c>
      <c r="N9" s="3">
        <v>3.97</v>
      </c>
      <c r="O9" s="3">
        <v>1.05</v>
      </c>
      <c r="P9" s="3">
        <v>0.66</v>
      </c>
      <c r="Q9" s="3">
        <v>18.38</v>
      </c>
      <c r="R9" s="3">
        <v>1.33</v>
      </c>
      <c r="S9" s="3">
        <v>3.58</v>
      </c>
      <c r="T9" s="3">
        <v>10.73</v>
      </c>
      <c r="U9" s="3">
        <v>18.73</v>
      </c>
      <c r="V9" s="3">
        <v>3.57</v>
      </c>
      <c r="W9" s="3">
        <v>3.22</v>
      </c>
      <c r="X9" s="3">
        <v>5.0999999999999996</v>
      </c>
      <c r="Y9" s="3">
        <v>1.2</v>
      </c>
    </row>
    <row r="10" spans="1:25" x14ac:dyDescent="0.2">
      <c r="A10" s="22"/>
      <c r="B10" s="3">
        <v>9</v>
      </c>
      <c r="C10" s="3" t="s">
        <v>87</v>
      </c>
      <c r="I10" s="3" t="s">
        <v>80</v>
      </c>
      <c r="J10" s="3">
        <v>7.41</v>
      </c>
      <c r="K10" s="3">
        <v>1.43</v>
      </c>
      <c r="L10" s="3">
        <v>0.05</v>
      </c>
      <c r="M10" s="3">
        <v>1.56</v>
      </c>
      <c r="N10" s="3">
        <v>3.13</v>
      </c>
      <c r="O10" s="3">
        <v>0.18</v>
      </c>
      <c r="P10" s="3">
        <v>0.05</v>
      </c>
      <c r="Q10" s="3">
        <v>14.09</v>
      </c>
      <c r="R10" s="3">
        <v>0.06</v>
      </c>
      <c r="S10" s="3">
        <v>16</v>
      </c>
      <c r="T10" s="3">
        <v>10.77</v>
      </c>
      <c r="U10" s="3">
        <v>13.9</v>
      </c>
      <c r="V10" s="3">
        <v>8.6999999999999993</v>
      </c>
      <c r="W10" s="3">
        <v>0.05</v>
      </c>
      <c r="X10" s="3">
        <v>4.82</v>
      </c>
      <c r="Y10" s="3">
        <v>1.39</v>
      </c>
    </row>
    <row r="11" spans="1:25" x14ac:dyDescent="0.2">
      <c r="A11" s="22"/>
      <c r="B11" s="3">
        <v>10</v>
      </c>
      <c r="C11" s="3" t="s">
        <v>88</v>
      </c>
      <c r="I11" s="3" t="s">
        <v>80</v>
      </c>
      <c r="J11" s="3">
        <v>1.33</v>
      </c>
      <c r="K11" s="3">
        <v>0.59</v>
      </c>
      <c r="L11" s="3">
        <v>0.59</v>
      </c>
      <c r="M11" s="3">
        <v>2.16</v>
      </c>
      <c r="N11" s="3">
        <v>5.22</v>
      </c>
      <c r="O11" s="3">
        <v>2.04</v>
      </c>
      <c r="P11" s="3">
        <v>0.51</v>
      </c>
      <c r="Q11" s="3">
        <v>14.78</v>
      </c>
      <c r="R11" s="3">
        <v>1.66</v>
      </c>
      <c r="S11" s="3">
        <v>3.17</v>
      </c>
      <c r="T11" s="3">
        <v>10.88</v>
      </c>
      <c r="U11" s="3">
        <v>18.28</v>
      </c>
      <c r="V11" s="3">
        <v>3.59</v>
      </c>
      <c r="W11" s="3">
        <v>3.31</v>
      </c>
      <c r="X11" s="3">
        <v>6.54</v>
      </c>
      <c r="Y11" s="3">
        <v>2.4900000000000002</v>
      </c>
    </row>
    <row r="12" spans="1:25" x14ac:dyDescent="0.2">
      <c r="A12" s="22"/>
      <c r="B12" s="3">
        <v>11</v>
      </c>
      <c r="C12" s="3" t="s">
        <v>89</v>
      </c>
      <c r="I12" s="3" t="s">
        <v>80</v>
      </c>
      <c r="J12" s="3">
        <v>1.24</v>
      </c>
      <c r="K12" s="3">
        <v>0.35</v>
      </c>
      <c r="L12" s="3">
        <v>0.05</v>
      </c>
      <c r="M12" s="3">
        <v>1.89</v>
      </c>
      <c r="N12" s="3">
        <v>3.16</v>
      </c>
      <c r="O12" s="3">
        <v>1.08</v>
      </c>
      <c r="P12" s="3">
        <v>0.4</v>
      </c>
      <c r="Q12" s="3">
        <v>18.190000000000001</v>
      </c>
      <c r="R12" s="3">
        <v>2.54</v>
      </c>
      <c r="S12" s="3">
        <v>4.9800000000000004</v>
      </c>
      <c r="T12" s="3">
        <v>10.48</v>
      </c>
      <c r="U12" s="3">
        <v>17.73</v>
      </c>
      <c r="V12" s="3">
        <v>3.94</v>
      </c>
      <c r="W12" s="3">
        <v>3.63</v>
      </c>
      <c r="X12" s="3">
        <v>4.49</v>
      </c>
      <c r="Y12" s="3">
        <v>1.41</v>
      </c>
    </row>
    <row r="13" spans="1:25" x14ac:dyDescent="0.2">
      <c r="A13" s="22"/>
      <c r="B13" s="3">
        <v>12</v>
      </c>
      <c r="C13" s="3" t="s">
        <v>90</v>
      </c>
      <c r="I13" s="3" t="s">
        <v>80</v>
      </c>
      <c r="J13" s="3">
        <v>2.14</v>
      </c>
      <c r="K13" s="3">
        <v>0.6</v>
      </c>
      <c r="L13" s="3">
        <v>0.6</v>
      </c>
      <c r="M13" s="3">
        <v>2.98</v>
      </c>
      <c r="N13" s="3">
        <v>2.5499999999999998</v>
      </c>
      <c r="O13" s="3">
        <v>2.96</v>
      </c>
      <c r="P13" s="3">
        <v>0.9</v>
      </c>
      <c r="Q13" s="3">
        <v>14.34</v>
      </c>
      <c r="R13" s="3">
        <v>5.91</v>
      </c>
      <c r="S13" s="3">
        <v>0.05</v>
      </c>
      <c r="T13" s="3">
        <v>8.18</v>
      </c>
      <c r="U13" s="3">
        <v>12.18</v>
      </c>
      <c r="V13" s="3">
        <v>8.82</v>
      </c>
      <c r="W13" s="3">
        <v>8.0399999999999991</v>
      </c>
      <c r="X13" s="3">
        <v>3.04</v>
      </c>
      <c r="Y13" s="3">
        <v>3.1</v>
      </c>
    </row>
    <row r="14" spans="1:25" x14ac:dyDescent="0.2">
      <c r="A14" s="22"/>
      <c r="B14" s="3">
        <v>13</v>
      </c>
      <c r="C14" s="3" t="s">
        <v>91</v>
      </c>
      <c r="I14" s="3" t="s">
        <v>80</v>
      </c>
      <c r="J14" s="3">
        <v>1.48</v>
      </c>
      <c r="K14" s="3">
        <v>0.45</v>
      </c>
      <c r="L14" s="3">
        <v>0.05</v>
      </c>
      <c r="M14" s="3">
        <v>2.33</v>
      </c>
      <c r="N14" s="3">
        <v>2.54</v>
      </c>
      <c r="O14" s="3">
        <v>1.29</v>
      </c>
      <c r="P14" s="3">
        <v>0.6</v>
      </c>
      <c r="Q14" s="3">
        <v>18.98</v>
      </c>
      <c r="R14" s="3">
        <v>3.39</v>
      </c>
      <c r="S14" s="3">
        <v>4.3099999999999996</v>
      </c>
      <c r="T14" s="3">
        <v>9.4600000000000009</v>
      </c>
      <c r="U14" s="3">
        <v>16.309999999999999</v>
      </c>
      <c r="V14" s="3">
        <v>4.49</v>
      </c>
      <c r="W14" s="3">
        <v>4.6900000000000004</v>
      </c>
      <c r="X14" s="3">
        <v>3.4</v>
      </c>
      <c r="Y14" s="3">
        <v>1.99</v>
      </c>
    </row>
    <row r="15" spans="1:25" x14ac:dyDescent="0.2">
      <c r="A15" s="22"/>
      <c r="B15" s="3">
        <v>14</v>
      </c>
      <c r="C15" s="3" t="s">
        <v>92</v>
      </c>
      <c r="I15" s="3" t="s">
        <v>80</v>
      </c>
      <c r="J15" s="3">
        <v>1.33</v>
      </c>
      <c r="K15" s="3">
        <v>0.5</v>
      </c>
      <c r="L15" s="3">
        <v>0.5</v>
      </c>
      <c r="M15" s="3">
        <v>2.62</v>
      </c>
      <c r="N15" s="3">
        <v>2.74</v>
      </c>
      <c r="O15" s="3">
        <v>2.5299999999999998</v>
      </c>
      <c r="P15" s="3">
        <v>0.45</v>
      </c>
      <c r="Q15" s="3">
        <v>16.47</v>
      </c>
      <c r="R15" s="3">
        <v>5</v>
      </c>
      <c r="S15" s="3">
        <v>4.78</v>
      </c>
      <c r="T15" s="3">
        <v>9.5</v>
      </c>
      <c r="U15" s="3">
        <v>14.51</v>
      </c>
      <c r="V15" s="3">
        <v>8.39</v>
      </c>
      <c r="W15" s="3">
        <v>5.69</v>
      </c>
      <c r="X15" s="3">
        <v>4.0599999999999996</v>
      </c>
      <c r="Y15" s="3">
        <v>3.11</v>
      </c>
    </row>
    <row r="16" spans="1:25" x14ac:dyDescent="0.2">
      <c r="A16" s="22"/>
      <c r="B16" s="3">
        <v>15</v>
      </c>
      <c r="C16" s="3" t="s">
        <v>93</v>
      </c>
      <c r="I16" s="3" t="s">
        <v>80</v>
      </c>
      <c r="J16" s="3">
        <v>3.46</v>
      </c>
      <c r="K16" s="3">
        <v>0.76</v>
      </c>
      <c r="L16" s="3">
        <v>0.05</v>
      </c>
      <c r="M16" s="3">
        <v>3.03</v>
      </c>
      <c r="N16" s="3">
        <v>3.3</v>
      </c>
      <c r="O16" s="3">
        <v>2.5</v>
      </c>
      <c r="P16" s="3">
        <v>0.64</v>
      </c>
      <c r="Q16" s="3">
        <v>14.29</v>
      </c>
      <c r="R16" s="3">
        <v>4.03</v>
      </c>
      <c r="S16" s="3">
        <v>4.25</v>
      </c>
      <c r="T16" s="3">
        <v>9.1</v>
      </c>
      <c r="U16" s="3">
        <v>15.11</v>
      </c>
      <c r="V16" s="3">
        <v>7.91</v>
      </c>
      <c r="W16" s="3">
        <v>5.94</v>
      </c>
      <c r="X16" s="3">
        <v>4.26</v>
      </c>
      <c r="Y16" s="3">
        <v>3.4</v>
      </c>
    </row>
    <row r="17" spans="1:25" x14ac:dyDescent="0.2">
      <c r="A17" s="22"/>
      <c r="B17" s="3">
        <v>16</v>
      </c>
      <c r="C17" s="3" t="s">
        <v>94</v>
      </c>
      <c r="I17" s="3" t="s">
        <v>80</v>
      </c>
      <c r="J17" s="3">
        <v>7.43</v>
      </c>
      <c r="K17" s="3">
        <v>1.79</v>
      </c>
      <c r="L17" s="3">
        <v>0.37</v>
      </c>
      <c r="M17" s="3">
        <v>1.88</v>
      </c>
      <c r="N17" s="3">
        <v>2.42</v>
      </c>
      <c r="O17" s="3">
        <v>1.32</v>
      </c>
      <c r="P17" s="3">
        <v>0.14000000000000001</v>
      </c>
      <c r="Q17" s="3">
        <v>19.809999999999999</v>
      </c>
      <c r="R17" s="3">
        <v>2.54</v>
      </c>
      <c r="S17" s="3">
        <v>7.81</v>
      </c>
      <c r="T17" s="3">
        <v>11.47</v>
      </c>
      <c r="U17" s="3">
        <v>14.19</v>
      </c>
      <c r="V17" s="3">
        <v>5.91</v>
      </c>
      <c r="W17" s="3">
        <v>2.94</v>
      </c>
      <c r="X17" s="3">
        <v>4.59</v>
      </c>
      <c r="Y17" s="3">
        <v>0.85</v>
      </c>
    </row>
    <row r="18" spans="1:25" x14ac:dyDescent="0.2">
      <c r="A18" s="22"/>
      <c r="B18" s="3">
        <v>17</v>
      </c>
      <c r="C18" s="3" t="s">
        <v>95</v>
      </c>
      <c r="I18" s="3" t="s">
        <v>80</v>
      </c>
      <c r="J18" s="3">
        <v>2.71</v>
      </c>
      <c r="K18" s="3">
        <v>0.49</v>
      </c>
      <c r="L18" s="3">
        <v>0.05</v>
      </c>
      <c r="M18" s="3">
        <v>2.1800000000000002</v>
      </c>
      <c r="N18" s="3">
        <v>2.88</v>
      </c>
      <c r="O18" s="3">
        <v>1.64</v>
      </c>
      <c r="P18" s="3">
        <v>0.33</v>
      </c>
      <c r="Q18" s="3">
        <v>18.510000000000002</v>
      </c>
      <c r="R18" s="3">
        <v>3.38</v>
      </c>
      <c r="S18" s="3">
        <v>5.3</v>
      </c>
      <c r="T18" s="3">
        <v>10.51</v>
      </c>
      <c r="U18" s="3">
        <v>15.9</v>
      </c>
      <c r="V18" s="3">
        <v>4.7699999999999996</v>
      </c>
      <c r="W18" s="3">
        <v>4.84</v>
      </c>
      <c r="X18" s="3">
        <v>4.53</v>
      </c>
      <c r="Y18" s="3">
        <v>2.2599999999999998</v>
      </c>
    </row>
    <row r="21" spans="1:25" x14ac:dyDescent="0.2">
      <c r="J21" s="3" t="s">
        <v>12</v>
      </c>
      <c r="K21" s="3" t="s">
        <v>14</v>
      </c>
      <c r="L21" s="3" t="s">
        <v>15</v>
      </c>
      <c r="M21" s="3" t="s">
        <v>23</v>
      </c>
      <c r="N21" s="3" t="s">
        <v>26</v>
      </c>
      <c r="O21" s="3" t="s">
        <v>28</v>
      </c>
      <c r="P21" s="3" t="s">
        <v>29</v>
      </c>
      <c r="Q21" s="3" t="s">
        <v>35</v>
      </c>
      <c r="R21" s="3" t="s">
        <v>37</v>
      </c>
      <c r="S21" s="3" t="s">
        <v>40</v>
      </c>
      <c r="T21" s="3" t="s">
        <v>41</v>
      </c>
      <c r="U21" s="3" t="s">
        <v>42</v>
      </c>
      <c r="V21" s="3" t="s">
        <v>44</v>
      </c>
      <c r="W21" s="3" t="s">
        <v>127</v>
      </c>
      <c r="X21" s="3" t="s">
        <v>50</v>
      </c>
      <c r="Y21" s="3" t="s">
        <v>54</v>
      </c>
    </row>
    <row r="22" spans="1:25" x14ac:dyDescent="0.2">
      <c r="I22" s="3" t="s">
        <v>78</v>
      </c>
      <c r="J22" s="3">
        <v>5.57</v>
      </c>
      <c r="K22" s="3">
        <v>5.8</v>
      </c>
      <c r="L22" s="3">
        <v>5.92</v>
      </c>
      <c r="M22" s="3">
        <v>6.92</v>
      </c>
      <c r="N22" s="3">
        <v>7.31</v>
      </c>
      <c r="O22" s="3">
        <v>7.59</v>
      </c>
      <c r="P22" s="3">
        <v>7.71</v>
      </c>
      <c r="Q22" s="3">
        <v>8.64</v>
      </c>
      <c r="R22" s="3">
        <v>9.1199999999999992</v>
      </c>
      <c r="S22" s="3">
        <v>9.4499999999999993</v>
      </c>
      <c r="T22" s="3">
        <v>9.68</v>
      </c>
      <c r="U22" s="3">
        <v>9.8699999999999992</v>
      </c>
      <c r="V22" s="3">
        <v>10.14</v>
      </c>
      <c r="W22" s="3">
        <v>10.35</v>
      </c>
      <c r="X22" s="3">
        <v>10.92</v>
      </c>
      <c r="Y22" s="3">
        <v>11.39</v>
      </c>
    </row>
    <row r="23" spans="1:25" x14ac:dyDescent="0.2">
      <c r="A23" s="22" t="s">
        <v>129</v>
      </c>
      <c r="B23" s="3">
        <v>2</v>
      </c>
      <c r="C23" s="3" t="s">
        <v>111</v>
      </c>
      <c r="I23" s="3" t="s">
        <v>80</v>
      </c>
      <c r="J23" s="3">
        <v>1.71</v>
      </c>
      <c r="K23" s="3">
        <v>0.74</v>
      </c>
      <c r="L23" s="3">
        <v>0.05</v>
      </c>
      <c r="M23" s="3">
        <v>1.46</v>
      </c>
      <c r="N23" s="3">
        <v>4.2</v>
      </c>
      <c r="O23" s="3">
        <v>0.61</v>
      </c>
      <c r="P23" s="3">
        <v>0.23</v>
      </c>
      <c r="Q23" s="3">
        <v>25.61</v>
      </c>
      <c r="R23" s="3">
        <v>1.55</v>
      </c>
      <c r="S23" s="3">
        <v>0.72</v>
      </c>
      <c r="T23" s="3">
        <v>12.15</v>
      </c>
      <c r="U23" s="3">
        <v>20.47</v>
      </c>
      <c r="V23" s="3">
        <v>1.83</v>
      </c>
      <c r="W23" s="3">
        <v>1.47</v>
      </c>
      <c r="X23" s="3">
        <v>7.23</v>
      </c>
      <c r="Y23" s="3">
        <v>2.96</v>
      </c>
    </row>
    <row r="24" spans="1:25" x14ac:dyDescent="0.2">
      <c r="A24" s="22"/>
      <c r="B24" s="3">
        <v>3</v>
      </c>
      <c r="C24" s="3" t="s">
        <v>112</v>
      </c>
      <c r="I24" s="3" t="s">
        <v>80</v>
      </c>
      <c r="J24" s="3">
        <v>1.42</v>
      </c>
      <c r="K24" s="3">
        <v>0.79</v>
      </c>
      <c r="L24" s="3">
        <v>0.79</v>
      </c>
      <c r="M24" s="3">
        <v>1.29</v>
      </c>
      <c r="N24" s="3">
        <v>5.48</v>
      </c>
      <c r="O24" s="3">
        <v>0.62</v>
      </c>
      <c r="P24" s="3">
        <v>0.31</v>
      </c>
      <c r="Q24" s="3">
        <v>24.5</v>
      </c>
      <c r="R24" s="3">
        <v>0.86</v>
      </c>
      <c r="S24" s="3">
        <v>0.46</v>
      </c>
      <c r="T24" s="3">
        <v>11.98</v>
      </c>
      <c r="U24" s="3">
        <v>21.03</v>
      </c>
      <c r="V24" s="3">
        <v>1.66</v>
      </c>
      <c r="W24" s="3">
        <v>1.5</v>
      </c>
      <c r="X24" s="3">
        <v>7.89</v>
      </c>
      <c r="Y24" s="3">
        <v>2.94</v>
      </c>
    </row>
    <row r="25" spans="1:25" x14ac:dyDescent="0.2">
      <c r="A25" s="22"/>
      <c r="B25" s="3">
        <v>4</v>
      </c>
      <c r="C25" s="3" t="s">
        <v>113</v>
      </c>
      <c r="I25" s="3" t="s">
        <v>80</v>
      </c>
      <c r="J25" s="3">
        <v>2.12</v>
      </c>
      <c r="K25" s="3">
        <v>0.43</v>
      </c>
      <c r="L25" s="3">
        <v>0.19</v>
      </c>
      <c r="M25" s="3">
        <v>1.26</v>
      </c>
      <c r="N25" s="3">
        <v>5.26</v>
      </c>
      <c r="O25" s="3">
        <v>0.68</v>
      </c>
      <c r="P25" s="3">
        <v>0.28000000000000003</v>
      </c>
      <c r="Q25" s="3">
        <v>24.36</v>
      </c>
      <c r="R25" s="3">
        <v>0.72</v>
      </c>
      <c r="S25" s="3">
        <v>0.64</v>
      </c>
      <c r="T25" s="3">
        <v>12.81</v>
      </c>
      <c r="U25" s="3">
        <v>22.17</v>
      </c>
      <c r="V25" s="3">
        <v>2.0299999999999998</v>
      </c>
      <c r="W25" s="3">
        <v>1.63</v>
      </c>
      <c r="X25" s="3">
        <v>7.71</v>
      </c>
      <c r="Y25" s="3">
        <v>2.2999999999999998</v>
      </c>
    </row>
    <row r="26" spans="1:25" x14ac:dyDescent="0.2">
      <c r="A26" s="22"/>
      <c r="B26" s="3">
        <v>5</v>
      </c>
      <c r="C26" s="3" t="s">
        <v>114</v>
      </c>
      <c r="I26" s="3" t="s">
        <v>80</v>
      </c>
      <c r="J26" s="3">
        <v>0.44</v>
      </c>
      <c r="K26" s="3">
        <v>0.33</v>
      </c>
      <c r="L26" s="3">
        <v>0.08</v>
      </c>
      <c r="M26" s="3">
        <v>1.67</v>
      </c>
      <c r="N26" s="3">
        <v>4.12</v>
      </c>
      <c r="O26" s="3">
        <v>0.57999999999999996</v>
      </c>
      <c r="P26" s="3">
        <v>0.44</v>
      </c>
      <c r="Q26" s="3">
        <v>23.76</v>
      </c>
      <c r="R26" s="3">
        <v>0.75</v>
      </c>
      <c r="S26" s="3">
        <v>0.75</v>
      </c>
      <c r="T26" s="3">
        <v>12.31</v>
      </c>
      <c r="U26" s="3">
        <v>24.41</v>
      </c>
      <c r="V26" s="3">
        <v>3.07</v>
      </c>
      <c r="W26" s="3">
        <v>1.91</v>
      </c>
      <c r="X26" s="3">
        <v>8.1</v>
      </c>
      <c r="Y26" s="3">
        <v>0.63</v>
      </c>
    </row>
    <row r="27" spans="1:25" x14ac:dyDescent="0.2">
      <c r="A27" s="22"/>
      <c r="B27" s="3">
        <v>6</v>
      </c>
      <c r="C27" s="3" t="s">
        <v>115</v>
      </c>
      <c r="I27" s="3" t="s">
        <v>80</v>
      </c>
      <c r="J27" s="3">
        <v>1.33</v>
      </c>
      <c r="K27" s="3">
        <v>0.44</v>
      </c>
      <c r="L27" s="3">
        <v>0.18</v>
      </c>
      <c r="M27" s="3">
        <v>1.44</v>
      </c>
      <c r="N27" s="3">
        <v>4.03</v>
      </c>
      <c r="O27" s="3">
        <v>0.47</v>
      </c>
      <c r="P27" s="3">
        <v>0.32</v>
      </c>
      <c r="Q27" s="3">
        <v>24.5</v>
      </c>
      <c r="R27" s="3">
        <v>0.81</v>
      </c>
      <c r="S27" s="3">
        <v>0.97</v>
      </c>
      <c r="T27" s="3">
        <v>12.07</v>
      </c>
      <c r="U27" s="3">
        <v>23.42</v>
      </c>
      <c r="V27" s="3">
        <v>2.83</v>
      </c>
      <c r="W27" s="3">
        <v>1.98</v>
      </c>
      <c r="X27" s="3">
        <v>7.39</v>
      </c>
      <c r="Y27" s="3">
        <v>1.51</v>
      </c>
    </row>
    <row r="28" spans="1:25" x14ac:dyDescent="0.2">
      <c r="A28" s="22"/>
      <c r="B28" s="3">
        <v>7</v>
      </c>
      <c r="C28" s="3" t="s">
        <v>116</v>
      </c>
      <c r="I28" s="3" t="s">
        <v>80</v>
      </c>
      <c r="J28" s="3">
        <v>0.94</v>
      </c>
      <c r="K28" s="3">
        <v>0.21</v>
      </c>
      <c r="L28" s="3">
        <v>0.05</v>
      </c>
      <c r="M28" s="3">
        <v>1.05</v>
      </c>
      <c r="N28" s="3">
        <v>3.5</v>
      </c>
      <c r="O28" s="3">
        <v>0.4</v>
      </c>
      <c r="P28" s="3">
        <v>0.11</v>
      </c>
      <c r="Q28" s="3">
        <v>32.36</v>
      </c>
      <c r="R28" s="3">
        <v>0.85</v>
      </c>
      <c r="S28" s="3">
        <v>0.54</v>
      </c>
      <c r="T28" s="3">
        <v>13.03</v>
      </c>
      <c r="U28" s="3">
        <v>22.25</v>
      </c>
      <c r="V28" s="3">
        <v>1.88</v>
      </c>
      <c r="W28" s="3">
        <v>1.32</v>
      </c>
      <c r="X28" s="3">
        <v>6.14</v>
      </c>
      <c r="Y28" s="3">
        <v>1.53</v>
      </c>
    </row>
    <row r="29" spans="1:25" x14ac:dyDescent="0.2">
      <c r="A29" s="22"/>
      <c r="B29" s="3">
        <v>8</v>
      </c>
      <c r="C29" s="3" t="s">
        <v>117</v>
      </c>
      <c r="I29" s="3" t="s">
        <v>80</v>
      </c>
      <c r="J29" s="3">
        <v>0.74</v>
      </c>
      <c r="K29" s="3">
        <v>0.51</v>
      </c>
      <c r="L29" s="3">
        <v>0.41</v>
      </c>
      <c r="M29" s="3">
        <v>2.38</v>
      </c>
      <c r="N29" s="3">
        <v>5.3</v>
      </c>
      <c r="O29" s="3">
        <v>1.38</v>
      </c>
      <c r="P29" s="3">
        <v>0.84</v>
      </c>
      <c r="Q29" s="3">
        <v>21.8</v>
      </c>
      <c r="R29" s="3">
        <v>1.33</v>
      </c>
      <c r="S29" s="3">
        <v>1.06</v>
      </c>
      <c r="T29" s="3">
        <v>11.58</v>
      </c>
      <c r="U29" s="3">
        <v>21.04</v>
      </c>
      <c r="V29" s="3">
        <v>3.03</v>
      </c>
      <c r="W29" s="3">
        <v>3.43</v>
      </c>
      <c r="X29" s="3">
        <v>7.18</v>
      </c>
      <c r="Y29" s="3">
        <v>2.2799999999999998</v>
      </c>
    </row>
    <row r="30" spans="1:25" x14ac:dyDescent="0.2">
      <c r="A30" s="22"/>
      <c r="B30" s="3">
        <v>9</v>
      </c>
      <c r="C30" s="3" t="s">
        <v>118</v>
      </c>
      <c r="I30" s="3" t="s">
        <v>80</v>
      </c>
      <c r="J30" s="3">
        <v>2.0099999999999998</v>
      </c>
      <c r="K30" s="3">
        <v>0.88</v>
      </c>
      <c r="L30" s="3">
        <v>0.22</v>
      </c>
      <c r="M30" s="3">
        <v>1.34</v>
      </c>
      <c r="N30" s="3">
        <v>4.5999999999999996</v>
      </c>
      <c r="O30" s="3">
        <v>0.35</v>
      </c>
      <c r="P30" s="3">
        <v>7.0000000000000007E-2</v>
      </c>
      <c r="Q30" s="3">
        <v>22.76</v>
      </c>
      <c r="R30" s="3">
        <v>0.35</v>
      </c>
      <c r="S30" s="3">
        <v>0.49</v>
      </c>
      <c r="T30" s="3">
        <v>11.25</v>
      </c>
      <c r="U30" s="3">
        <v>23.11</v>
      </c>
      <c r="V30" s="3">
        <v>2.48</v>
      </c>
      <c r="W30" s="3">
        <v>1.05</v>
      </c>
      <c r="X30" s="3">
        <v>8.01</v>
      </c>
      <c r="Y30" s="3">
        <v>2.33</v>
      </c>
    </row>
    <row r="31" spans="1:25" x14ac:dyDescent="0.2">
      <c r="A31" s="22"/>
      <c r="B31" s="3">
        <v>10</v>
      </c>
      <c r="C31" s="3" t="s">
        <v>119</v>
      </c>
      <c r="I31" s="3" t="s">
        <v>80</v>
      </c>
      <c r="J31" s="3">
        <v>1.93</v>
      </c>
      <c r="K31" s="3">
        <v>0.71</v>
      </c>
      <c r="L31" s="3">
        <v>0.32</v>
      </c>
      <c r="M31" s="3">
        <v>2.74</v>
      </c>
      <c r="N31" s="3">
        <v>6.84</v>
      </c>
      <c r="O31" s="3">
        <v>2.72</v>
      </c>
      <c r="P31" s="3">
        <v>0.84</v>
      </c>
      <c r="Q31" s="3">
        <v>16.649999999999999</v>
      </c>
      <c r="R31" s="3">
        <v>1.65</v>
      </c>
      <c r="S31" s="3">
        <v>0.61</v>
      </c>
      <c r="T31" s="3">
        <v>11.91</v>
      </c>
      <c r="U31" s="3">
        <v>20.84</v>
      </c>
      <c r="V31" s="3">
        <v>3.28</v>
      </c>
      <c r="W31" s="3">
        <v>4.03</v>
      </c>
      <c r="X31" s="3">
        <v>8.2100000000000009</v>
      </c>
      <c r="Y31" s="3">
        <v>2.87</v>
      </c>
    </row>
    <row r="32" spans="1:25" x14ac:dyDescent="0.2">
      <c r="A32" s="22"/>
      <c r="B32" s="3">
        <v>11</v>
      </c>
      <c r="C32" s="3" t="s">
        <v>120</v>
      </c>
      <c r="I32" s="3" t="s">
        <v>80</v>
      </c>
      <c r="J32" s="3">
        <v>1.7</v>
      </c>
      <c r="K32" s="3">
        <v>0.42</v>
      </c>
      <c r="L32" s="3">
        <v>0.25</v>
      </c>
      <c r="M32" s="3">
        <v>2.73</v>
      </c>
      <c r="N32" s="3">
        <v>4.47</v>
      </c>
      <c r="O32" s="3">
        <v>1.55</v>
      </c>
      <c r="P32" s="3">
        <v>0.66</v>
      </c>
      <c r="Q32" s="3">
        <v>23.01</v>
      </c>
      <c r="R32" s="3">
        <v>2.85</v>
      </c>
      <c r="S32" s="3">
        <v>1.1100000000000001</v>
      </c>
      <c r="T32" s="3">
        <v>11.5</v>
      </c>
      <c r="U32" s="3">
        <v>20.239999999999998</v>
      </c>
      <c r="V32" s="3">
        <v>3.52</v>
      </c>
      <c r="W32" s="3">
        <v>4.51</v>
      </c>
      <c r="X32" s="3">
        <v>5.91</v>
      </c>
      <c r="Y32" s="3">
        <v>1.87</v>
      </c>
    </row>
    <row r="33" spans="1:33" x14ac:dyDescent="0.2">
      <c r="A33" s="22"/>
      <c r="B33" s="3">
        <v>12</v>
      </c>
      <c r="C33" s="3" t="s">
        <v>121</v>
      </c>
      <c r="I33" s="3" t="s">
        <v>80</v>
      </c>
      <c r="J33" s="3">
        <v>0.9</v>
      </c>
      <c r="K33" s="3">
        <v>0.49</v>
      </c>
      <c r="L33" s="3">
        <v>0.52</v>
      </c>
      <c r="M33" s="3">
        <v>4.32</v>
      </c>
      <c r="N33" s="3">
        <v>3.01</v>
      </c>
      <c r="O33" s="3">
        <v>3.84</v>
      </c>
      <c r="P33" s="3">
        <v>1.28</v>
      </c>
      <c r="Q33" s="3">
        <v>17.09</v>
      </c>
      <c r="R33" s="3">
        <v>6.39</v>
      </c>
      <c r="S33" s="3">
        <v>1.9</v>
      </c>
      <c r="T33" s="3">
        <v>8.6999999999999993</v>
      </c>
      <c r="U33" s="3">
        <v>14.13</v>
      </c>
      <c r="V33" s="3">
        <v>6.25</v>
      </c>
      <c r="W33" s="3">
        <v>10.53</v>
      </c>
      <c r="X33" s="3">
        <v>4.25</v>
      </c>
      <c r="Y33" s="3">
        <v>4.5199999999999996</v>
      </c>
    </row>
    <row r="34" spans="1:33" x14ac:dyDescent="0.2">
      <c r="A34" s="22"/>
      <c r="B34" s="3">
        <v>13</v>
      </c>
      <c r="C34" s="3" t="s">
        <v>122</v>
      </c>
      <c r="I34" s="3" t="s">
        <v>80</v>
      </c>
      <c r="J34" s="3">
        <v>1.31</v>
      </c>
      <c r="K34" s="3">
        <v>0.47</v>
      </c>
      <c r="L34" s="3">
        <v>0.39</v>
      </c>
      <c r="M34" s="3">
        <v>2.2799999999999998</v>
      </c>
      <c r="N34" s="3">
        <v>3.64</v>
      </c>
      <c r="O34" s="3">
        <v>1.67</v>
      </c>
      <c r="P34" s="3">
        <v>0.67</v>
      </c>
      <c r="Q34" s="3">
        <v>24.61</v>
      </c>
      <c r="R34" s="3">
        <v>3.62</v>
      </c>
      <c r="S34" s="3">
        <v>1.48</v>
      </c>
      <c r="T34" s="3">
        <v>10.23</v>
      </c>
      <c r="U34" s="3">
        <v>19.11</v>
      </c>
      <c r="V34" s="3">
        <v>3.86</v>
      </c>
      <c r="W34" s="3">
        <v>5.82</v>
      </c>
      <c r="X34" s="3">
        <v>5.7</v>
      </c>
      <c r="Y34" s="3">
        <v>3.15</v>
      </c>
    </row>
    <row r="35" spans="1:33" x14ac:dyDescent="0.2">
      <c r="A35" s="22"/>
      <c r="B35" s="3">
        <v>14</v>
      </c>
      <c r="C35" s="3" t="s">
        <v>123</v>
      </c>
      <c r="I35" s="3" t="s">
        <v>80</v>
      </c>
      <c r="J35" s="3">
        <v>1.08</v>
      </c>
      <c r="K35" s="3">
        <v>0.46</v>
      </c>
      <c r="L35" s="3">
        <v>0.34</v>
      </c>
      <c r="M35" s="3">
        <v>3.57</v>
      </c>
      <c r="N35" s="3">
        <v>4.0599999999999996</v>
      </c>
      <c r="O35" s="3">
        <v>3.49</v>
      </c>
      <c r="P35" s="3">
        <v>0.52</v>
      </c>
      <c r="Q35" s="3">
        <v>18.43</v>
      </c>
      <c r="R35" s="3">
        <v>5.56</v>
      </c>
      <c r="S35" s="3">
        <v>0.94</v>
      </c>
      <c r="T35" s="3">
        <v>10.81</v>
      </c>
      <c r="U35" s="3">
        <v>17.91</v>
      </c>
      <c r="V35" s="3">
        <v>5.3</v>
      </c>
      <c r="W35" s="3">
        <v>7.34</v>
      </c>
      <c r="X35" s="3">
        <v>5.96</v>
      </c>
      <c r="Y35" s="3">
        <v>4.34</v>
      </c>
    </row>
    <row r="36" spans="1:33" x14ac:dyDescent="0.2">
      <c r="A36" s="22"/>
      <c r="B36" s="3">
        <v>15</v>
      </c>
      <c r="C36" s="3" t="s">
        <v>124</v>
      </c>
      <c r="I36" s="3" t="s">
        <v>80</v>
      </c>
      <c r="J36" s="3">
        <v>0.78</v>
      </c>
      <c r="K36" s="3">
        <v>0.39</v>
      </c>
      <c r="L36" s="3">
        <v>0.3</v>
      </c>
      <c r="M36" s="3">
        <v>3.96</v>
      </c>
      <c r="N36" s="3">
        <v>4.47</v>
      </c>
      <c r="O36" s="3">
        <v>3.42</v>
      </c>
      <c r="P36" s="3">
        <v>0.85</v>
      </c>
      <c r="Q36" s="3">
        <v>15.93</v>
      </c>
      <c r="R36" s="3">
        <v>4.3</v>
      </c>
      <c r="S36" s="3">
        <v>1.0900000000000001</v>
      </c>
      <c r="T36" s="3">
        <v>10.29</v>
      </c>
      <c r="U36" s="3">
        <v>18.649999999999999</v>
      </c>
      <c r="V36" s="3">
        <v>5.4</v>
      </c>
      <c r="W36" s="3">
        <v>7.82</v>
      </c>
      <c r="X36" s="3">
        <v>6.02</v>
      </c>
      <c r="Y36" s="3">
        <v>4.62</v>
      </c>
    </row>
    <row r="37" spans="1:33" x14ac:dyDescent="0.2">
      <c r="A37" s="22"/>
      <c r="B37" s="3">
        <v>16</v>
      </c>
      <c r="C37" s="3" t="s">
        <v>125</v>
      </c>
      <c r="I37" s="3" t="s">
        <v>80</v>
      </c>
      <c r="J37" s="3">
        <v>0.44</v>
      </c>
      <c r="K37" s="3">
        <v>0.28000000000000003</v>
      </c>
      <c r="L37" s="3">
        <v>0.19</v>
      </c>
      <c r="M37" s="3">
        <v>2.69</v>
      </c>
      <c r="N37" s="3">
        <v>3.59</v>
      </c>
      <c r="O37" s="3">
        <v>1.61</v>
      </c>
      <c r="P37" s="3">
        <v>0.37</v>
      </c>
      <c r="Q37" s="3">
        <v>27.25</v>
      </c>
      <c r="R37" s="3">
        <v>4.17</v>
      </c>
      <c r="S37" s="3">
        <v>0.82</v>
      </c>
      <c r="T37" s="3">
        <v>12.2</v>
      </c>
      <c r="U37" s="3">
        <v>19.66</v>
      </c>
      <c r="V37" s="3">
        <v>3.58</v>
      </c>
      <c r="W37" s="3">
        <v>4.68</v>
      </c>
      <c r="X37" s="3">
        <v>5.67</v>
      </c>
      <c r="Y37" s="3">
        <v>1.9</v>
      </c>
    </row>
    <row r="38" spans="1:33" x14ac:dyDescent="0.2">
      <c r="A38" s="22"/>
      <c r="B38" s="3">
        <v>17</v>
      </c>
      <c r="C38" s="3" t="s">
        <v>126</v>
      </c>
      <c r="I38" s="3" t="s">
        <v>80</v>
      </c>
      <c r="J38" s="3">
        <v>0.96</v>
      </c>
      <c r="K38" s="3">
        <v>0.39</v>
      </c>
      <c r="L38" s="3">
        <v>0.18</v>
      </c>
      <c r="M38" s="3">
        <v>2.95</v>
      </c>
      <c r="N38" s="3">
        <v>4.29</v>
      </c>
      <c r="O38" s="3">
        <v>2.3199999999999998</v>
      </c>
      <c r="P38" s="3">
        <v>0.48</v>
      </c>
      <c r="Q38" s="3">
        <v>19.72</v>
      </c>
      <c r="R38" s="3">
        <v>3.64</v>
      </c>
      <c r="S38" s="3">
        <v>0.92</v>
      </c>
      <c r="T38" s="3">
        <v>12.13</v>
      </c>
      <c r="U38" s="3">
        <v>20.83</v>
      </c>
      <c r="V38" s="3">
        <v>4.3600000000000003</v>
      </c>
      <c r="W38" s="3">
        <v>6.2</v>
      </c>
      <c r="X38" s="3">
        <v>6.4</v>
      </c>
      <c r="Y38" s="3">
        <v>3.13</v>
      </c>
    </row>
    <row r="40" spans="1:33" ht="48" x14ac:dyDescent="0.2">
      <c r="J40" s="3" t="s">
        <v>12</v>
      </c>
      <c r="K40" s="3" t="s">
        <v>14</v>
      </c>
      <c r="L40" s="3" t="s">
        <v>15</v>
      </c>
      <c r="M40" s="3" t="s">
        <v>23</v>
      </c>
      <c r="N40" s="3" t="s">
        <v>26</v>
      </c>
      <c r="O40" s="3" t="s">
        <v>28</v>
      </c>
      <c r="P40" s="3" t="s">
        <v>29</v>
      </c>
      <c r="Q40" s="3" t="s">
        <v>35</v>
      </c>
      <c r="R40" s="3" t="s">
        <v>37</v>
      </c>
      <c r="S40" s="3" t="s">
        <v>40</v>
      </c>
      <c r="T40" s="3" t="s">
        <v>41</v>
      </c>
      <c r="U40" s="3" t="s">
        <v>42</v>
      </c>
      <c r="V40" s="3" t="s">
        <v>44</v>
      </c>
      <c r="W40" s="3" t="s">
        <v>127</v>
      </c>
      <c r="X40" s="3" t="s">
        <v>50</v>
      </c>
      <c r="Y40" s="3" t="s">
        <v>54</v>
      </c>
      <c r="AA40" s="15" t="s">
        <v>131</v>
      </c>
      <c r="AB40" s="15" t="s">
        <v>132</v>
      </c>
      <c r="AC40" s="15" t="s">
        <v>133</v>
      </c>
      <c r="AD40" s="15" t="s">
        <v>134</v>
      </c>
      <c r="AE40" s="15" t="s">
        <v>135</v>
      </c>
      <c r="AF40" s="15" t="s">
        <v>136</v>
      </c>
      <c r="AG40" s="15" t="s">
        <v>137</v>
      </c>
    </row>
    <row r="41" spans="1:33" x14ac:dyDescent="0.2">
      <c r="I41" s="3" t="s">
        <v>78</v>
      </c>
      <c r="J41" s="3">
        <v>5.57</v>
      </c>
      <c r="K41" s="3">
        <v>5.8</v>
      </c>
      <c r="L41" s="3">
        <v>5.92</v>
      </c>
      <c r="M41" s="3">
        <v>6.92</v>
      </c>
      <c r="N41" s="3">
        <v>7.31</v>
      </c>
      <c r="O41" s="3">
        <v>7.59</v>
      </c>
      <c r="P41" s="3">
        <v>7.71</v>
      </c>
      <c r="Q41" s="3">
        <v>8.64</v>
      </c>
      <c r="R41" s="3">
        <v>9.1199999999999992</v>
      </c>
      <c r="S41" s="3">
        <v>9.4499999999999993</v>
      </c>
      <c r="T41" s="3">
        <v>9.68</v>
      </c>
      <c r="U41" s="3">
        <v>9.8699999999999992</v>
      </c>
      <c r="V41" s="3">
        <v>10.14</v>
      </c>
      <c r="W41" s="3">
        <v>10.35</v>
      </c>
      <c r="X41" s="3">
        <v>10.92</v>
      </c>
      <c r="Y41" s="3">
        <v>11.39</v>
      </c>
      <c r="AA41" s="13"/>
      <c r="AB41" s="13"/>
      <c r="AC41" s="13"/>
      <c r="AD41" s="13"/>
      <c r="AE41" s="13"/>
      <c r="AF41" s="13"/>
      <c r="AG41" s="13"/>
    </row>
    <row r="42" spans="1:33" x14ac:dyDescent="0.2">
      <c r="A42" s="22" t="s">
        <v>130</v>
      </c>
      <c r="B42" s="3">
        <v>2</v>
      </c>
      <c r="C42" s="3" t="s">
        <v>111</v>
      </c>
      <c r="I42" s="3" t="s">
        <v>80</v>
      </c>
      <c r="J42" s="3">
        <f>AVERAGE(J3,J23)</f>
        <v>2.2050000000000001</v>
      </c>
      <c r="K42" s="3">
        <f t="shared" ref="K42:Y57" si="0">AVERAGE(K3,K23)</f>
        <v>0.755</v>
      </c>
      <c r="L42" s="3">
        <f t="shared" si="0"/>
        <v>0.41000000000000003</v>
      </c>
      <c r="M42" s="3">
        <f t="shared" si="0"/>
        <v>0.97499999999999998</v>
      </c>
      <c r="N42" s="3">
        <f t="shared" si="0"/>
        <v>3.5350000000000001</v>
      </c>
      <c r="O42" s="3">
        <f t="shared" si="0"/>
        <v>0.47499999999999998</v>
      </c>
      <c r="P42" s="3">
        <f t="shared" si="0"/>
        <v>0.22</v>
      </c>
      <c r="Q42" s="3">
        <f t="shared" si="0"/>
        <v>21.57</v>
      </c>
      <c r="R42" s="3">
        <f t="shared" si="0"/>
        <v>1.22</v>
      </c>
      <c r="S42" s="3">
        <f t="shared" si="0"/>
        <v>9.6950000000000003</v>
      </c>
      <c r="T42" s="3">
        <f t="shared" si="0"/>
        <v>11.43</v>
      </c>
      <c r="U42" s="3">
        <f t="shared" si="0"/>
        <v>16.954999999999998</v>
      </c>
      <c r="V42" s="3">
        <f t="shared" si="0"/>
        <v>5.4249999999999998</v>
      </c>
      <c r="W42" s="3">
        <f t="shared" si="0"/>
        <v>0.76</v>
      </c>
      <c r="X42" s="3">
        <f t="shared" si="0"/>
        <v>6.5500000000000007</v>
      </c>
      <c r="Y42" s="3">
        <f t="shared" si="0"/>
        <v>1.8049999999999999</v>
      </c>
      <c r="AA42" s="13">
        <f>SUM(K42,L42,M42,O42,P42,R42,S42,V42,W42,Y42)</f>
        <v>21.740000000000002</v>
      </c>
      <c r="AB42" s="2">
        <f>SUM(L42,P42,S42,W42)</f>
        <v>11.085000000000001</v>
      </c>
      <c r="AC42" s="2">
        <f>SUM(J42:P42)</f>
        <v>8.5750000000000011</v>
      </c>
      <c r="AD42" s="2">
        <f>SUM(Q42:S42)</f>
        <v>32.484999999999999</v>
      </c>
      <c r="AE42" s="14">
        <f>SUM(M42,T42,U42,V42,W42)</f>
        <v>35.544999999999995</v>
      </c>
      <c r="AF42" s="13">
        <f>SUM(J42:L42,N42:P42,X42:Y42)</f>
        <v>15.955</v>
      </c>
      <c r="AG42" s="2">
        <f>SUM(J42:P42,T42:Y42)</f>
        <v>51.499999999999993</v>
      </c>
    </row>
    <row r="43" spans="1:33" x14ac:dyDescent="0.2">
      <c r="A43" s="22"/>
      <c r="B43" s="3">
        <v>3</v>
      </c>
      <c r="C43" s="3" t="s">
        <v>112</v>
      </c>
      <c r="I43" s="3" t="s">
        <v>80</v>
      </c>
      <c r="J43" s="3">
        <f t="shared" ref="J43:X57" si="1">AVERAGE(J4,J24)</f>
        <v>1.8</v>
      </c>
      <c r="K43" s="3">
        <f t="shared" si="1"/>
        <v>0.58000000000000007</v>
      </c>
      <c r="L43" s="3">
        <f t="shared" si="1"/>
        <v>0.45</v>
      </c>
      <c r="M43" s="3">
        <f t="shared" si="1"/>
        <v>1.06</v>
      </c>
      <c r="N43" s="3">
        <f t="shared" si="1"/>
        <v>4.1400000000000006</v>
      </c>
      <c r="O43" s="3">
        <f t="shared" si="1"/>
        <v>0.52500000000000002</v>
      </c>
      <c r="P43" s="3">
        <f t="shared" si="1"/>
        <v>0.185</v>
      </c>
      <c r="Q43" s="3">
        <f t="shared" si="1"/>
        <v>19.774999999999999</v>
      </c>
      <c r="R43" s="3">
        <f t="shared" si="1"/>
        <v>10.664999999999999</v>
      </c>
      <c r="S43" s="3">
        <f t="shared" si="1"/>
        <v>0.255</v>
      </c>
      <c r="T43" s="3">
        <f t="shared" si="1"/>
        <v>10.93</v>
      </c>
      <c r="U43" s="3">
        <f t="shared" si="1"/>
        <v>22.445</v>
      </c>
      <c r="V43" s="3">
        <f t="shared" si="1"/>
        <v>0.85499999999999998</v>
      </c>
      <c r="W43" s="3">
        <f t="shared" si="1"/>
        <v>1.31</v>
      </c>
      <c r="X43" s="3">
        <f t="shared" si="1"/>
        <v>6.2649999999999997</v>
      </c>
      <c r="Y43" s="3">
        <f t="shared" si="0"/>
        <v>2.5</v>
      </c>
      <c r="AA43" s="13">
        <f t="shared" ref="AA43:AA57" si="2">SUM(K43,L43,M43,O43,P43,R43,S43,V43,W43,Y43)</f>
        <v>18.385000000000002</v>
      </c>
      <c r="AB43" s="2">
        <f t="shared" ref="AB43:AB57" si="3">SUM(L43,P43,S43,W43)</f>
        <v>2.2000000000000002</v>
      </c>
      <c r="AC43" s="2">
        <f t="shared" ref="AC43:AC57" si="4">SUM(J43:P43)</f>
        <v>8.740000000000002</v>
      </c>
      <c r="AD43" s="2">
        <f>SUM(Q43:S43)</f>
        <v>30.694999999999997</v>
      </c>
      <c r="AE43" s="13">
        <f>SUM(M43,T43,U43,V43,W43)</f>
        <v>36.6</v>
      </c>
      <c r="AF43" s="14">
        <f t="shared" ref="AF43:AF57" si="5">SUM(J43:L43,N43:P43,X43:Y43)</f>
        <v>16.445</v>
      </c>
      <c r="AG43" s="2">
        <f t="shared" ref="AG43:AG57" si="6">SUM(J43:P43,T43:Y43)</f>
        <v>53.045000000000002</v>
      </c>
    </row>
    <row r="44" spans="1:33" x14ac:dyDescent="0.2">
      <c r="A44" s="22"/>
      <c r="B44" s="3">
        <v>4</v>
      </c>
      <c r="C44" s="3" t="s">
        <v>113</v>
      </c>
      <c r="I44" s="3" t="s">
        <v>80</v>
      </c>
      <c r="J44" s="3">
        <f t="shared" si="1"/>
        <v>2.69</v>
      </c>
      <c r="K44" s="3">
        <f t="shared" si="0"/>
        <v>0.67</v>
      </c>
      <c r="L44" s="3">
        <f t="shared" si="0"/>
        <v>0.19</v>
      </c>
      <c r="M44" s="3">
        <f t="shared" si="0"/>
        <v>1.1000000000000001</v>
      </c>
      <c r="N44" s="3">
        <f t="shared" si="0"/>
        <v>4.42</v>
      </c>
      <c r="O44" s="3">
        <f t="shared" si="0"/>
        <v>0.61499999999999999</v>
      </c>
      <c r="P44" s="3">
        <f t="shared" si="0"/>
        <v>0.28000000000000003</v>
      </c>
      <c r="Q44" s="3">
        <f t="shared" si="0"/>
        <v>21.094999999999999</v>
      </c>
      <c r="R44" s="3">
        <f t="shared" si="0"/>
        <v>0.38500000000000001</v>
      </c>
      <c r="S44" s="3">
        <f t="shared" si="0"/>
        <v>0.34500000000000003</v>
      </c>
      <c r="T44" s="3">
        <f t="shared" si="0"/>
        <v>11.870000000000001</v>
      </c>
      <c r="U44" s="3">
        <f t="shared" si="0"/>
        <v>22.36</v>
      </c>
      <c r="V44" s="3">
        <f t="shared" si="0"/>
        <v>2.15</v>
      </c>
      <c r="W44" s="3">
        <f t="shared" si="0"/>
        <v>1.5099999999999998</v>
      </c>
      <c r="X44" s="3">
        <f t="shared" si="0"/>
        <v>6.415</v>
      </c>
      <c r="Y44" s="3">
        <f t="shared" si="0"/>
        <v>1.92</v>
      </c>
      <c r="AA44" s="13">
        <f t="shared" si="2"/>
        <v>9.1649999999999991</v>
      </c>
      <c r="AB44" s="2">
        <f t="shared" si="3"/>
        <v>2.3249999999999997</v>
      </c>
      <c r="AC44" s="2">
        <f>SUM(J44:P44)</f>
        <v>9.9649999999999999</v>
      </c>
      <c r="AD44" s="2">
        <f t="shared" ref="AD44:AD57" si="7">SUM(Q44:S44)</f>
        <v>21.824999999999999</v>
      </c>
      <c r="AE44" s="13">
        <f t="shared" ref="AE42:AE56" si="8">SUM(M44,T44,U44,V44,W44)</f>
        <v>38.989999999999995</v>
      </c>
      <c r="AF44" s="14">
        <f t="shared" si="5"/>
        <v>17.199999999999996</v>
      </c>
      <c r="AG44" s="2">
        <f t="shared" si="6"/>
        <v>56.19</v>
      </c>
    </row>
    <row r="45" spans="1:33" x14ac:dyDescent="0.2">
      <c r="A45" s="22"/>
      <c r="B45" s="3">
        <v>5</v>
      </c>
      <c r="C45" s="3" t="s">
        <v>114</v>
      </c>
      <c r="I45" s="3" t="s">
        <v>80</v>
      </c>
      <c r="J45" s="3">
        <f t="shared" si="1"/>
        <v>2.3650000000000002</v>
      </c>
      <c r="K45" s="3">
        <f t="shared" si="0"/>
        <v>0.62</v>
      </c>
      <c r="L45" s="3">
        <f t="shared" si="0"/>
        <v>6.5000000000000002E-2</v>
      </c>
      <c r="M45" s="3">
        <f t="shared" si="0"/>
        <v>1.645</v>
      </c>
      <c r="N45" s="3">
        <f t="shared" si="0"/>
        <v>3.58</v>
      </c>
      <c r="O45" s="3">
        <f t="shared" si="0"/>
        <v>0.48</v>
      </c>
      <c r="P45" s="3">
        <f t="shared" si="0"/>
        <v>0.39500000000000002</v>
      </c>
      <c r="Q45" s="3">
        <f t="shared" si="0"/>
        <v>21.26</v>
      </c>
      <c r="R45" s="3">
        <f t="shared" si="0"/>
        <v>0.4</v>
      </c>
      <c r="S45" s="3">
        <f t="shared" si="0"/>
        <v>2.2749999999999999</v>
      </c>
      <c r="T45" s="3">
        <f t="shared" si="0"/>
        <v>11.504999999999999</v>
      </c>
      <c r="U45" s="3">
        <f t="shared" si="0"/>
        <v>22.115000000000002</v>
      </c>
      <c r="V45" s="3">
        <f t="shared" si="0"/>
        <v>3.12</v>
      </c>
      <c r="W45" s="3">
        <f t="shared" si="0"/>
        <v>1.8900000000000001</v>
      </c>
      <c r="X45" s="3">
        <f t="shared" si="0"/>
        <v>6.99</v>
      </c>
      <c r="Y45" s="3">
        <f t="shared" si="0"/>
        <v>0.63</v>
      </c>
      <c r="AA45" s="13">
        <f t="shared" si="2"/>
        <v>11.520000000000001</v>
      </c>
      <c r="AB45" s="2">
        <f t="shared" si="3"/>
        <v>4.625</v>
      </c>
      <c r="AC45" s="2">
        <f>SUM(J45:P45)</f>
        <v>9.15</v>
      </c>
      <c r="AD45" s="2">
        <f t="shared" si="7"/>
        <v>23.934999999999999</v>
      </c>
      <c r="AE45" s="13">
        <f t="shared" si="8"/>
        <v>40.274999999999999</v>
      </c>
      <c r="AF45" s="14">
        <f t="shared" si="5"/>
        <v>15.125000000000002</v>
      </c>
      <c r="AG45" s="2">
        <f t="shared" si="6"/>
        <v>55.400000000000006</v>
      </c>
    </row>
    <row r="46" spans="1:33" x14ac:dyDescent="0.2">
      <c r="A46" s="22"/>
      <c r="B46" s="3">
        <v>6</v>
      </c>
      <c r="C46" s="3" t="s">
        <v>115</v>
      </c>
      <c r="I46" s="3" t="s">
        <v>80</v>
      </c>
      <c r="J46" s="3">
        <f t="shared" si="1"/>
        <v>1.425</v>
      </c>
      <c r="K46" s="3">
        <f t="shared" si="0"/>
        <v>0.37</v>
      </c>
      <c r="L46" s="3">
        <f t="shared" si="0"/>
        <v>0.24</v>
      </c>
      <c r="M46" s="3">
        <f t="shared" si="0"/>
        <v>1.405</v>
      </c>
      <c r="N46" s="3">
        <f t="shared" si="0"/>
        <v>3.3550000000000004</v>
      </c>
      <c r="O46" s="3">
        <f t="shared" si="0"/>
        <v>0.46499999999999997</v>
      </c>
      <c r="P46" s="3">
        <f t="shared" si="0"/>
        <v>0.30499999999999999</v>
      </c>
      <c r="Q46" s="3">
        <f t="shared" si="0"/>
        <v>21.810000000000002</v>
      </c>
      <c r="R46" s="3">
        <f t="shared" si="0"/>
        <v>0.43000000000000005</v>
      </c>
      <c r="S46" s="3">
        <f t="shared" si="0"/>
        <v>2.79</v>
      </c>
      <c r="T46" s="3">
        <f t="shared" si="0"/>
        <v>11.355</v>
      </c>
      <c r="U46" s="3">
        <f t="shared" si="0"/>
        <v>21.594999999999999</v>
      </c>
      <c r="V46" s="3">
        <f t="shared" si="0"/>
        <v>2.8600000000000003</v>
      </c>
      <c r="W46" s="3">
        <f t="shared" si="0"/>
        <v>1.8</v>
      </c>
      <c r="X46" s="3">
        <f t="shared" si="0"/>
        <v>5.9399999999999995</v>
      </c>
      <c r="Y46" s="3">
        <f t="shared" si="0"/>
        <v>1.2549999999999999</v>
      </c>
      <c r="AA46" s="13">
        <f t="shared" si="2"/>
        <v>11.920000000000002</v>
      </c>
      <c r="AB46" s="2">
        <f t="shared" si="3"/>
        <v>5.1349999999999998</v>
      </c>
      <c r="AC46" s="2">
        <f>SUM(J46:P46)</f>
        <v>7.5650000000000004</v>
      </c>
      <c r="AD46" s="2">
        <f t="shared" si="7"/>
        <v>25.03</v>
      </c>
      <c r="AE46" s="13">
        <f t="shared" si="8"/>
        <v>39.014999999999993</v>
      </c>
      <c r="AF46" s="14">
        <f t="shared" si="5"/>
        <v>13.355</v>
      </c>
      <c r="AG46" s="2">
        <f t="shared" si="6"/>
        <v>52.37</v>
      </c>
    </row>
    <row r="47" spans="1:33" x14ac:dyDescent="0.2">
      <c r="A47" s="22"/>
      <c r="B47" s="3">
        <v>7</v>
      </c>
      <c r="C47" s="3" t="s">
        <v>116</v>
      </c>
      <c r="I47" s="3" t="s">
        <v>80</v>
      </c>
      <c r="J47" s="3">
        <f t="shared" si="1"/>
        <v>1.33</v>
      </c>
      <c r="K47" s="3">
        <f t="shared" si="0"/>
        <v>0.30499999999999999</v>
      </c>
      <c r="L47" s="3">
        <f t="shared" si="0"/>
        <v>0.05</v>
      </c>
      <c r="M47" s="3">
        <f t="shared" si="0"/>
        <v>0.81499999999999995</v>
      </c>
      <c r="N47" s="3">
        <f t="shared" si="0"/>
        <v>2.9850000000000003</v>
      </c>
      <c r="O47" s="3">
        <f t="shared" si="0"/>
        <v>0.34499999999999997</v>
      </c>
      <c r="P47" s="3">
        <f t="shared" si="0"/>
        <v>0.08</v>
      </c>
      <c r="Q47" s="3">
        <f t="shared" si="0"/>
        <v>28.734999999999999</v>
      </c>
      <c r="R47" s="3">
        <f t="shared" si="0"/>
        <v>0.45</v>
      </c>
      <c r="S47" s="3">
        <f t="shared" si="0"/>
        <v>2.79</v>
      </c>
      <c r="T47" s="3">
        <f t="shared" si="0"/>
        <v>12.28</v>
      </c>
      <c r="U47" s="3">
        <f t="shared" si="0"/>
        <v>20.734999999999999</v>
      </c>
      <c r="V47" s="3">
        <f t="shared" si="0"/>
        <v>2.0499999999999998</v>
      </c>
      <c r="W47" s="3">
        <f t="shared" si="0"/>
        <v>1.2349999999999999</v>
      </c>
      <c r="X47" s="3">
        <f t="shared" si="0"/>
        <v>5.2850000000000001</v>
      </c>
      <c r="Y47" s="3">
        <f t="shared" si="0"/>
        <v>1.2150000000000001</v>
      </c>
      <c r="AA47" s="13">
        <f t="shared" si="2"/>
        <v>9.3349999999999991</v>
      </c>
      <c r="AB47" s="2">
        <f t="shared" si="3"/>
        <v>4.1549999999999994</v>
      </c>
      <c r="AC47" s="2">
        <f>SUM(J47:P47)</f>
        <v>5.91</v>
      </c>
      <c r="AD47" s="2">
        <f t="shared" si="7"/>
        <v>31.974999999999998</v>
      </c>
      <c r="AE47" s="13">
        <f t="shared" si="8"/>
        <v>37.114999999999995</v>
      </c>
      <c r="AF47" s="14">
        <f>SUM(J47:L47,N47:P47,X47:Y47)</f>
        <v>11.594999999999999</v>
      </c>
      <c r="AG47" s="2">
        <f>SUM(J47:P47,T47:Y47)</f>
        <v>48.709999999999994</v>
      </c>
    </row>
    <row r="48" spans="1:33" x14ac:dyDescent="0.2">
      <c r="A48" s="22"/>
      <c r="B48" s="3">
        <v>8</v>
      </c>
      <c r="C48" s="3" t="s">
        <v>117</v>
      </c>
      <c r="I48" s="3" t="s">
        <v>80</v>
      </c>
      <c r="J48" s="3">
        <f t="shared" si="1"/>
        <v>0.92500000000000004</v>
      </c>
      <c r="K48" s="3">
        <f t="shared" si="0"/>
        <v>0.56000000000000005</v>
      </c>
      <c r="L48" s="3">
        <f t="shared" si="0"/>
        <v>0.22999999999999998</v>
      </c>
      <c r="M48" s="3">
        <f t="shared" si="0"/>
        <v>2.4350000000000001</v>
      </c>
      <c r="N48" s="3">
        <f t="shared" si="0"/>
        <v>4.6349999999999998</v>
      </c>
      <c r="O48" s="3">
        <f t="shared" si="0"/>
        <v>1.2149999999999999</v>
      </c>
      <c r="P48" s="3">
        <f t="shared" si="0"/>
        <v>0.75</v>
      </c>
      <c r="Q48" s="3">
        <f t="shared" si="0"/>
        <v>20.09</v>
      </c>
      <c r="R48" s="3">
        <f t="shared" si="0"/>
        <v>1.33</v>
      </c>
      <c r="S48" s="3">
        <f t="shared" si="0"/>
        <v>2.3200000000000003</v>
      </c>
      <c r="T48" s="3">
        <f t="shared" si="0"/>
        <v>11.155000000000001</v>
      </c>
      <c r="U48" s="3">
        <f t="shared" si="0"/>
        <v>19.884999999999998</v>
      </c>
      <c r="V48" s="3">
        <f t="shared" si="0"/>
        <v>3.3</v>
      </c>
      <c r="W48" s="3">
        <f t="shared" si="0"/>
        <v>3.3250000000000002</v>
      </c>
      <c r="X48" s="3">
        <f t="shared" si="0"/>
        <v>6.14</v>
      </c>
      <c r="Y48" s="3">
        <f>AVERAGE(Y9,Y29)</f>
        <v>1.7399999999999998</v>
      </c>
      <c r="AA48" s="13">
        <f t="shared" si="2"/>
        <v>17.204999999999998</v>
      </c>
      <c r="AB48" s="2">
        <f t="shared" si="3"/>
        <v>6.625</v>
      </c>
      <c r="AC48" s="2">
        <f t="shared" si="4"/>
        <v>10.75</v>
      </c>
      <c r="AD48" s="2">
        <f t="shared" si="7"/>
        <v>23.740000000000002</v>
      </c>
      <c r="AE48" s="13">
        <f t="shared" si="8"/>
        <v>40.1</v>
      </c>
      <c r="AF48" s="14">
        <f t="shared" si="5"/>
        <v>16.194999999999997</v>
      </c>
      <c r="AG48" s="2">
        <f t="shared" si="6"/>
        <v>56.295000000000002</v>
      </c>
    </row>
    <row r="49" spans="1:33" x14ac:dyDescent="0.2">
      <c r="A49" s="22"/>
      <c r="B49" s="3">
        <v>9</v>
      </c>
      <c r="C49" s="3" t="s">
        <v>118</v>
      </c>
      <c r="I49" s="3" t="s">
        <v>80</v>
      </c>
      <c r="J49" s="3">
        <f t="shared" si="1"/>
        <v>4.71</v>
      </c>
      <c r="K49" s="3">
        <f t="shared" si="0"/>
        <v>1.155</v>
      </c>
      <c r="L49" s="3">
        <f t="shared" si="0"/>
        <v>0.13500000000000001</v>
      </c>
      <c r="M49" s="3">
        <f t="shared" si="0"/>
        <v>1.4500000000000002</v>
      </c>
      <c r="N49" s="3">
        <f t="shared" si="0"/>
        <v>3.8649999999999998</v>
      </c>
      <c r="O49" s="3">
        <f t="shared" si="0"/>
        <v>0.26500000000000001</v>
      </c>
      <c r="P49" s="3">
        <f t="shared" si="0"/>
        <v>6.0000000000000005E-2</v>
      </c>
      <c r="Q49" s="3">
        <f t="shared" si="0"/>
        <v>18.425000000000001</v>
      </c>
      <c r="R49" s="3">
        <f t="shared" si="0"/>
        <v>0.20499999999999999</v>
      </c>
      <c r="S49" s="3">
        <f t="shared" si="0"/>
        <v>8.2449999999999992</v>
      </c>
      <c r="T49" s="3">
        <f t="shared" si="0"/>
        <v>11.01</v>
      </c>
      <c r="U49" s="3">
        <f t="shared" si="0"/>
        <v>18.504999999999999</v>
      </c>
      <c r="V49" s="3">
        <f t="shared" si="0"/>
        <v>5.59</v>
      </c>
      <c r="W49" s="3">
        <f t="shared" si="0"/>
        <v>0.55000000000000004</v>
      </c>
      <c r="X49" s="3">
        <f t="shared" si="0"/>
        <v>6.415</v>
      </c>
      <c r="Y49" s="3">
        <f t="shared" si="0"/>
        <v>1.8599999999999999</v>
      </c>
      <c r="AA49" s="13">
        <f t="shared" si="2"/>
        <v>19.515000000000001</v>
      </c>
      <c r="AB49" s="2">
        <f t="shared" si="3"/>
        <v>8.99</v>
      </c>
      <c r="AC49" s="2">
        <f t="shared" si="4"/>
        <v>11.64</v>
      </c>
      <c r="AD49" s="2">
        <f t="shared" si="7"/>
        <v>26.875</v>
      </c>
      <c r="AE49" s="13">
        <f t="shared" si="8"/>
        <v>37.104999999999997</v>
      </c>
      <c r="AF49" s="14">
        <f t="shared" si="5"/>
        <v>18.465</v>
      </c>
      <c r="AG49" s="2">
        <f t="shared" si="6"/>
        <v>55.57</v>
      </c>
    </row>
    <row r="50" spans="1:33" x14ac:dyDescent="0.2">
      <c r="A50" s="22"/>
      <c r="B50" s="3">
        <v>10</v>
      </c>
      <c r="C50" s="3" t="s">
        <v>119</v>
      </c>
      <c r="I50" s="3" t="s">
        <v>80</v>
      </c>
      <c r="J50" s="3">
        <f t="shared" si="1"/>
        <v>1.63</v>
      </c>
      <c r="K50" s="3">
        <f t="shared" si="0"/>
        <v>0.64999999999999991</v>
      </c>
      <c r="L50" s="3">
        <f t="shared" si="0"/>
        <v>0.45499999999999996</v>
      </c>
      <c r="M50" s="3">
        <f t="shared" si="0"/>
        <v>2.4500000000000002</v>
      </c>
      <c r="N50" s="3">
        <f t="shared" si="0"/>
        <v>6.0299999999999994</v>
      </c>
      <c r="O50" s="3">
        <f t="shared" si="0"/>
        <v>2.38</v>
      </c>
      <c r="P50" s="3">
        <f t="shared" si="0"/>
        <v>0.67500000000000004</v>
      </c>
      <c r="Q50" s="3">
        <f t="shared" si="0"/>
        <v>15.715</v>
      </c>
      <c r="R50" s="3">
        <f t="shared" si="0"/>
        <v>1.6549999999999998</v>
      </c>
      <c r="S50" s="3">
        <f t="shared" si="0"/>
        <v>1.89</v>
      </c>
      <c r="T50" s="3">
        <f t="shared" si="0"/>
        <v>11.395</v>
      </c>
      <c r="U50" s="3">
        <f t="shared" si="0"/>
        <v>19.560000000000002</v>
      </c>
      <c r="V50" s="3">
        <f t="shared" si="0"/>
        <v>3.4349999999999996</v>
      </c>
      <c r="W50" s="3">
        <f t="shared" si="0"/>
        <v>3.67</v>
      </c>
      <c r="X50" s="3">
        <f t="shared" si="0"/>
        <v>7.375</v>
      </c>
      <c r="Y50" s="3">
        <f t="shared" si="0"/>
        <v>2.68</v>
      </c>
      <c r="AA50" s="13">
        <f t="shared" si="2"/>
        <v>19.939999999999998</v>
      </c>
      <c r="AB50" s="2">
        <f t="shared" si="3"/>
        <v>6.6899999999999995</v>
      </c>
      <c r="AC50" s="2">
        <f t="shared" si="4"/>
        <v>14.27</v>
      </c>
      <c r="AD50" s="2">
        <f t="shared" si="7"/>
        <v>19.260000000000002</v>
      </c>
      <c r="AE50" s="13">
        <f t="shared" si="8"/>
        <v>40.510000000000005</v>
      </c>
      <c r="AF50" s="14">
        <f t="shared" si="5"/>
        <v>21.875</v>
      </c>
      <c r="AG50" s="2">
        <f t="shared" si="6"/>
        <v>62.385000000000005</v>
      </c>
    </row>
    <row r="51" spans="1:33" x14ac:dyDescent="0.2">
      <c r="A51" s="22"/>
      <c r="B51" s="3">
        <v>11</v>
      </c>
      <c r="C51" s="3" t="s">
        <v>120</v>
      </c>
      <c r="I51" s="3" t="s">
        <v>80</v>
      </c>
      <c r="J51" s="3">
        <f t="shared" si="1"/>
        <v>1.47</v>
      </c>
      <c r="K51" s="3">
        <f t="shared" si="0"/>
        <v>0.38500000000000001</v>
      </c>
      <c r="L51" s="3">
        <f t="shared" si="0"/>
        <v>0.15</v>
      </c>
      <c r="M51" s="3">
        <f t="shared" si="0"/>
        <v>2.31</v>
      </c>
      <c r="N51" s="3">
        <f t="shared" si="0"/>
        <v>3.8149999999999999</v>
      </c>
      <c r="O51" s="3">
        <f t="shared" si="0"/>
        <v>1.3149999999999999</v>
      </c>
      <c r="P51" s="3">
        <f t="shared" si="0"/>
        <v>0.53</v>
      </c>
      <c r="Q51" s="3">
        <f t="shared" si="0"/>
        <v>20.6</v>
      </c>
      <c r="R51" s="3">
        <f t="shared" si="0"/>
        <v>2.6950000000000003</v>
      </c>
      <c r="S51" s="3">
        <f t="shared" si="0"/>
        <v>3.0450000000000004</v>
      </c>
      <c r="T51" s="3">
        <f t="shared" si="0"/>
        <v>10.99</v>
      </c>
      <c r="U51" s="3">
        <f t="shared" si="0"/>
        <v>18.984999999999999</v>
      </c>
      <c r="V51" s="3">
        <f t="shared" si="0"/>
        <v>3.73</v>
      </c>
      <c r="W51" s="3">
        <f t="shared" si="0"/>
        <v>4.07</v>
      </c>
      <c r="X51" s="3">
        <f t="shared" si="0"/>
        <v>5.2</v>
      </c>
      <c r="Y51" s="3">
        <f t="shared" si="0"/>
        <v>1.6400000000000001</v>
      </c>
      <c r="AA51" s="13">
        <f t="shared" si="2"/>
        <v>19.870000000000005</v>
      </c>
      <c r="AB51" s="2">
        <f t="shared" si="3"/>
        <v>7.7950000000000008</v>
      </c>
      <c r="AC51" s="2">
        <f t="shared" si="4"/>
        <v>9.9749999999999979</v>
      </c>
      <c r="AD51" s="2">
        <f t="shared" si="7"/>
        <v>26.340000000000003</v>
      </c>
      <c r="AE51" s="13">
        <f t="shared" si="8"/>
        <v>40.084999999999994</v>
      </c>
      <c r="AF51" s="14">
        <f t="shared" si="5"/>
        <v>14.505000000000001</v>
      </c>
      <c r="AG51" s="2">
        <f t="shared" si="6"/>
        <v>54.589999999999996</v>
      </c>
    </row>
    <row r="52" spans="1:33" x14ac:dyDescent="0.2">
      <c r="A52" s="22"/>
      <c r="B52" s="3">
        <v>12</v>
      </c>
      <c r="C52" s="3" t="s">
        <v>121</v>
      </c>
      <c r="I52" s="3" t="s">
        <v>80</v>
      </c>
      <c r="J52" s="3">
        <f t="shared" si="1"/>
        <v>1.52</v>
      </c>
      <c r="K52" s="3">
        <f t="shared" si="0"/>
        <v>0.54499999999999993</v>
      </c>
      <c r="L52" s="3">
        <f t="shared" si="0"/>
        <v>0.56000000000000005</v>
      </c>
      <c r="M52" s="3">
        <f t="shared" si="0"/>
        <v>3.6500000000000004</v>
      </c>
      <c r="N52" s="3">
        <f t="shared" si="0"/>
        <v>2.78</v>
      </c>
      <c r="O52" s="3">
        <f t="shared" si="0"/>
        <v>3.4</v>
      </c>
      <c r="P52" s="3">
        <f t="shared" si="0"/>
        <v>1.0900000000000001</v>
      </c>
      <c r="Q52" s="3">
        <f t="shared" si="0"/>
        <v>15.715</v>
      </c>
      <c r="R52" s="3">
        <f t="shared" si="0"/>
        <v>6.15</v>
      </c>
      <c r="S52" s="3">
        <f t="shared" si="0"/>
        <v>0.97499999999999998</v>
      </c>
      <c r="T52" s="3">
        <f t="shared" si="0"/>
        <v>8.44</v>
      </c>
      <c r="U52" s="3">
        <f t="shared" si="0"/>
        <v>13.155000000000001</v>
      </c>
      <c r="V52" s="3">
        <f t="shared" si="0"/>
        <v>7.5350000000000001</v>
      </c>
      <c r="W52" s="3">
        <f t="shared" si="0"/>
        <v>9.2850000000000001</v>
      </c>
      <c r="X52" s="3">
        <f t="shared" si="0"/>
        <v>3.645</v>
      </c>
      <c r="Y52" s="3">
        <f t="shared" si="0"/>
        <v>3.8099999999999996</v>
      </c>
      <c r="AA52" s="13">
        <f t="shared" si="2"/>
        <v>37</v>
      </c>
      <c r="AB52" s="2">
        <f t="shared" si="3"/>
        <v>11.91</v>
      </c>
      <c r="AC52" s="2">
        <f t="shared" si="4"/>
        <v>13.545</v>
      </c>
      <c r="AD52" s="2">
        <f t="shared" si="7"/>
        <v>22.840000000000003</v>
      </c>
      <c r="AE52" s="13">
        <f t="shared" si="8"/>
        <v>42.064999999999998</v>
      </c>
      <c r="AF52" s="14">
        <f t="shared" si="5"/>
        <v>17.349999999999998</v>
      </c>
      <c r="AG52" s="2">
        <f t="shared" si="6"/>
        <v>59.414999999999999</v>
      </c>
    </row>
    <row r="53" spans="1:33" x14ac:dyDescent="0.2">
      <c r="A53" s="22"/>
      <c r="B53" s="3">
        <v>13</v>
      </c>
      <c r="C53" s="3" t="s">
        <v>122</v>
      </c>
      <c r="I53" s="3" t="s">
        <v>80</v>
      </c>
      <c r="J53" s="3">
        <f t="shared" si="1"/>
        <v>1.395</v>
      </c>
      <c r="K53" s="3">
        <f t="shared" si="0"/>
        <v>0.45999999999999996</v>
      </c>
      <c r="L53" s="3">
        <f t="shared" si="0"/>
        <v>0.22</v>
      </c>
      <c r="M53" s="3">
        <f t="shared" si="0"/>
        <v>2.3049999999999997</v>
      </c>
      <c r="N53" s="3">
        <f t="shared" si="0"/>
        <v>3.09</v>
      </c>
      <c r="O53" s="3">
        <f t="shared" si="0"/>
        <v>1.48</v>
      </c>
      <c r="P53" s="3">
        <f t="shared" si="0"/>
        <v>0.63500000000000001</v>
      </c>
      <c r="Q53" s="3">
        <f t="shared" si="0"/>
        <v>21.795000000000002</v>
      </c>
      <c r="R53" s="3">
        <f t="shared" si="0"/>
        <v>3.5049999999999999</v>
      </c>
      <c r="S53" s="3">
        <f t="shared" si="0"/>
        <v>2.8949999999999996</v>
      </c>
      <c r="T53" s="3">
        <f t="shared" si="0"/>
        <v>9.8450000000000006</v>
      </c>
      <c r="U53" s="3">
        <f t="shared" si="0"/>
        <v>17.71</v>
      </c>
      <c r="V53" s="3">
        <f t="shared" si="0"/>
        <v>4.1749999999999998</v>
      </c>
      <c r="W53" s="3">
        <f t="shared" si="0"/>
        <v>5.2550000000000008</v>
      </c>
      <c r="X53" s="3">
        <f t="shared" si="0"/>
        <v>4.55</v>
      </c>
      <c r="Y53" s="3">
        <f t="shared" si="0"/>
        <v>2.57</v>
      </c>
      <c r="AA53" s="13">
        <f t="shared" si="2"/>
        <v>23.5</v>
      </c>
      <c r="AB53" s="2">
        <f t="shared" si="3"/>
        <v>9.0050000000000008</v>
      </c>
      <c r="AC53" s="2">
        <f t="shared" si="4"/>
        <v>9.5849999999999991</v>
      </c>
      <c r="AD53" s="2">
        <f t="shared" si="7"/>
        <v>28.195</v>
      </c>
      <c r="AE53" s="13">
        <f t="shared" si="8"/>
        <v>39.29</v>
      </c>
      <c r="AF53" s="14">
        <f t="shared" si="5"/>
        <v>14.399999999999999</v>
      </c>
      <c r="AG53" s="2">
        <f t="shared" si="6"/>
        <v>53.69</v>
      </c>
    </row>
    <row r="54" spans="1:33" x14ac:dyDescent="0.2">
      <c r="A54" s="22"/>
      <c r="B54" s="3">
        <v>14</v>
      </c>
      <c r="C54" s="3" t="s">
        <v>123</v>
      </c>
      <c r="I54" s="3" t="s">
        <v>80</v>
      </c>
      <c r="J54" s="3">
        <f t="shared" si="1"/>
        <v>1.2050000000000001</v>
      </c>
      <c r="K54" s="3">
        <f t="shared" si="0"/>
        <v>0.48</v>
      </c>
      <c r="L54" s="3">
        <f t="shared" si="0"/>
        <v>0.42000000000000004</v>
      </c>
      <c r="M54" s="3">
        <f t="shared" si="0"/>
        <v>3.0949999999999998</v>
      </c>
      <c r="N54" s="3">
        <f t="shared" si="0"/>
        <v>3.4</v>
      </c>
      <c r="O54" s="3">
        <f t="shared" si="0"/>
        <v>3.01</v>
      </c>
      <c r="P54" s="3">
        <f t="shared" si="0"/>
        <v>0.48499999999999999</v>
      </c>
      <c r="Q54" s="3">
        <f t="shared" si="0"/>
        <v>17.45</v>
      </c>
      <c r="R54" s="3">
        <f t="shared" si="0"/>
        <v>5.2799999999999994</v>
      </c>
      <c r="S54" s="3">
        <f t="shared" si="0"/>
        <v>2.8600000000000003</v>
      </c>
      <c r="T54" s="3">
        <f t="shared" si="0"/>
        <v>10.155000000000001</v>
      </c>
      <c r="U54" s="3">
        <f t="shared" si="0"/>
        <v>16.21</v>
      </c>
      <c r="V54" s="3">
        <f t="shared" si="0"/>
        <v>6.8450000000000006</v>
      </c>
      <c r="W54" s="3">
        <f t="shared" si="0"/>
        <v>6.5150000000000006</v>
      </c>
      <c r="X54" s="3">
        <f t="shared" si="0"/>
        <v>5.01</v>
      </c>
      <c r="Y54" s="3">
        <f t="shared" si="0"/>
        <v>3.7249999999999996</v>
      </c>
      <c r="AA54" s="13">
        <f t="shared" si="2"/>
        <v>32.715000000000003</v>
      </c>
      <c r="AB54" s="2">
        <f t="shared" si="3"/>
        <v>10.280000000000001</v>
      </c>
      <c r="AC54" s="2">
        <f t="shared" si="4"/>
        <v>12.094999999999999</v>
      </c>
      <c r="AD54" s="2">
        <f t="shared" si="7"/>
        <v>25.589999999999996</v>
      </c>
      <c r="AE54" s="13">
        <f t="shared" si="8"/>
        <v>42.82</v>
      </c>
      <c r="AF54" s="14">
        <f t="shared" si="5"/>
        <v>17.734999999999999</v>
      </c>
      <c r="AG54" s="2">
        <f t="shared" si="6"/>
        <v>60.555</v>
      </c>
    </row>
    <row r="55" spans="1:33" x14ac:dyDescent="0.2">
      <c r="A55" s="22"/>
      <c r="B55" s="3">
        <v>15</v>
      </c>
      <c r="C55" s="3" t="s">
        <v>124</v>
      </c>
      <c r="I55" s="3" t="s">
        <v>80</v>
      </c>
      <c r="J55" s="3">
        <f t="shared" si="1"/>
        <v>2.12</v>
      </c>
      <c r="K55" s="3">
        <f t="shared" si="0"/>
        <v>0.57499999999999996</v>
      </c>
      <c r="L55" s="3">
        <f t="shared" si="0"/>
        <v>0.17499999999999999</v>
      </c>
      <c r="M55" s="3">
        <f t="shared" si="0"/>
        <v>3.4950000000000001</v>
      </c>
      <c r="N55" s="3">
        <f t="shared" si="0"/>
        <v>3.8849999999999998</v>
      </c>
      <c r="O55" s="3">
        <f t="shared" si="0"/>
        <v>2.96</v>
      </c>
      <c r="P55" s="3">
        <f t="shared" si="0"/>
        <v>0.745</v>
      </c>
      <c r="Q55" s="3">
        <f t="shared" si="0"/>
        <v>15.11</v>
      </c>
      <c r="R55" s="3">
        <f t="shared" si="0"/>
        <v>4.165</v>
      </c>
      <c r="S55" s="3">
        <f t="shared" si="0"/>
        <v>2.67</v>
      </c>
      <c r="T55" s="3">
        <f t="shared" si="0"/>
        <v>9.6950000000000003</v>
      </c>
      <c r="U55" s="3">
        <f t="shared" si="0"/>
        <v>16.88</v>
      </c>
      <c r="V55" s="3">
        <f t="shared" si="0"/>
        <v>6.6550000000000002</v>
      </c>
      <c r="W55" s="3">
        <f t="shared" si="0"/>
        <v>6.8800000000000008</v>
      </c>
      <c r="X55" s="3">
        <f t="shared" si="0"/>
        <v>5.14</v>
      </c>
      <c r="Y55" s="3">
        <f t="shared" si="0"/>
        <v>4.01</v>
      </c>
      <c r="AA55" s="13">
        <f t="shared" si="2"/>
        <v>32.33</v>
      </c>
      <c r="AB55" s="2">
        <f t="shared" si="3"/>
        <v>10.47</v>
      </c>
      <c r="AC55" s="2">
        <f t="shared" si="4"/>
        <v>13.955</v>
      </c>
      <c r="AD55" s="2">
        <f t="shared" si="7"/>
        <v>21.945</v>
      </c>
      <c r="AE55" s="13">
        <f t="shared" si="8"/>
        <v>43.605000000000004</v>
      </c>
      <c r="AF55" s="14">
        <f t="shared" si="5"/>
        <v>19.61</v>
      </c>
      <c r="AG55" s="2">
        <f t="shared" si="6"/>
        <v>63.215000000000003</v>
      </c>
    </row>
    <row r="56" spans="1:33" x14ac:dyDescent="0.2">
      <c r="A56" s="22"/>
      <c r="B56" s="3">
        <v>16</v>
      </c>
      <c r="C56" s="3" t="s">
        <v>125</v>
      </c>
      <c r="I56" s="3" t="s">
        <v>80</v>
      </c>
      <c r="J56" s="3">
        <f t="shared" si="1"/>
        <v>3.9350000000000001</v>
      </c>
      <c r="K56" s="3">
        <f t="shared" si="0"/>
        <v>1.0350000000000001</v>
      </c>
      <c r="L56" s="3">
        <f t="shared" si="0"/>
        <v>0.28000000000000003</v>
      </c>
      <c r="M56" s="3">
        <f t="shared" si="0"/>
        <v>2.2850000000000001</v>
      </c>
      <c r="N56" s="3">
        <f t="shared" si="0"/>
        <v>3.0049999999999999</v>
      </c>
      <c r="O56" s="3">
        <f t="shared" si="0"/>
        <v>1.4650000000000001</v>
      </c>
      <c r="P56" s="3">
        <f t="shared" si="0"/>
        <v>0.255</v>
      </c>
      <c r="Q56" s="3">
        <f t="shared" si="0"/>
        <v>23.53</v>
      </c>
      <c r="R56" s="3">
        <f t="shared" si="0"/>
        <v>3.355</v>
      </c>
      <c r="S56" s="3">
        <f t="shared" si="0"/>
        <v>4.3149999999999995</v>
      </c>
      <c r="T56" s="3">
        <f t="shared" si="0"/>
        <v>11.835000000000001</v>
      </c>
      <c r="U56" s="3">
        <f t="shared" si="0"/>
        <v>16.925000000000001</v>
      </c>
      <c r="V56" s="3">
        <f t="shared" si="0"/>
        <v>4.7450000000000001</v>
      </c>
      <c r="W56" s="3">
        <f t="shared" si="0"/>
        <v>3.8099999999999996</v>
      </c>
      <c r="X56" s="3">
        <f t="shared" si="0"/>
        <v>5.13</v>
      </c>
      <c r="Y56" s="3">
        <f t="shared" si="0"/>
        <v>1.375</v>
      </c>
      <c r="AA56" s="13">
        <f t="shared" si="2"/>
        <v>22.919999999999998</v>
      </c>
      <c r="AB56" s="2">
        <f t="shared" si="3"/>
        <v>8.66</v>
      </c>
      <c r="AC56" s="2">
        <f t="shared" si="4"/>
        <v>12.260000000000002</v>
      </c>
      <c r="AD56" s="2">
        <f t="shared" si="7"/>
        <v>31.200000000000003</v>
      </c>
      <c r="AE56" s="13">
        <f t="shared" si="8"/>
        <v>39.6</v>
      </c>
      <c r="AF56" s="14">
        <f t="shared" si="5"/>
        <v>16.48</v>
      </c>
      <c r="AG56" s="2">
        <f t="shared" si="6"/>
        <v>56.080000000000005</v>
      </c>
    </row>
    <row r="57" spans="1:33" x14ac:dyDescent="0.2">
      <c r="A57" s="22"/>
      <c r="B57" s="3">
        <v>17</v>
      </c>
      <c r="C57" s="3" t="s">
        <v>126</v>
      </c>
      <c r="I57" s="3" t="s">
        <v>80</v>
      </c>
      <c r="J57" s="3">
        <f t="shared" si="1"/>
        <v>1.835</v>
      </c>
      <c r="K57" s="3">
        <f t="shared" si="0"/>
        <v>0.44</v>
      </c>
      <c r="L57" s="3">
        <f t="shared" si="0"/>
        <v>0.11499999999999999</v>
      </c>
      <c r="M57" s="3">
        <f t="shared" si="0"/>
        <v>2.5650000000000004</v>
      </c>
      <c r="N57" s="3">
        <f t="shared" si="0"/>
        <v>3.585</v>
      </c>
      <c r="O57" s="3">
        <f t="shared" si="0"/>
        <v>1.98</v>
      </c>
      <c r="P57" s="3">
        <f t="shared" si="0"/>
        <v>0.40500000000000003</v>
      </c>
      <c r="Q57" s="3">
        <f t="shared" si="0"/>
        <v>19.115000000000002</v>
      </c>
      <c r="R57" s="3">
        <f t="shared" si="0"/>
        <v>3.51</v>
      </c>
      <c r="S57" s="3">
        <f t="shared" si="0"/>
        <v>3.11</v>
      </c>
      <c r="T57" s="3">
        <f t="shared" si="0"/>
        <v>11.32</v>
      </c>
      <c r="U57" s="3">
        <f t="shared" si="0"/>
        <v>18.364999999999998</v>
      </c>
      <c r="V57" s="3">
        <f t="shared" si="0"/>
        <v>4.5649999999999995</v>
      </c>
      <c r="W57" s="3">
        <f t="shared" si="0"/>
        <v>5.52</v>
      </c>
      <c r="X57" s="3">
        <f t="shared" si="0"/>
        <v>5.4649999999999999</v>
      </c>
      <c r="Y57" s="3">
        <f>AVERAGE(Y18,Y38)</f>
        <v>2.6949999999999998</v>
      </c>
      <c r="AA57" s="13">
        <f t="shared" si="2"/>
        <v>24.904999999999998</v>
      </c>
      <c r="AB57" s="2">
        <f t="shared" si="3"/>
        <v>9.1499999999999986</v>
      </c>
      <c r="AC57" s="2">
        <f t="shared" si="4"/>
        <v>10.924999999999999</v>
      </c>
      <c r="AD57" s="2">
        <f t="shared" si="7"/>
        <v>25.734999999999999</v>
      </c>
      <c r="AE57" s="13">
        <f>SUM(M57,T57,U57,V57,W57)</f>
        <v>42.334999999999994</v>
      </c>
      <c r="AF57" s="14">
        <f t="shared" si="5"/>
        <v>16.52</v>
      </c>
      <c r="AG57" s="2">
        <f t="shared" si="6"/>
        <v>58.854999999999997</v>
      </c>
    </row>
  </sheetData>
  <mergeCells count="3">
    <mergeCell ref="A3:A18"/>
    <mergeCell ref="A23:A38"/>
    <mergeCell ref="A42:A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Assay1 Raw data</vt:lpstr>
      <vt:lpstr>Assay1 Clean data</vt:lpstr>
      <vt:lpstr>Repeat assay1_Raw data</vt:lpstr>
      <vt:lpstr>Repeat assay1_clean data</vt:lpstr>
      <vt:lpstr>Clean Combined data</vt:lpstr>
      <vt:lpstr>Assay2 raw data</vt:lpstr>
      <vt:lpstr>Assay2 clean data</vt:lpstr>
      <vt:lpstr>Avg assay1_2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Jui-Lin Chen</dc:creator>
  <cp:lastModifiedBy>Jui-Lin Chen</cp:lastModifiedBy>
  <dcterms:created xsi:type="dcterms:W3CDTF">2021-05-14T16:01:32Z</dcterms:created>
  <dcterms:modified xsi:type="dcterms:W3CDTF">2021-06-09T13:30:29Z</dcterms:modified>
</cp:coreProperties>
</file>