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statistical analysis plan/Figure5/"/>
    </mc:Choice>
  </mc:AlternateContent>
  <xr:revisionPtr revIDLastSave="0" documentId="13_ncr:1_{CB7A37DA-7900-6A4E-8C7D-C7123DE61A91}" xr6:coauthVersionLast="37" xr6:coauthVersionMax="37" xr10:uidLastSave="{00000000-0000-0000-0000-000000000000}"/>
  <bookViews>
    <workbookView xWindow="1120" yWindow="520" windowWidth="23220" windowHeight="15700" xr2:uid="{E5D12A47-44E4-7C48-941B-5FCC49C41F4B}"/>
  </bookViews>
  <sheets>
    <sheet name="gp120-specific wk14" sheetId="1" r:id="rId1"/>
    <sheet name="Total IgG wk0" sheetId="2" r:id="rId2"/>
    <sheet name="Total IgG wk14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7" i="3" l="1"/>
  <c r="AG17" i="3"/>
  <c r="AF17" i="3"/>
  <c r="AE17" i="3"/>
  <c r="AD17" i="3"/>
  <c r="AC17" i="3"/>
  <c r="AB17" i="3"/>
  <c r="AH16" i="3"/>
  <c r="AG16" i="3"/>
  <c r="AF16" i="3"/>
  <c r="AE16" i="3"/>
  <c r="AD16" i="3"/>
  <c r="AC16" i="3"/>
  <c r="AB16" i="3"/>
  <c r="AH15" i="3"/>
  <c r="AG15" i="3"/>
  <c r="AF15" i="3"/>
  <c r="AE15" i="3"/>
  <c r="AD15" i="3"/>
  <c r="AC15" i="3"/>
  <c r="AB15" i="3"/>
  <c r="AH14" i="3"/>
  <c r="AG14" i="3"/>
  <c r="AF14" i="3"/>
  <c r="AE14" i="3"/>
  <c r="AD14" i="3"/>
  <c r="AC14" i="3"/>
  <c r="AB14" i="3"/>
  <c r="AH13" i="3"/>
  <c r="AG13" i="3"/>
  <c r="AF13" i="3"/>
  <c r="AE13" i="3"/>
  <c r="AD13" i="3"/>
  <c r="AC13" i="3"/>
  <c r="AB13" i="3"/>
  <c r="AH12" i="3"/>
  <c r="AG12" i="3"/>
  <c r="AF12" i="3"/>
  <c r="AE12" i="3"/>
  <c r="AD12" i="3"/>
  <c r="AC12" i="3"/>
  <c r="AB12" i="3"/>
  <c r="AH11" i="3"/>
  <c r="AG11" i="3"/>
  <c r="AF11" i="3"/>
  <c r="AE11" i="3"/>
  <c r="AD11" i="3"/>
  <c r="AC11" i="3"/>
  <c r="AB11" i="3"/>
  <c r="AH10" i="3"/>
  <c r="AG10" i="3"/>
  <c r="AF10" i="3"/>
  <c r="AE10" i="3"/>
  <c r="AD10" i="3"/>
  <c r="AC10" i="3"/>
  <c r="AB10" i="3"/>
  <c r="AH9" i="3"/>
  <c r="AG9" i="3"/>
  <c r="AF9" i="3"/>
  <c r="AE9" i="3"/>
  <c r="AD9" i="3"/>
  <c r="AC9" i="3"/>
  <c r="AB9" i="3"/>
  <c r="AH8" i="3"/>
  <c r="AG8" i="3"/>
  <c r="AF8" i="3"/>
  <c r="AE8" i="3"/>
  <c r="AD8" i="3"/>
  <c r="AC8" i="3"/>
  <c r="AB8" i="3"/>
  <c r="AH7" i="3"/>
  <c r="AG7" i="3"/>
  <c r="AF7" i="3"/>
  <c r="AE7" i="3"/>
  <c r="AD7" i="3"/>
  <c r="AC7" i="3"/>
  <c r="AB7" i="3"/>
  <c r="AH6" i="3"/>
  <c r="AG6" i="3"/>
  <c r="AF6" i="3"/>
  <c r="AE6" i="3"/>
  <c r="AD6" i="3"/>
  <c r="AC6" i="3"/>
  <c r="AB6" i="3"/>
  <c r="AH5" i="3"/>
  <c r="AG5" i="3"/>
  <c r="AF5" i="3"/>
  <c r="AE5" i="3"/>
  <c r="AD5" i="3"/>
  <c r="AC5" i="3"/>
  <c r="AB5" i="3"/>
  <c r="AH4" i="3"/>
  <c r="AG4" i="3"/>
  <c r="AF4" i="3"/>
  <c r="AE4" i="3"/>
  <c r="AD4" i="3"/>
  <c r="AC4" i="3"/>
  <c r="AB4" i="3"/>
  <c r="AH3" i="3"/>
  <c r="AG3" i="3"/>
  <c r="AF3" i="3"/>
  <c r="AE3" i="3"/>
  <c r="AD3" i="3"/>
  <c r="AC3" i="3"/>
  <c r="AB3" i="3"/>
  <c r="AH2" i="3"/>
  <c r="AG2" i="3"/>
  <c r="AF2" i="3"/>
  <c r="AE2" i="3"/>
  <c r="AD2" i="3"/>
  <c r="AC2" i="3"/>
  <c r="AB2" i="3"/>
  <c r="AE2" i="2"/>
  <c r="AD2" i="2"/>
  <c r="AC2" i="2"/>
  <c r="AB2" i="2"/>
  <c r="AH2" i="2"/>
  <c r="AG2" i="2"/>
  <c r="AH17" i="2"/>
  <c r="AG17" i="2"/>
  <c r="AF17" i="2"/>
  <c r="AE17" i="2"/>
  <c r="AD17" i="2"/>
  <c r="AC17" i="2"/>
  <c r="AB17" i="2"/>
  <c r="AH16" i="2"/>
  <c r="AG16" i="2"/>
  <c r="AF16" i="2"/>
  <c r="AE16" i="2"/>
  <c r="AD16" i="2"/>
  <c r="AC16" i="2"/>
  <c r="AB16" i="2"/>
  <c r="AH15" i="2"/>
  <c r="AG15" i="2"/>
  <c r="AF15" i="2"/>
  <c r="AE15" i="2"/>
  <c r="AD15" i="2"/>
  <c r="AC15" i="2"/>
  <c r="AB15" i="2"/>
  <c r="AH14" i="2"/>
  <c r="AG14" i="2"/>
  <c r="AF14" i="2"/>
  <c r="AE14" i="2"/>
  <c r="AD14" i="2"/>
  <c r="AC14" i="2"/>
  <c r="AB14" i="2"/>
  <c r="AH13" i="2"/>
  <c r="AG13" i="2"/>
  <c r="AF13" i="2"/>
  <c r="AE13" i="2"/>
  <c r="AD13" i="2"/>
  <c r="AC13" i="2"/>
  <c r="AB13" i="2"/>
  <c r="AH12" i="2"/>
  <c r="AG12" i="2"/>
  <c r="AF12" i="2"/>
  <c r="AE12" i="2"/>
  <c r="AD12" i="2"/>
  <c r="AC12" i="2"/>
  <c r="AB12" i="2"/>
  <c r="AH11" i="2"/>
  <c r="AG11" i="2"/>
  <c r="AF11" i="2"/>
  <c r="AE11" i="2"/>
  <c r="AD11" i="2"/>
  <c r="AC11" i="2"/>
  <c r="AB11" i="2"/>
  <c r="AH10" i="2"/>
  <c r="AG10" i="2"/>
  <c r="AF10" i="2"/>
  <c r="AE10" i="2"/>
  <c r="AD10" i="2"/>
  <c r="AC10" i="2"/>
  <c r="AB10" i="2"/>
  <c r="AH9" i="2"/>
  <c r="AG9" i="2"/>
  <c r="AF9" i="2"/>
  <c r="AE9" i="2"/>
  <c r="AD9" i="2"/>
  <c r="AC9" i="2"/>
  <c r="AB9" i="2"/>
  <c r="AH8" i="2"/>
  <c r="AG8" i="2"/>
  <c r="AF8" i="2"/>
  <c r="AE8" i="2"/>
  <c r="AD8" i="2"/>
  <c r="AC8" i="2"/>
  <c r="AB8" i="2"/>
  <c r="AH7" i="2"/>
  <c r="AG7" i="2"/>
  <c r="AF7" i="2"/>
  <c r="AE7" i="2"/>
  <c r="AD7" i="2"/>
  <c r="AC7" i="2"/>
  <c r="AB7" i="2"/>
  <c r="AH6" i="2"/>
  <c r="AG6" i="2"/>
  <c r="AF6" i="2"/>
  <c r="AE6" i="2"/>
  <c r="AD6" i="2"/>
  <c r="AC6" i="2"/>
  <c r="AB6" i="2"/>
  <c r="AH5" i="2"/>
  <c r="AG5" i="2"/>
  <c r="AF5" i="2"/>
  <c r="AE5" i="2"/>
  <c r="AD5" i="2"/>
  <c r="AC5" i="2"/>
  <c r="AB5" i="2"/>
  <c r="AH4" i="2"/>
  <c r="AG4" i="2"/>
  <c r="AF4" i="2"/>
  <c r="AE4" i="2"/>
  <c r="AD4" i="2"/>
  <c r="AC4" i="2"/>
  <c r="AB4" i="2"/>
  <c r="AH3" i="2"/>
  <c r="AG3" i="2"/>
  <c r="AF3" i="2"/>
  <c r="AE3" i="2"/>
  <c r="AD3" i="2"/>
  <c r="AC3" i="2"/>
  <c r="AB3" i="2"/>
  <c r="AF2" i="2"/>
</calcChain>
</file>

<file path=xl/sharedStrings.xml><?xml version="1.0" encoding="utf-8"?>
<sst xmlns="http://schemas.openxmlformats.org/spreadsheetml/2006/main" count="150" uniqueCount="50">
  <si>
    <t>Animal ID</t>
  </si>
  <si>
    <t>ADCC_gp120 T/F_wk21</t>
  </si>
  <si>
    <t>ADCP to CH505TF_wk14</t>
  </si>
  <si>
    <t>ADCP to MN_wk14</t>
  </si>
  <si>
    <t>ADCP to 1086C_wk14</t>
  </si>
  <si>
    <t>Neutralization_CH505w4.3</t>
  </si>
  <si>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</si>
  <si>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</si>
  <si>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</si>
  <si>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</si>
  <si>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</si>
  <si>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</si>
  <si>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</si>
  <si>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</si>
  <si>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</si>
  <si>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</si>
  <si>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</si>
  <si>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</si>
  <si>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</si>
  <si>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</si>
  <si>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</si>
  <si>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</si>
  <si>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FcR2a H131_wk14</t>
  </si>
  <si>
    <t>FcR2a R131_wk14</t>
  </si>
  <si>
    <t>FcR3a F158_wk14</t>
  </si>
  <si>
    <t>FcR3a V158_wk14</t>
  </si>
  <si>
    <t>FcR2b_wk14</t>
  </si>
  <si>
    <t>A2(2,6)</t>
  </si>
  <si>
    <t>A2F(2,6)</t>
  </si>
  <si>
    <t>A2FB(2,6)</t>
  </si>
  <si>
    <t>G1FS1(2,6)</t>
  </si>
  <si>
    <t>A1(2,6)</t>
  </si>
  <si>
    <t>A1F(2,6)</t>
  </si>
  <si>
    <t>A1FB(2,6)</t>
  </si>
  <si>
    <t>G0</t>
  </si>
  <si>
    <t>G0F</t>
  </si>
  <si>
    <t>G0FB</t>
  </si>
  <si>
    <t>G1[6]</t>
  </si>
  <si>
    <t>G1[3]</t>
  </si>
  <si>
    <t>G1F[6]</t>
  </si>
  <si>
    <t>G1FB[6]/G1F[3]</t>
  </si>
  <si>
    <t>G2</t>
  </si>
  <si>
    <t>G2F</t>
  </si>
  <si>
    <t>Fucosylated IgG%</t>
  </si>
  <si>
    <t>Bissected IgG%</t>
  </si>
  <si>
    <t>Sialylated IgG%</t>
  </si>
  <si>
    <t>agalactosylated IgG%</t>
  </si>
  <si>
    <t>Mono-galactosylated IgG%</t>
  </si>
  <si>
    <t>Di-galactosylated IgG%</t>
  </si>
  <si>
    <t>Galatosylated IgG%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</si>
</sst>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164" fontId="0" fillId="0" borderId="0" xfId="0" applyNumberFormat="1"/>
  </cellXfs>
  <cellStyles count="2">
    <cellStyle name="Normal" xfId="0" builtinId="0"/>
    <cellStyle name="Normal 2" xfId="1" xr:uid="{8A3AFAA0-CCB6-4347-B8CE-78CD77D493ED}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DE15-9310-134C-89D0-25BCDE37D316}">
  <dimension ref="A1:AH48"/>
  <sheetViews>
    <sheetView tabSelected="1" topLeftCell="U1" workbookViewId="0"/>
  </sheetViews>
  <sheetFormatPr baseColWidth="10" defaultRowHeight="16" x14ac:dyDescent="0.2"/>
  <cols>
    <col min="3" max="3" width="13.5" customWidth="1"/>
    <col min="5" max="6" width="13.6640625" customWidth="1"/>
    <col min="11" max="11" width="13.5" customWidth="1"/>
  </cols>
  <sheetData>
    <row r="1" spans="1:3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 spans="1:34" x14ac:dyDescent="0.2">
      <c r="A2" t="s">
        <v>6</v>
      </c>
      <c r="B2" s="3">
        <v>4.2450000000000001</v>
      </c>
      <c r="C2" s="4">
        <v>27.661750000000001</v>
      </c>
      <c r="D2" s="4">
        <v>2.9</v>
      </c>
      <c r="E2" s="4">
        <v>13</v>
      </c>
      <c r="F2" s="4">
        <v>20</v>
      </c>
      <c r="G2" s="4">
        <v>3030.8</v>
      </c>
      <c r="H2" s="4">
        <v>476.8</v>
      </c>
      <c r="I2" s="4">
        <v>2427.5</v>
      </c>
      <c r="J2" s="4">
        <v>2980.3</v>
      </c>
      <c r="K2" s="4">
        <v>319</v>
      </c>
      <c r="L2">
        <v>2.2050000000000001</v>
      </c>
      <c r="M2">
        <v>0.755</v>
      </c>
      <c r="N2">
        <v>0.41000000000000003</v>
      </c>
      <c r="O2">
        <v>0.97499999999999998</v>
      </c>
      <c r="P2">
        <v>3.5350000000000001</v>
      </c>
      <c r="Q2">
        <v>0.47499999999999998</v>
      </c>
      <c r="R2">
        <v>0.22</v>
      </c>
      <c r="S2">
        <v>21.57</v>
      </c>
      <c r="T2">
        <v>1.22</v>
      </c>
      <c r="U2">
        <v>9.6950000000000003</v>
      </c>
      <c r="V2">
        <v>11.43</v>
      </c>
      <c r="W2">
        <v>16.954999999999998</v>
      </c>
      <c r="X2">
        <v>5.4249999999999998</v>
      </c>
      <c r="Y2">
        <v>0.76</v>
      </c>
      <c r="Z2">
        <v>6.5500000000000007</v>
      </c>
      <c r="AA2">
        <v>1.8049999999999999</v>
      </c>
      <c r="AB2">
        <v>21.740000000000002</v>
      </c>
      <c r="AC2">
        <v>11.085000000000001</v>
      </c>
      <c r="AD2">
        <v>8.5750000000000011</v>
      </c>
      <c r="AE2">
        <v>32.484999999999999</v>
      </c>
      <c r="AF2">
        <v>35.544999999999995</v>
      </c>
      <c r="AG2">
        <v>15.955</v>
      </c>
      <c r="AH2">
        <v>51.499999999999993</v>
      </c>
    </row>
    <row r="3" spans="1:34" x14ac:dyDescent="0.2">
      <c r="A3" t="s">
        <v>7</v>
      </c>
      <c r="B3" s="3">
        <v>0.90500000000000003</v>
      </c>
      <c r="C3" s="4">
        <v>26.984999999999999</v>
      </c>
      <c r="D3" s="4">
        <v>5.8</v>
      </c>
      <c r="E3" s="4">
        <v>15</v>
      </c>
      <c r="F3" s="4">
        <v>20</v>
      </c>
      <c r="G3" s="4">
        <v>1047</v>
      </c>
      <c r="H3" s="4">
        <v>204</v>
      </c>
      <c r="I3" s="4">
        <v>1007.8</v>
      </c>
      <c r="J3" s="4">
        <v>1608.5</v>
      </c>
      <c r="K3" s="4">
        <v>93</v>
      </c>
      <c r="L3">
        <v>1.8</v>
      </c>
      <c r="M3">
        <v>0.58000000000000007</v>
      </c>
      <c r="N3">
        <v>0.45</v>
      </c>
      <c r="O3">
        <v>1.06</v>
      </c>
      <c r="P3">
        <v>4.1400000000000006</v>
      </c>
      <c r="Q3">
        <v>0.52500000000000002</v>
      </c>
      <c r="R3">
        <v>0.185</v>
      </c>
      <c r="S3">
        <v>19.774999999999999</v>
      </c>
      <c r="T3">
        <v>10.664999999999999</v>
      </c>
      <c r="U3">
        <v>0.255</v>
      </c>
      <c r="V3">
        <v>10.93</v>
      </c>
      <c r="W3">
        <v>22.445</v>
      </c>
      <c r="X3">
        <v>0.85499999999999998</v>
      </c>
      <c r="Y3">
        <v>1.31</v>
      </c>
      <c r="Z3">
        <v>6.2649999999999997</v>
      </c>
      <c r="AA3">
        <v>2.5</v>
      </c>
      <c r="AB3">
        <v>18.385000000000002</v>
      </c>
      <c r="AC3">
        <v>2.2000000000000002</v>
      </c>
      <c r="AD3">
        <v>8.740000000000002</v>
      </c>
      <c r="AE3">
        <v>30.694999999999997</v>
      </c>
      <c r="AF3">
        <v>36.6</v>
      </c>
      <c r="AG3">
        <v>16.445</v>
      </c>
      <c r="AH3">
        <v>53.045000000000002</v>
      </c>
    </row>
    <row r="4" spans="1:34" x14ac:dyDescent="0.2">
      <c r="A4" t="s">
        <v>8</v>
      </c>
      <c r="B4" s="3">
        <v>0.42499999999999999</v>
      </c>
      <c r="C4" s="4">
        <v>27.708269999999999</v>
      </c>
      <c r="D4" s="4">
        <v>14</v>
      </c>
      <c r="E4" s="4">
        <v>13.1</v>
      </c>
      <c r="F4" s="4">
        <v>20</v>
      </c>
      <c r="G4" s="4">
        <v>1396.8</v>
      </c>
      <c r="H4" s="4">
        <v>149.5</v>
      </c>
      <c r="I4" s="4">
        <v>1303.3</v>
      </c>
      <c r="J4" s="4">
        <v>1844</v>
      </c>
      <c r="K4" s="4">
        <v>112.3</v>
      </c>
      <c r="L4">
        <v>2.69</v>
      </c>
      <c r="M4">
        <v>0.67</v>
      </c>
      <c r="N4">
        <v>0.19</v>
      </c>
      <c r="O4">
        <v>1.1000000000000001</v>
      </c>
      <c r="P4">
        <v>4.42</v>
      </c>
      <c r="Q4">
        <v>0.61499999999999999</v>
      </c>
      <c r="R4">
        <v>0.28000000000000003</v>
      </c>
      <c r="S4">
        <v>21.094999999999999</v>
      </c>
      <c r="T4">
        <v>0.38500000000000001</v>
      </c>
      <c r="U4">
        <v>0.34500000000000003</v>
      </c>
      <c r="V4">
        <v>11.870000000000001</v>
      </c>
      <c r="W4">
        <v>22.36</v>
      </c>
      <c r="X4">
        <v>2.15</v>
      </c>
      <c r="Y4">
        <v>1.5099999999999998</v>
      </c>
      <c r="Z4">
        <v>6.415</v>
      </c>
      <c r="AA4">
        <v>1.92</v>
      </c>
      <c r="AB4">
        <v>9.1649999999999991</v>
      </c>
      <c r="AC4">
        <v>2.3249999999999997</v>
      </c>
      <c r="AD4">
        <v>9.9649999999999999</v>
      </c>
      <c r="AE4">
        <v>21.824999999999999</v>
      </c>
      <c r="AF4">
        <v>38.989999999999995</v>
      </c>
      <c r="AG4">
        <v>17.199999999999996</v>
      </c>
      <c r="AH4">
        <v>56.19</v>
      </c>
    </row>
    <row r="5" spans="1:34" x14ac:dyDescent="0.2">
      <c r="A5" t="s">
        <v>9</v>
      </c>
      <c r="B5" s="3">
        <v>33.950000000000003</v>
      </c>
      <c r="C5" s="4">
        <v>22.879049999999999</v>
      </c>
      <c r="D5" s="4">
        <v>28.9</v>
      </c>
      <c r="E5" s="4">
        <v>18.399999999999999</v>
      </c>
      <c r="F5" s="4">
        <v>23</v>
      </c>
      <c r="G5" s="4">
        <v>7073.3</v>
      </c>
      <c r="H5" s="4">
        <v>1026</v>
      </c>
      <c r="I5" s="4">
        <v>5787.5</v>
      </c>
      <c r="J5" s="4">
        <v>6583.5</v>
      </c>
      <c r="K5" s="4">
        <v>1285.5</v>
      </c>
      <c r="L5">
        <v>2.3650000000000002</v>
      </c>
      <c r="M5">
        <v>0.62</v>
      </c>
      <c r="N5">
        <v>6.5000000000000002E-2</v>
      </c>
      <c r="O5">
        <v>1.645</v>
      </c>
      <c r="P5">
        <v>3.58</v>
      </c>
      <c r="Q5">
        <v>0.48</v>
      </c>
      <c r="R5">
        <v>0.39500000000000002</v>
      </c>
      <c r="S5">
        <v>21.26</v>
      </c>
      <c r="T5">
        <v>0.4</v>
      </c>
      <c r="U5">
        <v>2.2749999999999999</v>
      </c>
      <c r="V5">
        <v>11.504999999999999</v>
      </c>
      <c r="W5">
        <v>22.115000000000002</v>
      </c>
      <c r="X5">
        <v>3.12</v>
      </c>
      <c r="Y5">
        <v>1.8900000000000001</v>
      </c>
      <c r="Z5">
        <v>6.99</v>
      </c>
      <c r="AA5">
        <v>0.63</v>
      </c>
      <c r="AB5">
        <v>11.520000000000001</v>
      </c>
      <c r="AC5">
        <v>4.625</v>
      </c>
      <c r="AD5">
        <v>9.15</v>
      </c>
      <c r="AE5">
        <v>23.934999999999999</v>
      </c>
      <c r="AF5">
        <v>40.274999999999999</v>
      </c>
      <c r="AG5">
        <v>15.125000000000002</v>
      </c>
      <c r="AH5">
        <v>55.400000000000006</v>
      </c>
    </row>
    <row r="6" spans="1:34" x14ac:dyDescent="0.2">
      <c r="A6" t="s">
        <v>10</v>
      </c>
      <c r="B6" s="3">
        <v>17.850000000000001</v>
      </c>
      <c r="C6" s="4">
        <v>26.942550000000001</v>
      </c>
      <c r="D6" s="4">
        <v>16</v>
      </c>
      <c r="E6" s="4">
        <v>16.8</v>
      </c>
      <c r="F6" s="4">
        <v>22</v>
      </c>
      <c r="G6" s="4">
        <v>2112.5</v>
      </c>
      <c r="H6" s="4">
        <v>304.5</v>
      </c>
      <c r="I6" s="4">
        <v>1801.8</v>
      </c>
      <c r="J6" s="4">
        <v>2202.5</v>
      </c>
      <c r="K6" s="4">
        <v>168.3</v>
      </c>
      <c r="L6">
        <v>1.425</v>
      </c>
      <c r="M6">
        <v>0.37</v>
      </c>
      <c r="N6">
        <v>0.24</v>
      </c>
      <c r="O6">
        <v>1.405</v>
      </c>
      <c r="P6">
        <v>3.3550000000000004</v>
      </c>
      <c r="Q6">
        <v>0.46499999999999997</v>
      </c>
      <c r="R6">
        <v>0.30499999999999999</v>
      </c>
      <c r="S6">
        <v>21.810000000000002</v>
      </c>
      <c r="T6">
        <v>0.43000000000000005</v>
      </c>
      <c r="U6">
        <v>2.79</v>
      </c>
      <c r="V6">
        <v>11.355</v>
      </c>
      <c r="W6">
        <v>21.594999999999999</v>
      </c>
      <c r="X6">
        <v>2.8600000000000003</v>
      </c>
      <c r="Y6">
        <v>1.8</v>
      </c>
      <c r="Z6">
        <v>5.9399999999999995</v>
      </c>
      <c r="AA6">
        <v>1.2549999999999999</v>
      </c>
      <c r="AB6">
        <v>11.920000000000002</v>
      </c>
      <c r="AC6">
        <v>5.1349999999999998</v>
      </c>
      <c r="AD6">
        <v>7.5650000000000004</v>
      </c>
      <c r="AE6">
        <v>25.03</v>
      </c>
      <c r="AF6">
        <v>39.014999999999993</v>
      </c>
      <c r="AG6">
        <v>13.355</v>
      </c>
      <c r="AH6">
        <v>52.37</v>
      </c>
    </row>
    <row r="7" spans="1:34" x14ac:dyDescent="0.2">
      <c r="A7" t="s">
        <v>11</v>
      </c>
      <c r="B7" s="3">
        <v>18.95</v>
      </c>
      <c r="C7" s="4">
        <v>23.79232</v>
      </c>
      <c r="D7" s="4">
        <v>23.3</v>
      </c>
      <c r="E7" s="4">
        <v>19.600000000000001</v>
      </c>
      <c r="F7" s="4">
        <v>20</v>
      </c>
      <c r="G7" s="4">
        <v>3224.5</v>
      </c>
      <c r="H7" s="4">
        <v>401.8</v>
      </c>
      <c r="I7" s="4">
        <v>2685.3</v>
      </c>
      <c r="J7" s="4">
        <v>3123.5</v>
      </c>
      <c r="K7" s="4">
        <v>384</v>
      </c>
      <c r="L7">
        <v>1.33</v>
      </c>
      <c r="M7">
        <v>0.30499999999999999</v>
      </c>
      <c r="N7">
        <v>0.05</v>
      </c>
      <c r="O7">
        <v>0.81499999999999995</v>
      </c>
      <c r="P7">
        <v>2.9850000000000003</v>
      </c>
      <c r="Q7">
        <v>0.34499999999999997</v>
      </c>
      <c r="R7">
        <v>0.08</v>
      </c>
      <c r="S7">
        <v>28.734999999999999</v>
      </c>
      <c r="T7">
        <v>0.45</v>
      </c>
      <c r="U7">
        <v>2.79</v>
      </c>
      <c r="V7">
        <v>12.28</v>
      </c>
      <c r="W7">
        <v>20.734999999999999</v>
      </c>
      <c r="X7">
        <v>2.0499999999999998</v>
      </c>
      <c r="Y7">
        <v>1.2349999999999999</v>
      </c>
      <c r="Z7">
        <v>5.2850000000000001</v>
      </c>
      <c r="AA7">
        <v>1.2150000000000001</v>
      </c>
      <c r="AB7">
        <v>9.3349999999999991</v>
      </c>
      <c r="AC7">
        <v>4.1549999999999994</v>
      </c>
      <c r="AD7">
        <v>5.91</v>
      </c>
      <c r="AE7">
        <v>31.974999999999998</v>
      </c>
      <c r="AF7">
        <v>37.114999999999995</v>
      </c>
      <c r="AG7">
        <v>11.594999999999999</v>
      </c>
      <c r="AH7">
        <v>48.709999999999994</v>
      </c>
    </row>
    <row r="8" spans="1:34" x14ac:dyDescent="0.2">
      <c r="A8" t="s">
        <v>12</v>
      </c>
      <c r="B8" s="3">
        <v>20.25</v>
      </c>
      <c r="C8" s="4">
        <v>22.725940000000001</v>
      </c>
      <c r="D8" s="4">
        <v>31.2</v>
      </c>
      <c r="E8" s="4">
        <v>21.3</v>
      </c>
      <c r="F8" s="4">
        <v>20</v>
      </c>
      <c r="G8" s="4">
        <v>6899.5</v>
      </c>
      <c r="H8" s="4">
        <v>1661</v>
      </c>
      <c r="I8" s="4">
        <v>5208.3</v>
      </c>
      <c r="J8" s="4">
        <v>5931.5</v>
      </c>
      <c r="K8" s="4">
        <v>1436</v>
      </c>
      <c r="L8">
        <v>0.92500000000000004</v>
      </c>
      <c r="M8">
        <v>0.56000000000000005</v>
      </c>
      <c r="N8">
        <v>0.22999999999999998</v>
      </c>
      <c r="O8">
        <v>2.4350000000000001</v>
      </c>
      <c r="P8">
        <v>4.6349999999999998</v>
      </c>
      <c r="Q8">
        <v>1.2149999999999999</v>
      </c>
      <c r="R8">
        <v>0.75</v>
      </c>
      <c r="S8">
        <v>20.09</v>
      </c>
      <c r="T8">
        <v>1.33</v>
      </c>
      <c r="U8">
        <v>2.3200000000000003</v>
      </c>
      <c r="V8">
        <v>11.155000000000001</v>
      </c>
      <c r="W8">
        <v>19.884999999999998</v>
      </c>
      <c r="X8">
        <v>3.3</v>
      </c>
      <c r="Y8">
        <v>3.3250000000000002</v>
      </c>
      <c r="Z8">
        <v>6.14</v>
      </c>
      <c r="AA8">
        <v>1.7399999999999998</v>
      </c>
      <c r="AB8">
        <v>17.204999999999998</v>
      </c>
      <c r="AC8">
        <v>6.625</v>
      </c>
      <c r="AD8">
        <v>10.75</v>
      </c>
      <c r="AE8">
        <v>23.740000000000002</v>
      </c>
      <c r="AF8">
        <v>40.1</v>
      </c>
      <c r="AG8">
        <v>16.194999999999997</v>
      </c>
      <c r="AH8">
        <v>56.295000000000002</v>
      </c>
    </row>
    <row r="9" spans="1:34" x14ac:dyDescent="0.2">
      <c r="A9" t="s">
        <v>13</v>
      </c>
      <c r="B9" s="3">
        <v>2.58</v>
      </c>
      <c r="C9" s="4">
        <v>24.090039999999998</v>
      </c>
      <c r="D9" s="4">
        <v>11.1</v>
      </c>
      <c r="E9" s="4">
        <v>14.5</v>
      </c>
      <c r="F9" s="4">
        <v>20</v>
      </c>
      <c r="G9" s="4">
        <v>2050.5</v>
      </c>
      <c r="H9" s="4">
        <v>247.3</v>
      </c>
      <c r="I9" s="4">
        <v>1901.5</v>
      </c>
      <c r="J9" s="4">
        <v>2395.3000000000002</v>
      </c>
      <c r="K9" s="4">
        <v>234.5</v>
      </c>
      <c r="L9">
        <v>4.71</v>
      </c>
      <c r="M9">
        <v>1.155</v>
      </c>
      <c r="N9">
        <v>0.13500000000000001</v>
      </c>
      <c r="O9">
        <v>1.4500000000000002</v>
      </c>
      <c r="P9">
        <v>3.8649999999999998</v>
      </c>
      <c r="Q9">
        <v>0.26500000000000001</v>
      </c>
      <c r="R9">
        <v>6.0000000000000005E-2</v>
      </c>
      <c r="S9">
        <v>18.425000000000001</v>
      </c>
      <c r="T9">
        <v>0.20499999999999999</v>
      </c>
      <c r="U9">
        <v>8.2449999999999992</v>
      </c>
      <c r="V9">
        <v>11.01</v>
      </c>
      <c r="W9">
        <v>18.504999999999999</v>
      </c>
      <c r="X9">
        <v>5.59</v>
      </c>
      <c r="Y9">
        <v>0.55000000000000004</v>
      </c>
      <c r="Z9">
        <v>6.415</v>
      </c>
      <c r="AA9">
        <v>1.8599999999999999</v>
      </c>
      <c r="AB9">
        <v>19.515000000000001</v>
      </c>
      <c r="AC9">
        <v>8.99</v>
      </c>
      <c r="AD9">
        <v>11.64</v>
      </c>
      <c r="AE9">
        <v>26.875</v>
      </c>
      <c r="AF9">
        <v>37.104999999999997</v>
      </c>
      <c r="AG9">
        <v>18.465</v>
      </c>
      <c r="AH9">
        <v>55.57</v>
      </c>
    </row>
    <row r="10" spans="1:34" x14ac:dyDescent="0.2">
      <c r="A10" t="s">
        <v>14</v>
      </c>
      <c r="B10" s="3">
        <v>21.26</v>
      </c>
      <c r="C10" s="4">
        <v>27.171009999999999</v>
      </c>
      <c r="D10" s="4">
        <v>22.4</v>
      </c>
      <c r="E10" s="4">
        <v>17.7</v>
      </c>
      <c r="F10" s="4">
        <v>28</v>
      </c>
      <c r="G10" s="4">
        <v>3517.5</v>
      </c>
      <c r="H10" s="4">
        <v>346.5</v>
      </c>
      <c r="I10" s="4">
        <v>2419.5</v>
      </c>
      <c r="J10" s="4">
        <v>2985.3</v>
      </c>
      <c r="K10" s="4">
        <v>237.5</v>
      </c>
      <c r="L10">
        <v>1.63</v>
      </c>
      <c r="M10">
        <v>0.64999999999999991</v>
      </c>
      <c r="N10">
        <v>0.45499999999999996</v>
      </c>
      <c r="O10">
        <v>2.4500000000000002</v>
      </c>
      <c r="P10">
        <v>6.0299999999999994</v>
      </c>
      <c r="Q10">
        <v>2.38</v>
      </c>
      <c r="R10">
        <v>0.67500000000000004</v>
      </c>
      <c r="S10">
        <v>15.715</v>
      </c>
      <c r="T10">
        <v>1.6549999999999998</v>
      </c>
      <c r="U10">
        <v>1.89</v>
      </c>
      <c r="V10">
        <v>11.395</v>
      </c>
      <c r="W10">
        <v>19.560000000000002</v>
      </c>
      <c r="X10">
        <v>3.4349999999999996</v>
      </c>
      <c r="Y10">
        <v>3.67</v>
      </c>
      <c r="Z10">
        <v>7.375</v>
      </c>
      <c r="AA10">
        <v>2.68</v>
      </c>
      <c r="AB10">
        <v>19.939999999999998</v>
      </c>
      <c r="AC10">
        <v>6.6899999999999995</v>
      </c>
      <c r="AD10">
        <v>14.27</v>
      </c>
      <c r="AE10">
        <v>19.260000000000002</v>
      </c>
      <c r="AF10">
        <v>40.510000000000005</v>
      </c>
      <c r="AG10">
        <v>21.875</v>
      </c>
      <c r="AH10">
        <v>62.385000000000005</v>
      </c>
    </row>
    <row r="11" spans="1:34" x14ac:dyDescent="0.2">
      <c r="A11" t="s">
        <v>15</v>
      </c>
      <c r="B11" s="3">
        <v>41.26</v>
      </c>
      <c r="C11" s="4">
        <v>22.802489999999999</v>
      </c>
      <c r="D11" s="4">
        <v>12.7</v>
      </c>
      <c r="E11" s="4">
        <v>16.3</v>
      </c>
      <c r="F11" s="4">
        <v>25</v>
      </c>
      <c r="G11" s="4">
        <v>4179.8</v>
      </c>
      <c r="H11" s="4">
        <v>555.5</v>
      </c>
      <c r="I11" s="4">
        <v>2895.3</v>
      </c>
      <c r="J11" s="4">
        <v>3598.5</v>
      </c>
      <c r="K11" s="4">
        <v>428.8</v>
      </c>
      <c r="L11">
        <v>1.47</v>
      </c>
      <c r="M11">
        <v>0.38500000000000001</v>
      </c>
      <c r="N11">
        <v>0.15</v>
      </c>
      <c r="O11">
        <v>2.31</v>
      </c>
      <c r="P11">
        <v>3.8149999999999999</v>
      </c>
      <c r="Q11">
        <v>1.3149999999999999</v>
      </c>
      <c r="R11">
        <v>0.53</v>
      </c>
      <c r="S11">
        <v>20.6</v>
      </c>
      <c r="T11">
        <v>2.6950000000000003</v>
      </c>
      <c r="U11">
        <v>3.0450000000000004</v>
      </c>
      <c r="V11">
        <v>10.99</v>
      </c>
      <c r="W11">
        <v>18.984999999999999</v>
      </c>
      <c r="X11">
        <v>3.73</v>
      </c>
      <c r="Y11">
        <v>4.07</v>
      </c>
      <c r="Z11">
        <v>5.2</v>
      </c>
      <c r="AA11">
        <v>1.6400000000000001</v>
      </c>
      <c r="AB11">
        <v>19.870000000000005</v>
      </c>
      <c r="AC11">
        <v>7.7950000000000008</v>
      </c>
      <c r="AD11">
        <v>9.9749999999999979</v>
      </c>
      <c r="AE11">
        <v>26.340000000000003</v>
      </c>
      <c r="AF11">
        <v>40.084999999999994</v>
      </c>
      <c r="AG11">
        <v>14.505000000000001</v>
      </c>
      <c r="AH11">
        <v>54.589999999999996</v>
      </c>
    </row>
    <row r="12" spans="1:34" x14ac:dyDescent="0.2">
      <c r="A12" t="s">
        <v>16</v>
      </c>
      <c r="B12" s="3">
        <v>39.46</v>
      </c>
      <c r="C12" s="4">
        <v>21.483440000000002</v>
      </c>
      <c r="D12" s="4">
        <v>19.100000000000001</v>
      </c>
      <c r="E12" s="4">
        <v>21.2</v>
      </c>
      <c r="F12" s="4">
        <v>29</v>
      </c>
      <c r="G12" s="4">
        <v>1096</v>
      </c>
      <c r="H12" s="4">
        <v>90.3</v>
      </c>
      <c r="I12" s="4">
        <v>520</v>
      </c>
      <c r="J12" s="4">
        <v>1005.5</v>
      </c>
      <c r="K12" s="4">
        <v>78</v>
      </c>
      <c r="L12">
        <v>1.52</v>
      </c>
      <c r="M12">
        <v>0.54499999999999993</v>
      </c>
      <c r="N12">
        <v>0.56000000000000005</v>
      </c>
      <c r="O12">
        <v>3.6500000000000004</v>
      </c>
      <c r="P12">
        <v>2.78</v>
      </c>
      <c r="Q12">
        <v>3.4</v>
      </c>
      <c r="R12">
        <v>1.0900000000000001</v>
      </c>
      <c r="S12">
        <v>15.715</v>
      </c>
      <c r="T12">
        <v>6.15</v>
      </c>
      <c r="U12">
        <v>0.97499999999999998</v>
      </c>
      <c r="V12">
        <v>8.44</v>
      </c>
      <c r="W12">
        <v>13.155000000000001</v>
      </c>
      <c r="X12">
        <v>7.5350000000000001</v>
      </c>
      <c r="Y12">
        <v>9.2850000000000001</v>
      </c>
      <c r="Z12">
        <v>3.645</v>
      </c>
      <c r="AA12">
        <v>3.8099999999999996</v>
      </c>
      <c r="AB12">
        <v>37</v>
      </c>
      <c r="AC12">
        <v>11.91</v>
      </c>
      <c r="AD12">
        <v>13.545</v>
      </c>
      <c r="AE12">
        <v>22.840000000000003</v>
      </c>
      <c r="AF12">
        <v>42.064999999999998</v>
      </c>
      <c r="AG12">
        <v>17.349999999999998</v>
      </c>
      <c r="AH12">
        <v>59.414999999999999</v>
      </c>
    </row>
    <row r="13" spans="1:34" x14ac:dyDescent="0.2">
      <c r="A13" t="s">
        <v>17</v>
      </c>
      <c r="B13" s="3">
        <v>25.295000000000002</v>
      </c>
      <c r="C13" s="4">
        <v>24.605820000000001</v>
      </c>
      <c r="D13" s="4">
        <v>25.4</v>
      </c>
      <c r="E13" s="4">
        <v>15.8</v>
      </c>
      <c r="F13" s="4">
        <v>23</v>
      </c>
      <c r="G13" s="4">
        <v>4203</v>
      </c>
      <c r="H13" s="4">
        <v>406.8</v>
      </c>
      <c r="I13" s="4">
        <v>2630.5</v>
      </c>
      <c r="J13" s="4">
        <v>3543.8</v>
      </c>
      <c r="K13" s="4">
        <v>372.8</v>
      </c>
      <c r="L13">
        <v>1.395</v>
      </c>
      <c r="M13">
        <v>0.45999999999999996</v>
      </c>
      <c r="N13">
        <v>0.22</v>
      </c>
      <c r="O13">
        <v>2.3049999999999997</v>
      </c>
      <c r="P13">
        <v>3.09</v>
      </c>
      <c r="Q13">
        <v>1.48</v>
      </c>
      <c r="R13">
        <v>0.63500000000000001</v>
      </c>
      <c r="S13">
        <v>21.795000000000002</v>
      </c>
      <c r="T13">
        <v>3.5049999999999999</v>
      </c>
      <c r="U13">
        <v>2.8949999999999996</v>
      </c>
      <c r="V13">
        <v>9.8450000000000006</v>
      </c>
      <c r="W13">
        <v>17.71</v>
      </c>
      <c r="X13">
        <v>4.1749999999999998</v>
      </c>
      <c r="Y13">
        <v>5.2550000000000008</v>
      </c>
      <c r="Z13">
        <v>4.55</v>
      </c>
      <c r="AA13">
        <v>2.57</v>
      </c>
      <c r="AB13">
        <v>23.5</v>
      </c>
      <c r="AC13">
        <v>9.0050000000000008</v>
      </c>
      <c r="AD13">
        <v>9.5849999999999991</v>
      </c>
      <c r="AE13">
        <v>28.195</v>
      </c>
      <c r="AF13">
        <v>39.29</v>
      </c>
      <c r="AG13">
        <v>14.399999999999999</v>
      </c>
      <c r="AH13">
        <v>53.69</v>
      </c>
    </row>
    <row r="14" spans="1:34" x14ac:dyDescent="0.2">
      <c r="A14" t="s">
        <v>18</v>
      </c>
      <c r="B14" s="3">
        <v>28.395</v>
      </c>
      <c r="C14" s="4">
        <v>22.681909999999998</v>
      </c>
      <c r="D14" s="4">
        <v>15.9</v>
      </c>
      <c r="E14" s="4">
        <v>13.8</v>
      </c>
      <c r="F14" s="4">
        <v>22</v>
      </c>
      <c r="G14" s="4">
        <v>1538</v>
      </c>
      <c r="H14" s="4">
        <v>195</v>
      </c>
      <c r="I14" s="4">
        <v>853.8</v>
      </c>
      <c r="J14" s="4">
        <v>1335.8</v>
      </c>
      <c r="K14" s="4">
        <v>114</v>
      </c>
      <c r="L14">
        <v>1.2050000000000001</v>
      </c>
      <c r="M14">
        <v>0.48</v>
      </c>
      <c r="N14">
        <v>0.42000000000000004</v>
      </c>
      <c r="O14">
        <v>3.0949999999999998</v>
      </c>
      <c r="P14">
        <v>3.4</v>
      </c>
      <c r="Q14">
        <v>3.01</v>
      </c>
      <c r="R14">
        <v>0.48499999999999999</v>
      </c>
      <c r="S14">
        <v>17.45</v>
      </c>
      <c r="T14">
        <v>5.2799999999999994</v>
      </c>
      <c r="U14">
        <v>2.8600000000000003</v>
      </c>
      <c r="V14">
        <v>10.155000000000001</v>
      </c>
      <c r="W14">
        <v>16.21</v>
      </c>
      <c r="X14">
        <v>6.8450000000000006</v>
      </c>
      <c r="Y14">
        <v>6.5150000000000006</v>
      </c>
      <c r="Z14">
        <v>5.01</v>
      </c>
      <c r="AA14">
        <v>3.7249999999999996</v>
      </c>
      <c r="AB14">
        <v>32.715000000000003</v>
      </c>
      <c r="AC14">
        <v>10.280000000000001</v>
      </c>
      <c r="AD14">
        <v>12.094999999999999</v>
      </c>
      <c r="AE14">
        <v>25.589999999999996</v>
      </c>
      <c r="AF14">
        <v>42.82</v>
      </c>
      <c r="AG14">
        <v>17.734999999999999</v>
      </c>
      <c r="AH14">
        <v>60.555</v>
      </c>
    </row>
    <row r="15" spans="1:34" x14ac:dyDescent="0.2">
      <c r="A15" t="s">
        <v>19</v>
      </c>
      <c r="B15" s="3">
        <v>35.494999999999997</v>
      </c>
      <c r="C15" s="4">
        <v>23.893190000000001</v>
      </c>
      <c r="D15" s="4">
        <v>17.600000000000001</v>
      </c>
      <c r="E15" s="4">
        <v>15.4</v>
      </c>
      <c r="F15" s="4">
        <v>20</v>
      </c>
      <c r="G15" s="4">
        <v>3997</v>
      </c>
      <c r="H15" s="4">
        <v>645</v>
      </c>
      <c r="I15" s="4">
        <v>2415.5</v>
      </c>
      <c r="J15" s="4">
        <v>3146.8</v>
      </c>
      <c r="K15" s="4">
        <v>446.5</v>
      </c>
      <c r="L15">
        <v>2.12</v>
      </c>
      <c r="M15">
        <v>0.57499999999999996</v>
      </c>
      <c r="N15">
        <v>0.17499999999999999</v>
      </c>
      <c r="O15">
        <v>3.4950000000000001</v>
      </c>
      <c r="P15">
        <v>3.8849999999999998</v>
      </c>
      <c r="Q15">
        <v>2.96</v>
      </c>
      <c r="R15">
        <v>0.745</v>
      </c>
      <c r="S15">
        <v>15.11</v>
      </c>
      <c r="T15">
        <v>4.165</v>
      </c>
      <c r="U15">
        <v>2.67</v>
      </c>
      <c r="V15">
        <v>9.6950000000000003</v>
      </c>
      <c r="W15">
        <v>16.88</v>
      </c>
      <c r="X15">
        <v>6.6550000000000002</v>
      </c>
      <c r="Y15">
        <v>6.8800000000000008</v>
      </c>
      <c r="Z15">
        <v>5.14</v>
      </c>
      <c r="AA15">
        <v>4.01</v>
      </c>
      <c r="AB15">
        <v>32.33</v>
      </c>
      <c r="AC15">
        <v>10.47</v>
      </c>
      <c r="AD15">
        <v>13.955</v>
      </c>
      <c r="AE15">
        <v>21.945</v>
      </c>
      <c r="AF15">
        <v>43.605000000000004</v>
      </c>
      <c r="AG15">
        <v>19.61</v>
      </c>
      <c r="AH15">
        <v>63.215000000000003</v>
      </c>
    </row>
    <row r="16" spans="1:34" x14ac:dyDescent="0.2">
      <c r="A16" t="s">
        <v>20</v>
      </c>
      <c r="B16" s="3">
        <v>26.61</v>
      </c>
      <c r="C16" s="4">
        <v>25.420439999999999</v>
      </c>
      <c r="D16" s="4">
        <v>21</v>
      </c>
      <c r="E16" s="4">
        <v>16.5</v>
      </c>
      <c r="F16" s="4">
        <v>20</v>
      </c>
      <c r="G16" s="4">
        <v>3265.8</v>
      </c>
      <c r="H16" s="4">
        <v>631.5</v>
      </c>
      <c r="I16" s="4">
        <v>2145.8000000000002</v>
      </c>
      <c r="J16" s="4">
        <v>2866.5</v>
      </c>
      <c r="K16" s="4">
        <v>405.5</v>
      </c>
      <c r="L16">
        <v>3.9350000000000001</v>
      </c>
      <c r="M16">
        <v>1.0350000000000001</v>
      </c>
      <c r="N16">
        <v>0.28000000000000003</v>
      </c>
      <c r="O16">
        <v>2.2850000000000001</v>
      </c>
      <c r="P16">
        <v>3.0049999999999999</v>
      </c>
      <c r="Q16">
        <v>1.4650000000000001</v>
      </c>
      <c r="R16">
        <v>0.255</v>
      </c>
      <c r="S16">
        <v>23.53</v>
      </c>
      <c r="T16">
        <v>3.355</v>
      </c>
      <c r="U16">
        <v>4.3149999999999995</v>
      </c>
      <c r="V16">
        <v>11.835000000000001</v>
      </c>
      <c r="W16">
        <v>16.925000000000001</v>
      </c>
      <c r="X16">
        <v>4.7450000000000001</v>
      </c>
      <c r="Y16">
        <v>3.8099999999999996</v>
      </c>
      <c r="Z16">
        <v>5.13</v>
      </c>
      <c r="AA16">
        <v>1.375</v>
      </c>
      <c r="AB16">
        <v>22.919999999999998</v>
      </c>
      <c r="AC16">
        <v>8.66</v>
      </c>
      <c r="AD16">
        <v>12.260000000000002</v>
      </c>
      <c r="AE16">
        <v>31.200000000000003</v>
      </c>
      <c r="AF16">
        <v>39.6</v>
      </c>
      <c r="AG16">
        <v>16.48</v>
      </c>
      <c r="AH16">
        <v>56.080000000000005</v>
      </c>
    </row>
    <row r="17" spans="1:34" x14ac:dyDescent="0.2">
      <c r="A17" t="s">
        <v>21</v>
      </c>
      <c r="B17" s="3">
        <v>20.309999999999999</v>
      </c>
      <c r="C17" s="4">
        <v>25.24579</v>
      </c>
      <c r="D17" s="4">
        <v>21</v>
      </c>
      <c r="E17" s="4">
        <v>17.7</v>
      </c>
      <c r="F17" s="4">
        <v>23</v>
      </c>
      <c r="G17" s="4">
        <v>2304</v>
      </c>
      <c r="H17" s="4">
        <v>400.3</v>
      </c>
      <c r="I17" s="4">
        <v>1483.3</v>
      </c>
      <c r="J17" s="4">
        <v>2159</v>
      </c>
      <c r="K17" s="4">
        <v>314</v>
      </c>
      <c r="L17">
        <v>1.835</v>
      </c>
      <c r="M17">
        <v>0.44</v>
      </c>
      <c r="N17">
        <v>0.11499999999999999</v>
      </c>
      <c r="O17">
        <v>2.5650000000000004</v>
      </c>
      <c r="P17">
        <v>3.585</v>
      </c>
      <c r="Q17">
        <v>1.98</v>
      </c>
      <c r="R17">
        <v>0.40500000000000003</v>
      </c>
      <c r="S17">
        <v>19.115000000000002</v>
      </c>
      <c r="T17">
        <v>3.51</v>
      </c>
      <c r="U17">
        <v>3.11</v>
      </c>
      <c r="V17">
        <v>11.32</v>
      </c>
      <c r="W17">
        <v>18.364999999999998</v>
      </c>
      <c r="X17">
        <v>4.5649999999999995</v>
      </c>
      <c r="Y17">
        <v>5.52</v>
      </c>
      <c r="Z17">
        <v>5.4649999999999999</v>
      </c>
      <c r="AA17">
        <v>2.6949999999999998</v>
      </c>
      <c r="AB17">
        <v>24.904999999999998</v>
      </c>
      <c r="AC17">
        <v>9.1499999999999986</v>
      </c>
      <c r="AD17">
        <v>10.924999999999999</v>
      </c>
      <c r="AE17">
        <v>25.734999999999999</v>
      </c>
      <c r="AF17">
        <v>42.334999999999994</v>
      </c>
      <c r="AG17">
        <v>16.52</v>
      </c>
      <c r="AH17">
        <v>58.854999999999997</v>
      </c>
    </row>
    <row r="22" spans="1:34" x14ac:dyDescent="0.2">
      <c r="B22" s="3"/>
    </row>
    <row r="23" spans="1:34" x14ac:dyDescent="0.2">
      <c r="B23" s="1"/>
      <c r="E23" s="4"/>
      <c r="F23" s="4"/>
    </row>
    <row r="24" spans="1:34" x14ac:dyDescent="0.2">
      <c r="E24" s="4"/>
      <c r="F24" s="4"/>
    </row>
    <row r="25" spans="1:34" x14ac:dyDescent="0.2">
      <c r="E25" s="4"/>
      <c r="F25" s="4"/>
    </row>
    <row r="48" spans="2:2" x14ac:dyDescent="0.2">
      <c r="B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EDA5-19E8-2C46-9D51-C46A05EAF186}">
  <dimension ref="A1:AH48"/>
  <sheetViews>
    <sheetView topLeftCell="J1" zoomScale="82" workbookViewId="0">
      <selection activeCell="AB1" sqref="AB1:AB1048576"/>
    </sheetView>
  </sheetViews>
  <sheetFormatPr baseColWidth="10" defaultRowHeight="16" x14ac:dyDescent="0.2"/>
  <cols>
    <col min="3" max="3" width="13.5" customWidth="1"/>
    <col min="5" max="6" width="13.6640625" customWidth="1"/>
    <col min="11" max="11" width="13.5" customWidth="1"/>
  </cols>
  <sheetData>
    <row r="1" spans="1:3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 x14ac:dyDescent="0.2">
      <c r="A2" t="s">
        <v>6</v>
      </c>
      <c r="B2" s="3">
        <v>4.2450000000000001</v>
      </c>
      <c r="C2" s="4">
        <v>27.661750000000001</v>
      </c>
      <c r="D2" s="4">
        <v>2.9</v>
      </c>
      <c r="E2" s="4">
        <v>13</v>
      </c>
      <c r="F2" s="4">
        <v>20</v>
      </c>
      <c r="G2" s="4">
        <v>3030.8</v>
      </c>
      <c r="H2" s="4">
        <v>476.8</v>
      </c>
      <c r="I2" s="4">
        <v>2427.5</v>
      </c>
      <c r="J2" s="4">
        <v>2980.3</v>
      </c>
      <c r="K2" s="4">
        <v>319</v>
      </c>
      <c r="L2">
        <v>0.19500000000000001</v>
      </c>
      <c r="M2">
        <v>0.22999999999999998</v>
      </c>
      <c r="N2">
        <v>0.27500000000000002</v>
      </c>
      <c r="O2">
        <v>1.625</v>
      </c>
      <c r="P2">
        <v>2.4699999999999998</v>
      </c>
      <c r="Q2">
        <v>0.76500000000000001</v>
      </c>
      <c r="R2">
        <v>0.96500000000000008</v>
      </c>
      <c r="S2">
        <v>21.25</v>
      </c>
      <c r="T2">
        <v>2.29</v>
      </c>
      <c r="U2">
        <v>8.0150000000000006</v>
      </c>
      <c r="V2">
        <v>7.49</v>
      </c>
      <c r="W2">
        <v>16.655000000000001</v>
      </c>
      <c r="X2">
        <v>4.93</v>
      </c>
      <c r="Y2">
        <v>5.84</v>
      </c>
      <c r="Z2">
        <v>3.8650000000000002</v>
      </c>
      <c r="AA2">
        <v>1.9</v>
      </c>
      <c r="AB2">
        <f>SUM(M2,N2,O2,Q2,R2,T2,U2,X2,Y2,AA2)</f>
        <v>26.834999999999997</v>
      </c>
      <c r="AC2" s="6">
        <f t="shared" ref="AC2:AC17" si="0">SUM(N2,R2,U2,Y2)</f>
        <v>15.095000000000001</v>
      </c>
      <c r="AD2" s="6">
        <f t="shared" ref="AD2:AD17" si="1">SUM(L2:R2)</f>
        <v>6.5249999999999995</v>
      </c>
      <c r="AE2" s="6">
        <f t="shared" ref="AE2:AE17" si="2">SUM(S2:U2)</f>
        <v>31.555</v>
      </c>
      <c r="AF2" s="6">
        <f>SUM(O2,V2,W2,X2,Y2)</f>
        <v>36.540000000000006</v>
      </c>
      <c r="AG2" s="6">
        <f>SUM(L2:N2,Z2:AA2,P2:R2)</f>
        <v>10.664999999999999</v>
      </c>
      <c r="AH2" s="6">
        <f t="shared" ref="AH2:AH17" si="3">SUM(L2:R2,V2:AA2)</f>
        <v>47.204999999999998</v>
      </c>
    </row>
    <row r="3" spans="1:34" x14ac:dyDescent="0.2">
      <c r="A3" t="s">
        <v>7</v>
      </c>
      <c r="B3" s="3">
        <v>0.90500000000000003</v>
      </c>
      <c r="C3" s="4">
        <v>26.984999999999999</v>
      </c>
      <c r="D3" s="4">
        <v>5.8</v>
      </c>
      <c r="E3" s="4">
        <v>15</v>
      </c>
      <c r="F3" s="4">
        <v>20</v>
      </c>
      <c r="G3" s="4">
        <v>1047</v>
      </c>
      <c r="H3" s="4">
        <v>204</v>
      </c>
      <c r="I3" s="4">
        <v>1007.8</v>
      </c>
      <c r="J3" s="4">
        <v>1608.5</v>
      </c>
      <c r="K3" s="4">
        <v>93</v>
      </c>
      <c r="L3">
        <v>0.28000000000000003</v>
      </c>
      <c r="M3">
        <v>0.22499999999999998</v>
      </c>
      <c r="N3">
        <v>0.32500000000000001</v>
      </c>
      <c r="O3">
        <v>1.73</v>
      </c>
      <c r="P3">
        <v>1.83</v>
      </c>
      <c r="Q3">
        <v>0.84499999999999997</v>
      </c>
      <c r="R3">
        <v>1.0649999999999999</v>
      </c>
      <c r="S3">
        <v>19.445</v>
      </c>
      <c r="T3">
        <v>2.8</v>
      </c>
      <c r="U3">
        <v>10.315000000000001</v>
      </c>
      <c r="V3">
        <v>6.29</v>
      </c>
      <c r="W3">
        <v>14.1</v>
      </c>
      <c r="X3">
        <v>4.665</v>
      </c>
      <c r="Y3">
        <v>6.915</v>
      </c>
      <c r="Z3">
        <v>3.5</v>
      </c>
      <c r="AA3">
        <v>1.9249999999999998</v>
      </c>
      <c r="AB3">
        <f>SUM(M3,N3,O3,Q3,R3,T3,U3,X3,Y3,AA3)</f>
        <v>30.81</v>
      </c>
      <c r="AC3" s="6">
        <f t="shared" si="0"/>
        <v>18.62</v>
      </c>
      <c r="AD3" s="6">
        <f t="shared" si="1"/>
        <v>6.3000000000000007</v>
      </c>
      <c r="AE3" s="6">
        <f t="shared" si="2"/>
        <v>32.56</v>
      </c>
      <c r="AF3">
        <f t="shared" ref="AF3:AF17" si="4">SUM(O3,V3,W3,X3,Y3)</f>
        <v>33.699999999999996</v>
      </c>
      <c r="AG3" s="6">
        <f t="shared" ref="AG3:AG17" si="5">SUM(L3:N3,Z3:AA3,P3:R3)</f>
        <v>9.995000000000001</v>
      </c>
      <c r="AH3" s="6">
        <f t="shared" si="3"/>
        <v>43.694999999999993</v>
      </c>
    </row>
    <row r="4" spans="1:34" x14ac:dyDescent="0.2">
      <c r="A4" t="s">
        <v>8</v>
      </c>
      <c r="B4" s="3">
        <v>0.42499999999999999</v>
      </c>
      <c r="C4" s="4">
        <v>27.708269999999999</v>
      </c>
      <c r="D4" s="4">
        <v>14</v>
      </c>
      <c r="E4" s="4">
        <v>13.1</v>
      </c>
      <c r="F4" s="4">
        <v>20</v>
      </c>
      <c r="G4" s="4">
        <v>1396.8</v>
      </c>
      <c r="H4" s="4">
        <v>149.5</v>
      </c>
      <c r="I4" s="4">
        <v>1303.3</v>
      </c>
      <c r="J4" s="4">
        <v>1844</v>
      </c>
      <c r="K4" s="4">
        <v>112.3</v>
      </c>
      <c r="L4">
        <v>0.255</v>
      </c>
      <c r="M4">
        <v>0.22</v>
      </c>
      <c r="N4">
        <v>0.41000000000000003</v>
      </c>
      <c r="O4">
        <v>1.635</v>
      </c>
      <c r="P4">
        <v>2.09</v>
      </c>
      <c r="Q4">
        <v>0.91500000000000004</v>
      </c>
      <c r="R4">
        <v>1.2549999999999999</v>
      </c>
      <c r="S4">
        <v>18.094999999999999</v>
      </c>
      <c r="T4">
        <v>1.52</v>
      </c>
      <c r="U4">
        <v>7.3999999999999995</v>
      </c>
      <c r="V4">
        <v>6.9350000000000005</v>
      </c>
      <c r="W4">
        <v>16.765000000000001</v>
      </c>
      <c r="X4">
        <v>5.17</v>
      </c>
      <c r="Y4">
        <v>3.44</v>
      </c>
      <c r="Z4">
        <v>4.6449999999999996</v>
      </c>
      <c r="AA4">
        <v>2.665</v>
      </c>
      <c r="AB4">
        <f t="shared" ref="AB4:AB17" si="6">SUM(M4,N4,O4,Q4,R4,T4,U4,X4,Y4,AA4)</f>
        <v>24.63</v>
      </c>
      <c r="AC4" s="6">
        <f t="shared" si="0"/>
        <v>12.504999999999999</v>
      </c>
      <c r="AD4" s="6">
        <f t="shared" si="1"/>
        <v>6.7799999999999994</v>
      </c>
      <c r="AE4" s="6">
        <f t="shared" si="2"/>
        <v>27.014999999999997</v>
      </c>
      <c r="AF4">
        <f t="shared" si="4"/>
        <v>33.945</v>
      </c>
      <c r="AG4" s="6">
        <f t="shared" si="5"/>
        <v>12.454999999999998</v>
      </c>
      <c r="AH4" s="6">
        <f t="shared" si="3"/>
        <v>46.4</v>
      </c>
    </row>
    <row r="5" spans="1:34" x14ac:dyDescent="0.2">
      <c r="A5" t="s">
        <v>9</v>
      </c>
      <c r="B5" s="3">
        <v>33.950000000000003</v>
      </c>
      <c r="C5" s="4">
        <v>22.879049999999999</v>
      </c>
      <c r="D5" s="4">
        <v>28.9</v>
      </c>
      <c r="E5" s="4">
        <v>18.399999999999999</v>
      </c>
      <c r="F5" s="4">
        <v>23</v>
      </c>
      <c r="G5" s="4">
        <v>7073.3</v>
      </c>
      <c r="H5" s="4">
        <v>1026</v>
      </c>
      <c r="I5" s="4">
        <v>5787.5</v>
      </c>
      <c r="J5" s="4">
        <v>6583.5</v>
      </c>
      <c r="K5" s="4">
        <v>1285.5</v>
      </c>
      <c r="L5">
        <v>0.22499999999999998</v>
      </c>
      <c r="M5">
        <v>0.16999999999999998</v>
      </c>
      <c r="N5">
        <v>0.19</v>
      </c>
      <c r="O5">
        <v>1.45</v>
      </c>
      <c r="P5">
        <v>1.675</v>
      </c>
      <c r="Q5">
        <v>0.64500000000000002</v>
      </c>
      <c r="R5">
        <v>0.64</v>
      </c>
      <c r="S5">
        <v>25.03</v>
      </c>
      <c r="T5">
        <v>2.56</v>
      </c>
      <c r="U5">
        <v>7.0250000000000004</v>
      </c>
      <c r="V5">
        <v>7.67</v>
      </c>
      <c r="W5">
        <v>16.64</v>
      </c>
      <c r="X5">
        <v>4.5549999999999997</v>
      </c>
      <c r="Y5">
        <v>5.6899999999999995</v>
      </c>
      <c r="Z5">
        <v>3.98</v>
      </c>
      <c r="AA5">
        <v>1.8049999999999999</v>
      </c>
      <c r="AB5">
        <f t="shared" si="6"/>
        <v>24.729999999999997</v>
      </c>
      <c r="AC5" s="6">
        <f t="shared" si="0"/>
        <v>13.545</v>
      </c>
      <c r="AD5" s="6">
        <f t="shared" si="1"/>
        <v>4.9950000000000001</v>
      </c>
      <c r="AE5" s="6">
        <f t="shared" si="2"/>
        <v>34.615000000000002</v>
      </c>
      <c r="AF5">
        <f t="shared" si="4"/>
        <v>36.004999999999995</v>
      </c>
      <c r="AG5" s="6">
        <f t="shared" si="5"/>
        <v>9.33</v>
      </c>
      <c r="AH5" s="6">
        <f t="shared" si="3"/>
        <v>45.334999999999994</v>
      </c>
    </row>
    <row r="6" spans="1:34" x14ac:dyDescent="0.2">
      <c r="A6" t="s">
        <v>10</v>
      </c>
      <c r="B6" s="3">
        <v>17.850000000000001</v>
      </c>
      <c r="C6" s="4">
        <v>26.942550000000001</v>
      </c>
      <c r="D6" s="4">
        <v>16</v>
      </c>
      <c r="E6" s="4">
        <v>16.8</v>
      </c>
      <c r="F6" s="4">
        <v>22</v>
      </c>
      <c r="G6" s="4">
        <v>2112.5</v>
      </c>
      <c r="H6" s="4">
        <v>304.5</v>
      </c>
      <c r="I6" s="4">
        <v>1801.8</v>
      </c>
      <c r="J6" s="4">
        <v>2202.5</v>
      </c>
      <c r="K6" s="4">
        <v>168.3</v>
      </c>
      <c r="L6">
        <v>0.185</v>
      </c>
      <c r="M6">
        <v>0.11499999999999999</v>
      </c>
      <c r="N6">
        <v>0.245</v>
      </c>
      <c r="O6">
        <v>1.48</v>
      </c>
      <c r="P6">
        <v>1.395</v>
      </c>
      <c r="Q6">
        <v>0.79</v>
      </c>
      <c r="R6">
        <v>0.875</v>
      </c>
      <c r="S6">
        <v>19.7</v>
      </c>
      <c r="T6">
        <v>2.5549999999999997</v>
      </c>
      <c r="U6">
        <v>10.690000000000001</v>
      </c>
      <c r="V6">
        <v>6.0549999999999997</v>
      </c>
      <c r="W6">
        <v>14.370000000000001</v>
      </c>
      <c r="X6">
        <v>4.79</v>
      </c>
      <c r="Y6">
        <v>6.9649999999999999</v>
      </c>
      <c r="Z6">
        <v>3.0149999999999997</v>
      </c>
      <c r="AA6">
        <v>2.125</v>
      </c>
      <c r="AB6">
        <f t="shared" si="6"/>
        <v>30.63</v>
      </c>
      <c r="AC6" s="6">
        <f t="shared" si="0"/>
        <v>18.775000000000002</v>
      </c>
      <c r="AD6" s="6">
        <f t="shared" si="1"/>
        <v>5.085</v>
      </c>
      <c r="AE6" s="6">
        <f t="shared" si="2"/>
        <v>32.945</v>
      </c>
      <c r="AF6">
        <f t="shared" si="4"/>
        <v>33.659999999999997</v>
      </c>
      <c r="AG6" s="6">
        <f t="shared" si="5"/>
        <v>8.745000000000001</v>
      </c>
      <c r="AH6" s="6">
        <f t="shared" si="3"/>
        <v>42.405000000000001</v>
      </c>
    </row>
    <row r="7" spans="1:34" x14ac:dyDescent="0.2">
      <c r="A7" t="s">
        <v>11</v>
      </c>
      <c r="B7" s="3">
        <v>18.95</v>
      </c>
      <c r="C7" s="4">
        <v>23.79232</v>
      </c>
      <c r="D7" s="4">
        <v>23.3</v>
      </c>
      <c r="E7" s="4">
        <v>19.600000000000001</v>
      </c>
      <c r="F7" s="4">
        <v>20</v>
      </c>
      <c r="G7" s="4">
        <v>3224.5</v>
      </c>
      <c r="H7" s="4">
        <v>401.8</v>
      </c>
      <c r="I7" s="4">
        <v>2685.3</v>
      </c>
      <c r="J7" s="4">
        <v>3123.5</v>
      </c>
      <c r="K7" s="4">
        <v>384</v>
      </c>
      <c r="L7">
        <v>0.14000000000000001</v>
      </c>
      <c r="M7">
        <v>8.4999999999999992E-2</v>
      </c>
      <c r="N7">
        <v>9.5000000000000001E-2</v>
      </c>
      <c r="O7">
        <v>0.88500000000000001</v>
      </c>
      <c r="P7">
        <v>1.1100000000000001</v>
      </c>
      <c r="Q7">
        <v>0.34499999999999997</v>
      </c>
      <c r="R7">
        <v>0.43</v>
      </c>
      <c r="S7">
        <v>26.69</v>
      </c>
      <c r="T7">
        <v>1.635</v>
      </c>
      <c r="U7">
        <v>9.3849999999999998</v>
      </c>
      <c r="V7">
        <v>6.95</v>
      </c>
      <c r="W7">
        <v>15.324999999999999</v>
      </c>
      <c r="X7">
        <v>5.17</v>
      </c>
      <c r="Y7">
        <v>3.665</v>
      </c>
      <c r="Z7">
        <v>3</v>
      </c>
      <c r="AA7">
        <v>0.63500000000000001</v>
      </c>
      <c r="AB7">
        <f t="shared" si="6"/>
        <v>22.330000000000002</v>
      </c>
      <c r="AC7" s="6">
        <f t="shared" si="0"/>
        <v>13.574999999999999</v>
      </c>
      <c r="AD7" s="6">
        <f t="shared" si="1"/>
        <v>3.0900000000000003</v>
      </c>
      <c r="AE7" s="6">
        <f t="shared" si="2"/>
        <v>37.71</v>
      </c>
      <c r="AF7">
        <f t="shared" si="4"/>
        <v>31.994999999999997</v>
      </c>
      <c r="AG7" s="6">
        <f t="shared" si="5"/>
        <v>5.84</v>
      </c>
      <c r="AH7" s="6">
        <f t="shared" si="3"/>
        <v>37.835000000000001</v>
      </c>
    </row>
    <row r="8" spans="1:34" x14ac:dyDescent="0.2">
      <c r="A8" t="s">
        <v>12</v>
      </c>
      <c r="B8" s="3">
        <v>20.25</v>
      </c>
      <c r="C8" s="4">
        <v>22.725940000000001</v>
      </c>
      <c r="D8" s="4">
        <v>31.2</v>
      </c>
      <c r="E8" s="4">
        <v>21.3</v>
      </c>
      <c r="F8" s="4">
        <v>20</v>
      </c>
      <c r="G8" s="4">
        <v>6899.5</v>
      </c>
      <c r="H8" s="4">
        <v>1661</v>
      </c>
      <c r="I8" s="4">
        <v>5208.3</v>
      </c>
      <c r="J8" s="4">
        <v>5931.5</v>
      </c>
      <c r="K8" s="4">
        <v>1436</v>
      </c>
      <c r="L8">
        <v>0.20499999999999999</v>
      </c>
      <c r="M8">
        <v>0.255</v>
      </c>
      <c r="N8">
        <v>0.39</v>
      </c>
      <c r="O8">
        <v>1.655</v>
      </c>
      <c r="P8">
        <v>1.7749999999999999</v>
      </c>
      <c r="Q8">
        <v>0.91999999999999993</v>
      </c>
      <c r="R8">
        <v>1.155</v>
      </c>
      <c r="S8">
        <v>19.16</v>
      </c>
      <c r="T8">
        <v>1.91</v>
      </c>
      <c r="U8">
        <v>8.41</v>
      </c>
      <c r="V8">
        <v>6.8449999999999998</v>
      </c>
      <c r="W8">
        <v>15.955000000000002</v>
      </c>
      <c r="X8">
        <v>5.3650000000000002</v>
      </c>
      <c r="Y8">
        <v>6.6950000000000003</v>
      </c>
      <c r="Z8">
        <v>4.2</v>
      </c>
      <c r="AA8">
        <v>2.3499999999999996</v>
      </c>
      <c r="AB8">
        <f t="shared" si="6"/>
        <v>29.105000000000004</v>
      </c>
      <c r="AC8" s="6">
        <f t="shared" si="0"/>
        <v>16.649999999999999</v>
      </c>
      <c r="AD8" s="6">
        <f t="shared" si="1"/>
        <v>6.3549999999999995</v>
      </c>
      <c r="AE8" s="6">
        <f t="shared" si="2"/>
        <v>29.48</v>
      </c>
      <c r="AF8" s="6">
        <f t="shared" si="4"/>
        <v>36.515000000000001</v>
      </c>
      <c r="AG8" s="6">
        <f t="shared" si="5"/>
        <v>11.249999999999998</v>
      </c>
      <c r="AH8" s="6">
        <f t="shared" si="3"/>
        <v>47.765000000000008</v>
      </c>
    </row>
    <row r="9" spans="1:34" x14ac:dyDescent="0.2">
      <c r="A9" t="s">
        <v>13</v>
      </c>
      <c r="B9" s="3">
        <v>2.58</v>
      </c>
      <c r="C9" s="4">
        <v>24.090039999999998</v>
      </c>
      <c r="D9" s="4">
        <v>11.1</v>
      </c>
      <c r="E9" s="4">
        <v>14.5</v>
      </c>
      <c r="F9" s="4">
        <v>20</v>
      </c>
      <c r="G9" s="4">
        <v>2050.5</v>
      </c>
      <c r="H9" s="4">
        <v>247.3</v>
      </c>
      <c r="I9" s="4">
        <v>1901.5</v>
      </c>
      <c r="J9" s="4">
        <v>2395.3000000000002</v>
      </c>
      <c r="K9" s="4">
        <v>234.5</v>
      </c>
      <c r="L9">
        <v>0.16500000000000001</v>
      </c>
      <c r="M9">
        <v>0.22499999999999998</v>
      </c>
      <c r="N9">
        <v>0.255</v>
      </c>
      <c r="O9">
        <v>1.4649999999999999</v>
      </c>
      <c r="P9">
        <v>1.69</v>
      </c>
      <c r="Q9">
        <v>0.63500000000000001</v>
      </c>
      <c r="R9">
        <v>0.82499999999999996</v>
      </c>
      <c r="S9">
        <v>24.395</v>
      </c>
      <c r="T9">
        <v>2.0750000000000002</v>
      </c>
      <c r="U9">
        <v>7.77</v>
      </c>
      <c r="V9">
        <v>7.0950000000000006</v>
      </c>
      <c r="W9">
        <v>15.52</v>
      </c>
      <c r="X9">
        <v>4.6500000000000004</v>
      </c>
      <c r="Y9">
        <v>5.165</v>
      </c>
      <c r="Z9">
        <v>3.48</v>
      </c>
      <c r="AA9">
        <v>1.6400000000000001</v>
      </c>
      <c r="AB9">
        <f t="shared" si="6"/>
        <v>24.704999999999998</v>
      </c>
      <c r="AC9" s="6">
        <f t="shared" si="0"/>
        <v>14.015000000000001</v>
      </c>
      <c r="AD9" s="6">
        <f t="shared" si="1"/>
        <v>5.26</v>
      </c>
      <c r="AE9" s="6">
        <f t="shared" si="2"/>
        <v>34.239999999999995</v>
      </c>
      <c r="AF9">
        <f t="shared" si="4"/>
        <v>33.894999999999996</v>
      </c>
      <c r="AG9" s="6">
        <f t="shared" si="5"/>
        <v>8.9149999999999991</v>
      </c>
      <c r="AH9" s="6">
        <f t="shared" si="3"/>
        <v>42.809999999999995</v>
      </c>
    </row>
    <row r="10" spans="1:34" x14ac:dyDescent="0.2">
      <c r="A10" t="s">
        <v>14</v>
      </c>
      <c r="B10" s="3">
        <v>21.26</v>
      </c>
      <c r="C10" s="4">
        <v>27.171009999999999</v>
      </c>
      <c r="D10" s="4">
        <v>22.4</v>
      </c>
      <c r="E10" s="4">
        <v>17.7</v>
      </c>
      <c r="F10" s="4">
        <v>28</v>
      </c>
      <c r="G10" s="4">
        <v>3517.5</v>
      </c>
      <c r="H10" s="4">
        <v>346.5</v>
      </c>
      <c r="I10" s="4">
        <v>2419.5</v>
      </c>
      <c r="J10" s="4">
        <v>2985.3</v>
      </c>
      <c r="K10" s="4">
        <v>237.5</v>
      </c>
      <c r="L10">
        <v>0.18</v>
      </c>
      <c r="M10">
        <v>0.35</v>
      </c>
      <c r="N10">
        <v>0.625</v>
      </c>
      <c r="O10">
        <v>2.16</v>
      </c>
      <c r="P10">
        <v>3.15</v>
      </c>
      <c r="Q10">
        <v>1.89</v>
      </c>
      <c r="R10">
        <v>1.6</v>
      </c>
      <c r="S10">
        <v>16.560000000000002</v>
      </c>
      <c r="T10">
        <v>2.1849999999999996</v>
      </c>
      <c r="U10">
        <v>8.0650000000000013</v>
      </c>
      <c r="V10">
        <v>6.95</v>
      </c>
      <c r="W10">
        <v>16.04</v>
      </c>
      <c r="X10">
        <v>5.665</v>
      </c>
      <c r="Y10">
        <v>7.7149999999999999</v>
      </c>
      <c r="Z10">
        <v>4.93</v>
      </c>
      <c r="AA10">
        <v>3.7450000000000001</v>
      </c>
      <c r="AB10">
        <f t="shared" si="6"/>
        <v>34</v>
      </c>
      <c r="AC10" s="6">
        <f t="shared" si="0"/>
        <v>18.005000000000003</v>
      </c>
      <c r="AD10" s="6">
        <f t="shared" si="1"/>
        <v>9.9550000000000001</v>
      </c>
      <c r="AE10" s="6">
        <f t="shared" si="2"/>
        <v>26.810000000000002</v>
      </c>
      <c r="AF10">
        <f t="shared" si="4"/>
        <v>38.53</v>
      </c>
      <c r="AG10" s="6">
        <f t="shared" si="5"/>
        <v>16.470000000000002</v>
      </c>
      <c r="AH10" s="6">
        <f t="shared" si="3"/>
        <v>55</v>
      </c>
    </row>
    <row r="11" spans="1:34" x14ac:dyDescent="0.2">
      <c r="A11" t="s">
        <v>15</v>
      </c>
      <c r="B11" s="3">
        <v>41.26</v>
      </c>
      <c r="C11" s="4">
        <v>22.802489999999999</v>
      </c>
      <c r="D11" s="4">
        <v>12.7</v>
      </c>
      <c r="E11" s="4">
        <v>16.3</v>
      </c>
      <c r="F11" s="4">
        <v>25</v>
      </c>
      <c r="G11" s="4">
        <v>4179.8</v>
      </c>
      <c r="H11" s="4">
        <v>555.5</v>
      </c>
      <c r="I11" s="4">
        <v>2895.3</v>
      </c>
      <c r="J11" s="4">
        <v>3598.5</v>
      </c>
      <c r="K11" s="4">
        <v>428.8</v>
      </c>
      <c r="L11">
        <v>0.13</v>
      </c>
      <c r="M11">
        <v>0.37</v>
      </c>
      <c r="N11">
        <v>0.495</v>
      </c>
      <c r="O11">
        <v>1.67</v>
      </c>
      <c r="P11">
        <v>1.5449999999999999</v>
      </c>
      <c r="Q11">
        <v>0.86499999999999999</v>
      </c>
      <c r="R11">
        <v>1.31</v>
      </c>
      <c r="S11">
        <v>17.72</v>
      </c>
      <c r="T11">
        <v>2.9349999999999996</v>
      </c>
      <c r="U11">
        <v>12.184999999999999</v>
      </c>
      <c r="V11">
        <v>5.9450000000000003</v>
      </c>
      <c r="W11">
        <v>13.35</v>
      </c>
      <c r="X11">
        <v>4.88</v>
      </c>
      <c r="Y11">
        <v>5.3150000000000004</v>
      </c>
      <c r="Z11">
        <v>3.415</v>
      </c>
      <c r="AA11">
        <v>2.8149999999999999</v>
      </c>
      <c r="AB11">
        <f t="shared" si="6"/>
        <v>32.839999999999996</v>
      </c>
      <c r="AC11" s="6">
        <f t="shared" si="0"/>
        <v>19.305</v>
      </c>
      <c r="AD11" s="6">
        <f t="shared" si="1"/>
        <v>6.3849999999999998</v>
      </c>
      <c r="AE11" s="6">
        <f t="shared" si="2"/>
        <v>32.839999999999996</v>
      </c>
      <c r="AF11">
        <f t="shared" si="4"/>
        <v>31.16</v>
      </c>
      <c r="AG11" s="6">
        <f t="shared" si="5"/>
        <v>10.945</v>
      </c>
      <c r="AH11" s="6">
        <f t="shared" si="3"/>
        <v>42.104999999999997</v>
      </c>
    </row>
    <row r="12" spans="1:34" x14ac:dyDescent="0.2">
      <c r="A12" t="s">
        <v>16</v>
      </c>
      <c r="B12" s="3">
        <v>39.46</v>
      </c>
      <c r="C12" s="4">
        <v>21.483440000000002</v>
      </c>
      <c r="D12" s="4">
        <v>19.100000000000001</v>
      </c>
      <c r="E12" s="4">
        <v>21.2</v>
      </c>
      <c r="F12" s="4">
        <v>29</v>
      </c>
      <c r="G12" s="4">
        <v>1096</v>
      </c>
      <c r="H12" s="4">
        <v>90.3</v>
      </c>
      <c r="I12" s="4">
        <v>520</v>
      </c>
      <c r="J12" s="4">
        <v>1005.5</v>
      </c>
      <c r="K12" s="4">
        <v>78</v>
      </c>
      <c r="L12">
        <v>0.19</v>
      </c>
      <c r="M12">
        <v>0.16500000000000001</v>
      </c>
      <c r="N12">
        <v>0.27500000000000002</v>
      </c>
      <c r="O12">
        <v>1.395</v>
      </c>
      <c r="P12">
        <v>2.1449999999999996</v>
      </c>
      <c r="Q12">
        <v>0.7</v>
      </c>
      <c r="R12">
        <v>0.8</v>
      </c>
      <c r="S12">
        <v>22.825000000000003</v>
      </c>
      <c r="T12">
        <v>1.835</v>
      </c>
      <c r="U12">
        <v>8.2249999999999996</v>
      </c>
      <c r="V12">
        <v>7.58</v>
      </c>
      <c r="W12">
        <v>16.25</v>
      </c>
      <c r="X12">
        <v>4.66</v>
      </c>
      <c r="Y12">
        <v>5.21</v>
      </c>
      <c r="Z12">
        <v>3.5949999999999998</v>
      </c>
      <c r="AA12">
        <v>1.7050000000000001</v>
      </c>
      <c r="AB12">
        <f t="shared" si="6"/>
        <v>24.97</v>
      </c>
      <c r="AC12" s="6">
        <f t="shared" si="0"/>
        <v>14.510000000000002</v>
      </c>
      <c r="AD12" s="6">
        <f t="shared" si="1"/>
        <v>5.67</v>
      </c>
      <c r="AE12" s="6">
        <f t="shared" si="2"/>
        <v>32.885000000000005</v>
      </c>
      <c r="AF12">
        <f t="shared" si="4"/>
        <v>35.094999999999999</v>
      </c>
      <c r="AG12" s="6">
        <f t="shared" si="5"/>
        <v>9.5749999999999993</v>
      </c>
      <c r="AH12" s="6">
        <f t="shared" si="3"/>
        <v>44.669999999999995</v>
      </c>
    </row>
    <row r="13" spans="1:34" x14ac:dyDescent="0.2">
      <c r="A13" t="s">
        <v>17</v>
      </c>
      <c r="B13" s="3">
        <v>25.295000000000002</v>
      </c>
      <c r="C13" s="4">
        <v>24.605820000000001</v>
      </c>
      <c r="D13" s="4">
        <v>25.4</v>
      </c>
      <c r="E13" s="4">
        <v>15.8</v>
      </c>
      <c r="F13" s="4">
        <v>23</v>
      </c>
      <c r="G13" s="4">
        <v>4203</v>
      </c>
      <c r="H13" s="4">
        <v>406.8</v>
      </c>
      <c r="I13" s="4">
        <v>2630.5</v>
      </c>
      <c r="J13" s="4">
        <v>3543.8</v>
      </c>
      <c r="K13" s="4">
        <v>372.8</v>
      </c>
      <c r="L13">
        <v>0.185</v>
      </c>
      <c r="M13">
        <v>0.29500000000000004</v>
      </c>
      <c r="N13">
        <v>0.32999999999999996</v>
      </c>
      <c r="O13">
        <v>1.7749999999999999</v>
      </c>
      <c r="P13">
        <v>2.13</v>
      </c>
      <c r="Q13">
        <v>0.79</v>
      </c>
      <c r="R13">
        <v>1.1400000000000001</v>
      </c>
      <c r="S13">
        <v>17.965000000000003</v>
      </c>
      <c r="T13">
        <v>1.98</v>
      </c>
      <c r="U13">
        <v>9.24</v>
      </c>
      <c r="V13">
        <v>6.74</v>
      </c>
      <c r="W13">
        <v>16.164999999999999</v>
      </c>
      <c r="X13">
        <v>5.1349999999999998</v>
      </c>
      <c r="Y13">
        <v>3.58</v>
      </c>
      <c r="Z13">
        <v>4.3650000000000002</v>
      </c>
      <c r="AA13">
        <v>2.1349999999999998</v>
      </c>
      <c r="AB13">
        <f t="shared" si="6"/>
        <v>26.4</v>
      </c>
      <c r="AC13" s="6">
        <f t="shared" si="0"/>
        <v>14.290000000000001</v>
      </c>
      <c r="AD13" s="6">
        <f t="shared" si="1"/>
        <v>6.6449999999999996</v>
      </c>
      <c r="AE13" s="6">
        <f t="shared" si="2"/>
        <v>29.185000000000002</v>
      </c>
      <c r="AF13">
        <f t="shared" si="4"/>
        <v>33.394999999999996</v>
      </c>
      <c r="AG13" s="6">
        <f t="shared" si="5"/>
        <v>11.370000000000001</v>
      </c>
      <c r="AH13" s="6">
        <f t="shared" si="3"/>
        <v>44.764999999999993</v>
      </c>
    </row>
    <row r="14" spans="1:34" x14ac:dyDescent="0.2">
      <c r="A14" t="s">
        <v>18</v>
      </c>
      <c r="B14" s="3">
        <v>28.395</v>
      </c>
      <c r="C14" s="4">
        <v>22.681909999999998</v>
      </c>
      <c r="D14" s="4">
        <v>15.9</v>
      </c>
      <c r="E14" s="4">
        <v>13.8</v>
      </c>
      <c r="F14" s="4">
        <v>22</v>
      </c>
      <c r="G14" s="4">
        <v>1538</v>
      </c>
      <c r="H14" s="4">
        <v>195</v>
      </c>
      <c r="I14" s="4">
        <v>853.8</v>
      </c>
      <c r="J14" s="4">
        <v>1335.8</v>
      </c>
      <c r="K14" s="4">
        <v>114</v>
      </c>
      <c r="L14">
        <v>0.215</v>
      </c>
      <c r="M14">
        <v>0.24</v>
      </c>
      <c r="N14">
        <v>0.2</v>
      </c>
      <c r="O14">
        <v>1.3149999999999999</v>
      </c>
      <c r="P14">
        <v>2.27</v>
      </c>
      <c r="Q14">
        <v>0.68500000000000005</v>
      </c>
      <c r="R14">
        <v>0.59499999999999997</v>
      </c>
      <c r="S14">
        <v>25.185000000000002</v>
      </c>
      <c r="T14">
        <v>1.5349999999999999</v>
      </c>
      <c r="U14">
        <v>5.3900000000000006</v>
      </c>
      <c r="V14">
        <v>8.81</v>
      </c>
      <c r="W14">
        <v>18.405000000000001</v>
      </c>
      <c r="X14">
        <v>4.49</v>
      </c>
      <c r="Y14">
        <v>3.9050000000000002</v>
      </c>
      <c r="Z14">
        <v>4.7350000000000003</v>
      </c>
      <c r="AA14">
        <v>1.4300000000000002</v>
      </c>
      <c r="AB14">
        <f t="shared" si="6"/>
        <v>19.785</v>
      </c>
      <c r="AC14" s="6">
        <f t="shared" si="0"/>
        <v>10.09</v>
      </c>
      <c r="AD14" s="6">
        <f t="shared" si="1"/>
        <v>5.5200000000000005</v>
      </c>
      <c r="AE14" s="6">
        <f t="shared" si="2"/>
        <v>32.11</v>
      </c>
      <c r="AF14">
        <f t="shared" si="4"/>
        <v>36.925000000000004</v>
      </c>
      <c r="AG14" s="6">
        <f t="shared" si="5"/>
        <v>10.370000000000001</v>
      </c>
      <c r="AH14" s="6">
        <f t="shared" si="3"/>
        <v>47.295000000000002</v>
      </c>
    </row>
    <row r="15" spans="1:34" x14ac:dyDescent="0.2">
      <c r="A15" t="s">
        <v>19</v>
      </c>
      <c r="B15" s="3">
        <v>35.494999999999997</v>
      </c>
      <c r="C15" s="4">
        <v>23.893190000000001</v>
      </c>
      <c r="D15" s="4">
        <v>17.600000000000001</v>
      </c>
      <c r="E15" s="4">
        <v>15.4</v>
      </c>
      <c r="F15" s="4">
        <v>20</v>
      </c>
      <c r="G15" s="4">
        <v>3997</v>
      </c>
      <c r="H15" s="4">
        <v>645</v>
      </c>
      <c r="I15" s="4">
        <v>2415.5</v>
      </c>
      <c r="J15" s="4">
        <v>3146.8</v>
      </c>
      <c r="K15" s="4">
        <v>446.5</v>
      </c>
      <c r="L15">
        <v>0.14000000000000001</v>
      </c>
      <c r="M15">
        <v>0.34499999999999997</v>
      </c>
      <c r="N15">
        <v>0.39</v>
      </c>
      <c r="O15">
        <v>2.1949999999999998</v>
      </c>
      <c r="P15">
        <v>1.71</v>
      </c>
      <c r="Q15">
        <v>1.0550000000000002</v>
      </c>
      <c r="R15">
        <v>0.875</v>
      </c>
      <c r="S15">
        <v>20.93</v>
      </c>
      <c r="T15">
        <v>2.7800000000000002</v>
      </c>
      <c r="U15">
        <v>7.9550000000000001</v>
      </c>
      <c r="V15">
        <v>6.6050000000000004</v>
      </c>
      <c r="W15">
        <v>15.085000000000001</v>
      </c>
      <c r="X15">
        <v>5.5449999999999999</v>
      </c>
      <c r="Y15">
        <v>6.3650000000000002</v>
      </c>
      <c r="Z15">
        <v>3.6599999999999997</v>
      </c>
      <c r="AA15">
        <v>2.2249999999999996</v>
      </c>
      <c r="AB15">
        <f t="shared" si="6"/>
        <v>29.730000000000004</v>
      </c>
      <c r="AC15" s="6">
        <f t="shared" si="0"/>
        <v>15.585000000000001</v>
      </c>
      <c r="AD15" s="6">
        <f t="shared" si="1"/>
        <v>6.7099999999999991</v>
      </c>
      <c r="AE15" s="6">
        <f t="shared" si="2"/>
        <v>31.664999999999999</v>
      </c>
      <c r="AF15">
        <f t="shared" si="4"/>
        <v>35.795000000000002</v>
      </c>
      <c r="AG15" s="6">
        <f t="shared" si="5"/>
        <v>10.399999999999999</v>
      </c>
      <c r="AH15" s="6">
        <f t="shared" si="3"/>
        <v>46.195</v>
      </c>
    </row>
    <row r="16" spans="1:34" x14ac:dyDescent="0.2">
      <c r="A16" t="s">
        <v>20</v>
      </c>
      <c r="B16" s="3">
        <v>26.61</v>
      </c>
      <c r="C16" s="4">
        <v>25.420439999999999</v>
      </c>
      <c r="D16" s="4">
        <v>21</v>
      </c>
      <c r="E16" s="4">
        <v>16.5</v>
      </c>
      <c r="F16" s="4">
        <v>20</v>
      </c>
      <c r="G16" s="4">
        <v>3265.8</v>
      </c>
      <c r="H16" s="4">
        <v>631.5</v>
      </c>
      <c r="I16" s="4">
        <v>2145.8000000000002</v>
      </c>
      <c r="J16" s="4">
        <v>2866.5</v>
      </c>
      <c r="K16" s="4">
        <v>405.5</v>
      </c>
      <c r="L16">
        <v>0.185</v>
      </c>
      <c r="M16">
        <v>0.23500000000000001</v>
      </c>
      <c r="N16">
        <v>0.245</v>
      </c>
      <c r="O16">
        <v>1.335</v>
      </c>
      <c r="P16">
        <v>2.1749999999999998</v>
      </c>
      <c r="Q16">
        <v>0.5</v>
      </c>
      <c r="R16">
        <v>0.43</v>
      </c>
      <c r="S16">
        <v>26.66</v>
      </c>
      <c r="T16">
        <v>1.425</v>
      </c>
      <c r="U16">
        <v>5.0750000000000002</v>
      </c>
      <c r="V16">
        <v>8.7200000000000006</v>
      </c>
      <c r="W16">
        <v>17.914999999999999</v>
      </c>
      <c r="X16">
        <v>4.3949999999999996</v>
      </c>
      <c r="Y16">
        <v>3.16</v>
      </c>
      <c r="Z16">
        <v>3.5650000000000004</v>
      </c>
      <c r="AA16">
        <v>0.97</v>
      </c>
      <c r="AB16">
        <f t="shared" si="6"/>
        <v>17.77</v>
      </c>
      <c r="AC16" s="6">
        <f t="shared" si="0"/>
        <v>8.91</v>
      </c>
      <c r="AD16" s="6">
        <f t="shared" si="1"/>
        <v>5.1049999999999995</v>
      </c>
      <c r="AE16" s="6">
        <f t="shared" si="2"/>
        <v>33.160000000000004</v>
      </c>
      <c r="AF16">
        <f t="shared" si="4"/>
        <v>35.524999999999991</v>
      </c>
      <c r="AG16" s="6">
        <f t="shared" si="5"/>
        <v>8.3049999999999997</v>
      </c>
      <c r="AH16" s="6">
        <f t="shared" si="3"/>
        <v>43.83</v>
      </c>
    </row>
    <row r="17" spans="1:34" x14ac:dyDescent="0.2">
      <c r="A17" t="s">
        <v>21</v>
      </c>
      <c r="B17" s="3">
        <v>20.309999999999999</v>
      </c>
      <c r="C17" s="4">
        <v>25.24579</v>
      </c>
      <c r="D17" s="4">
        <v>21</v>
      </c>
      <c r="E17" s="4">
        <v>17.7</v>
      </c>
      <c r="F17" s="4">
        <v>23</v>
      </c>
      <c r="G17" s="4">
        <v>2304</v>
      </c>
      <c r="H17" s="4">
        <v>400.3</v>
      </c>
      <c r="I17" s="4">
        <v>1483.3</v>
      </c>
      <c r="J17" s="4">
        <v>2159</v>
      </c>
      <c r="K17" s="4">
        <v>314</v>
      </c>
      <c r="L17">
        <v>7.0000000000000007E-2</v>
      </c>
      <c r="M17">
        <v>0.39500000000000002</v>
      </c>
      <c r="N17">
        <v>0.48</v>
      </c>
      <c r="O17">
        <v>0.98499999999999999</v>
      </c>
      <c r="P17">
        <v>1.55</v>
      </c>
      <c r="Q17">
        <v>0.60499999999999998</v>
      </c>
      <c r="R17">
        <v>0.625</v>
      </c>
      <c r="S17">
        <v>21.225000000000001</v>
      </c>
      <c r="T17">
        <v>1.35</v>
      </c>
      <c r="U17">
        <v>13.71</v>
      </c>
      <c r="V17">
        <v>8.66</v>
      </c>
      <c r="W17">
        <v>16.059999999999999</v>
      </c>
      <c r="X17">
        <v>7.37</v>
      </c>
      <c r="Y17">
        <v>2.4299999999999997</v>
      </c>
      <c r="Z17">
        <v>3.45</v>
      </c>
      <c r="AA17">
        <v>0.93500000000000005</v>
      </c>
      <c r="AB17">
        <f t="shared" si="6"/>
        <v>28.884999999999998</v>
      </c>
      <c r="AC17" s="6">
        <f t="shared" si="0"/>
        <v>17.245000000000001</v>
      </c>
      <c r="AD17" s="6">
        <f t="shared" si="1"/>
        <v>4.7100000000000009</v>
      </c>
      <c r="AE17" s="6">
        <f t="shared" si="2"/>
        <v>36.285000000000004</v>
      </c>
      <c r="AF17">
        <f t="shared" si="4"/>
        <v>35.504999999999995</v>
      </c>
      <c r="AG17" s="6">
        <f t="shared" si="5"/>
        <v>8.11</v>
      </c>
      <c r="AH17" s="6">
        <f t="shared" si="3"/>
        <v>43.615000000000002</v>
      </c>
    </row>
    <row r="22" spans="1:34" x14ac:dyDescent="0.2">
      <c r="B22" s="3"/>
    </row>
    <row r="23" spans="1:34" x14ac:dyDescent="0.2">
      <c r="B23" s="1"/>
      <c r="E23" s="4"/>
      <c r="F23" s="4"/>
    </row>
    <row r="24" spans="1:34" x14ac:dyDescent="0.2">
      <c r="E24" s="4"/>
      <c r="F24" s="4"/>
    </row>
    <row r="25" spans="1:34" x14ac:dyDescent="0.2">
      <c r="E25" s="4"/>
      <c r="F25" s="4"/>
    </row>
    <row r="48" spans="2:2" x14ac:dyDescent="0.2">
      <c r="B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8368-896F-E441-BC6D-94F1EF87C92C}">
  <dimension ref="A1:AH48"/>
  <sheetViews>
    <sheetView topLeftCell="O1" workbookViewId="0">
      <selection activeCell="AB1" sqref="AB1:AB1048576"/>
    </sheetView>
  </sheetViews>
  <sheetFormatPr baseColWidth="10" defaultRowHeight="16" x14ac:dyDescent="0.2"/>
  <cols>
    <col min="2" max="2" width="14.33203125" customWidth="1"/>
    <col min="3" max="3" width="13.5" customWidth="1"/>
    <col min="5" max="6" width="13.6640625" customWidth="1"/>
    <col min="11" max="11" width="13.5" customWidth="1"/>
  </cols>
  <sheetData>
    <row r="1" spans="1:3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 x14ac:dyDescent="0.2">
      <c r="A2" t="s">
        <v>6</v>
      </c>
      <c r="B2" s="3">
        <v>4.2450000000000001</v>
      </c>
      <c r="C2" s="4">
        <v>27.661750000000001</v>
      </c>
      <c r="D2" s="4">
        <v>2.9</v>
      </c>
      <c r="E2" s="4">
        <v>13</v>
      </c>
      <c r="F2" s="4">
        <v>20</v>
      </c>
      <c r="G2" s="4">
        <v>3030.8</v>
      </c>
      <c r="H2" s="4">
        <v>476.8</v>
      </c>
      <c r="I2" s="4">
        <v>2427.5</v>
      </c>
      <c r="J2" s="4">
        <v>2980.3</v>
      </c>
      <c r="K2" s="4">
        <v>319</v>
      </c>
      <c r="L2">
        <v>7.0000000000000007E-2</v>
      </c>
      <c r="M2">
        <v>0.10500000000000001</v>
      </c>
      <c r="N2">
        <v>0.18</v>
      </c>
      <c r="O2">
        <v>2.375</v>
      </c>
      <c r="P2">
        <v>1.2450000000000001</v>
      </c>
      <c r="Q2">
        <v>0.90500000000000003</v>
      </c>
      <c r="R2">
        <v>0.40500000000000003</v>
      </c>
      <c r="S2">
        <v>12.5</v>
      </c>
      <c r="T2">
        <v>7.7350000000000003</v>
      </c>
      <c r="U2">
        <v>7.17</v>
      </c>
      <c r="V2">
        <v>8.1199999999999992</v>
      </c>
      <c r="W2">
        <v>16.805</v>
      </c>
      <c r="X2">
        <v>4.76</v>
      </c>
      <c r="Y2">
        <v>3.92</v>
      </c>
      <c r="Z2">
        <v>3.415</v>
      </c>
      <c r="AA2">
        <v>0.95500000000000007</v>
      </c>
      <c r="AB2">
        <f t="shared" ref="AB2:AB17" si="0">SUM(M2,N2,O2,Q2,R2,T2,U2,X2,Y2,AA2)</f>
        <v>28.509999999999998</v>
      </c>
      <c r="AC2" s="6">
        <f t="shared" ref="AC2:AC17" si="1">SUM(N2,R2,U2,Y2)</f>
        <v>11.675000000000001</v>
      </c>
      <c r="AD2" s="6">
        <f t="shared" ref="AD2:AD17" si="2">SUM(L2:R2)</f>
        <v>5.2850000000000001</v>
      </c>
      <c r="AE2" s="6">
        <f t="shared" ref="AE2:AE17" si="3">SUM(S2:U2)</f>
        <v>27.405000000000001</v>
      </c>
      <c r="AF2" s="6">
        <f t="shared" ref="AF2:AF17" si="4">SUM(O2,V2,W2,X2,Y2)</f>
        <v>35.979999999999997</v>
      </c>
      <c r="AG2" s="6">
        <f t="shared" ref="AG2:AG17" si="5">SUM(L2:N2,Z2:AA2,P2:R2)</f>
        <v>7.28</v>
      </c>
      <c r="AH2" s="6">
        <f t="shared" ref="AH2:AH17" si="6">SUM(L2:R2,V2:AA2)</f>
        <v>43.26</v>
      </c>
    </row>
    <row r="3" spans="1:34" x14ac:dyDescent="0.2">
      <c r="A3" t="s">
        <v>7</v>
      </c>
      <c r="B3" s="3">
        <v>0.90500000000000003</v>
      </c>
      <c r="C3" s="4">
        <v>26.984999999999999</v>
      </c>
      <c r="D3" s="4">
        <v>5.8</v>
      </c>
      <c r="E3" s="4">
        <v>15</v>
      </c>
      <c r="F3" s="4">
        <v>20</v>
      </c>
      <c r="G3" s="4">
        <v>1047</v>
      </c>
      <c r="H3" s="4">
        <v>204</v>
      </c>
      <c r="I3" s="4">
        <v>1007.8</v>
      </c>
      <c r="J3" s="4">
        <v>1608.5</v>
      </c>
      <c r="K3" s="4">
        <v>93</v>
      </c>
      <c r="L3">
        <v>0.39</v>
      </c>
      <c r="M3">
        <v>0.17499999999999999</v>
      </c>
      <c r="N3">
        <v>0.1</v>
      </c>
      <c r="O3">
        <v>1.28</v>
      </c>
      <c r="P3">
        <v>1.53</v>
      </c>
      <c r="Q3">
        <v>0.52500000000000002</v>
      </c>
      <c r="R3">
        <v>0.44500000000000006</v>
      </c>
      <c r="S3">
        <v>25.905000000000001</v>
      </c>
      <c r="T3">
        <v>3.7450000000000001</v>
      </c>
      <c r="U3">
        <v>7.8000000000000007</v>
      </c>
      <c r="V3">
        <v>6.8049999999999997</v>
      </c>
      <c r="W3">
        <v>14.435</v>
      </c>
      <c r="X3">
        <v>3.6749999999999998</v>
      </c>
      <c r="Y3">
        <v>4.3600000000000003</v>
      </c>
      <c r="Z3">
        <v>2.71</v>
      </c>
      <c r="AA3">
        <v>1.1199999999999999</v>
      </c>
      <c r="AB3">
        <f t="shared" si="0"/>
        <v>23.225000000000001</v>
      </c>
      <c r="AC3" s="6">
        <f t="shared" si="1"/>
        <v>12.705000000000002</v>
      </c>
      <c r="AD3" s="6">
        <f t="shared" si="2"/>
        <v>4.4449999999999994</v>
      </c>
      <c r="AE3" s="6">
        <f t="shared" si="3"/>
        <v>37.450000000000003</v>
      </c>
      <c r="AF3" s="6">
        <f t="shared" si="4"/>
        <v>30.555</v>
      </c>
      <c r="AG3" s="6">
        <f t="shared" si="5"/>
        <v>6.995000000000001</v>
      </c>
      <c r="AH3" s="6">
        <f t="shared" si="6"/>
        <v>37.550000000000004</v>
      </c>
    </row>
    <row r="4" spans="1:34" x14ac:dyDescent="0.2">
      <c r="A4" t="s">
        <v>8</v>
      </c>
      <c r="B4" s="3">
        <v>0.42499999999999999</v>
      </c>
      <c r="C4" s="4">
        <v>27.708269999999999</v>
      </c>
      <c r="D4" s="4">
        <v>14</v>
      </c>
      <c r="E4" s="4">
        <v>13.1</v>
      </c>
      <c r="F4" s="4">
        <v>20</v>
      </c>
      <c r="G4" s="4">
        <v>1396.8</v>
      </c>
      <c r="H4" s="4">
        <v>149.5</v>
      </c>
      <c r="I4" s="4">
        <v>1303.3</v>
      </c>
      <c r="J4" s="4">
        <v>1844</v>
      </c>
      <c r="K4" s="4">
        <v>112.3</v>
      </c>
      <c r="L4">
        <v>0.36499999999999999</v>
      </c>
      <c r="M4">
        <v>0.18</v>
      </c>
      <c r="N4">
        <v>0.09</v>
      </c>
      <c r="O4">
        <v>1.56</v>
      </c>
      <c r="P4">
        <v>2.0449999999999999</v>
      </c>
      <c r="Q4">
        <v>0.42499999999999999</v>
      </c>
      <c r="R4">
        <v>0.36</v>
      </c>
      <c r="S4">
        <v>25.15</v>
      </c>
      <c r="T4">
        <v>1.6099999999999999</v>
      </c>
      <c r="U4">
        <v>4.59</v>
      </c>
      <c r="V4">
        <v>7.875</v>
      </c>
      <c r="W4">
        <v>18.22</v>
      </c>
      <c r="X4">
        <v>3.9649999999999999</v>
      </c>
      <c r="Y4">
        <v>3.085</v>
      </c>
      <c r="Z4">
        <v>4.51</v>
      </c>
      <c r="AA4">
        <v>1.0649999999999999</v>
      </c>
      <c r="AB4">
        <f t="shared" si="0"/>
        <v>16.93</v>
      </c>
      <c r="AC4" s="6">
        <f t="shared" si="1"/>
        <v>8.125</v>
      </c>
      <c r="AD4" s="6">
        <f t="shared" si="2"/>
        <v>5.0250000000000004</v>
      </c>
      <c r="AE4" s="6">
        <f t="shared" si="3"/>
        <v>31.349999999999998</v>
      </c>
      <c r="AF4">
        <f t="shared" si="4"/>
        <v>34.704999999999998</v>
      </c>
      <c r="AG4" s="6">
        <f t="shared" si="5"/>
        <v>9.0399999999999991</v>
      </c>
      <c r="AH4" s="6">
        <f t="shared" si="6"/>
        <v>43.74499999999999</v>
      </c>
    </row>
    <row r="5" spans="1:34" x14ac:dyDescent="0.2">
      <c r="A5" t="s">
        <v>9</v>
      </c>
      <c r="B5" s="3">
        <v>33.950000000000003</v>
      </c>
      <c r="C5" s="4">
        <v>22.879049999999999</v>
      </c>
      <c r="D5" s="4">
        <v>28.9</v>
      </c>
      <c r="E5" s="4">
        <v>18.399999999999999</v>
      </c>
      <c r="F5" s="4">
        <v>23</v>
      </c>
      <c r="G5" s="4">
        <v>7073.3</v>
      </c>
      <c r="H5" s="4">
        <v>1026</v>
      </c>
      <c r="I5" s="4">
        <v>5787.5</v>
      </c>
      <c r="J5" s="4">
        <v>6583.5</v>
      </c>
      <c r="K5" s="4">
        <v>1285.5</v>
      </c>
      <c r="L5">
        <v>0.31</v>
      </c>
      <c r="M5">
        <v>0.15</v>
      </c>
      <c r="N5">
        <v>6.0000000000000005E-2</v>
      </c>
      <c r="O5">
        <v>1.2549999999999999</v>
      </c>
      <c r="P5">
        <v>1.79</v>
      </c>
      <c r="Q5">
        <v>0.26</v>
      </c>
      <c r="R5">
        <v>0.21</v>
      </c>
      <c r="S5">
        <v>30.594999999999999</v>
      </c>
      <c r="T5">
        <v>1.4649999999999999</v>
      </c>
      <c r="U5">
        <v>4.1500000000000004</v>
      </c>
      <c r="V5">
        <v>9.1000000000000014</v>
      </c>
      <c r="W5">
        <v>18.78</v>
      </c>
      <c r="X5">
        <v>3.42</v>
      </c>
      <c r="Y5">
        <v>2.2400000000000002</v>
      </c>
      <c r="Z5">
        <v>4.2549999999999999</v>
      </c>
      <c r="AA5">
        <v>0.5</v>
      </c>
      <c r="AB5">
        <f t="shared" si="0"/>
        <v>13.709999999999999</v>
      </c>
      <c r="AC5" s="6">
        <f t="shared" si="1"/>
        <v>6.66</v>
      </c>
      <c r="AD5" s="6">
        <f t="shared" si="2"/>
        <v>4.0350000000000001</v>
      </c>
      <c r="AE5" s="6">
        <f t="shared" si="3"/>
        <v>36.21</v>
      </c>
      <c r="AF5">
        <f t="shared" si="4"/>
        <v>34.795000000000002</v>
      </c>
      <c r="AG5" s="6">
        <f t="shared" si="5"/>
        <v>7.5350000000000001</v>
      </c>
      <c r="AH5" s="6">
        <f t="shared" si="6"/>
        <v>42.330000000000005</v>
      </c>
    </row>
    <row r="6" spans="1:34" x14ac:dyDescent="0.2">
      <c r="A6" t="s">
        <v>10</v>
      </c>
      <c r="B6" s="3">
        <v>17.850000000000001</v>
      </c>
      <c r="C6" s="4">
        <v>26.942550000000001</v>
      </c>
      <c r="D6" s="4">
        <v>16</v>
      </c>
      <c r="E6" s="4">
        <v>16.8</v>
      </c>
      <c r="F6" s="4">
        <v>22</v>
      </c>
      <c r="G6" s="4">
        <v>2112.5</v>
      </c>
      <c r="H6" s="4">
        <v>304.5</v>
      </c>
      <c r="I6" s="4">
        <v>1801.8</v>
      </c>
      <c r="J6" s="4">
        <v>2202.5</v>
      </c>
      <c r="K6" s="4">
        <v>168.3</v>
      </c>
      <c r="L6">
        <v>0.3</v>
      </c>
      <c r="M6">
        <v>0.15</v>
      </c>
      <c r="N6">
        <v>7.0000000000000007E-2</v>
      </c>
      <c r="O6">
        <v>1.1800000000000002</v>
      </c>
      <c r="P6">
        <v>1.2749999999999999</v>
      </c>
      <c r="Q6">
        <v>0.23500000000000001</v>
      </c>
      <c r="R6">
        <v>0.25</v>
      </c>
      <c r="S6">
        <v>28.32</v>
      </c>
      <c r="T6">
        <v>2.08</v>
      </c>
      <c r="U6">
        <v>6.3450000000000006</v>
      </c>
      <c r="V6">
        <v>7.085</v>
      </c>
      <c r="W6">
        <v>16.274999999999999</v>
      </c>
      <c r="X6">
        <v>3.69</v>
      </c>
      <c r="Y6">
        <v>2.98</v>
      </c>
      <c r="Z6">
        <v>3.4299999999999997</v>
      </c>
      <c r="AA6">
        <v>0.67999999999999994</v>
      </c>
      <c r="AB6">
        <f t="shared" si="0"/>
        <v>17.66</v>
      </c>
      <c r="AC6" s="6">
        <f t="shared" si="1"/>
        <v>9.6450000000000014</v>
      </c>
      <c r="AD6" s="6">
        <f t="shared" si="2"/>
        <v>3.46</v>
      </c>
      <c r="AE6" s="6">
        <f t="shared" si="3"/>
        <v>36.744999999999997</v>
      </c>
      <c r="AF6">
        <f t="shared" si="4"/>
        <v>31.21</v>
      </c>
      <c r="AG6" s="6">
        <f t="shared" si="5"/>
        <v>6.39</v>
      </c>
      <c r="AH6" s="6">
        <f t="shared" si="6"/>
        <v>37.6</v>
      </c>
    </row>
    <row r="7" spans="1:34" x14ac:dyDescent="0.2">
      <c r="A7" t="s">
        <v>11</v>
      </c>
      <c r="B7" s="3">
        <v>18.95</v>
      </c>
      <c r="C7" s="4">
        <v>23.79232</v>
      </c>
      <c r="D7" s="4">
        <v>23.3</v>
      </c>
      <c r="E7" s="4">
        <v>19.600000000000001</v>
      </c>
      <c r="F7" s="4">
        <v>20</v>
      </c>
      <c r="G7" s="4">
        <v>3224.5</v>
      </c>
      <c r="H7" s="4">
        <v>401.8</v>
      </c>
      <c r="I7" s="4">
        <v>2685.3</v>
      </c>
      <c r="J7" s="4">
        <v>3123.5</v>
      </c>
      <c r="K7" s="4">
        <v>384</v>
      </c>
      <c r="L7">
        <v>0.26</v>
      </c>
      <c r="M7">
        <v>0.12</v>
      </c>
      <c r="N7">
        <v>0.05</v>
      </c>
      <c r="O7">
        <v>1.1200000000000001</v>
      </c>
      <c r="P7">
        <v>1.1749999999999998</v>
      </c>
      <c r="Q7">
        <v>0.2</v>
      </c>
      <c r="R7">
        <v>0.21</v>
      </c>
      <c r="S7">
        <v>30.61</v>
      </c>
      <c r="T7">
        <v>1.8049999999999999</v>
      </c>
      <c r="U7">
        <v>5.8650000000000002</v>
      </c>
      <c r="V7">
        <v>7.26</v>
      </c>
      <c r="W7">
        <v>16.11</v>
      </c>
      <c r="X7">
        <v>3.585</v>
      </c>
      <c r="Y7">
        <v>2.48</v>
      </c>
      <c r="Z7">
        <v>2.9750000000000001</v>
      </c>
      <c r="AA7">
        <v>0.53500000000000003</v>
      </c>
      <c r="AB7">
        <f t="shared" si="0"/>
        <v>15.970000000000002</v>
      </c>
      <c r="AC7" s="6">
        <f t="shared" si="1"/>
        <v>8.6050000000000004</v>
      </c>
      <c r="AD7" s="6">
        <f t="shared" si="2"/>
        <v>3.1349999999999998</v>
      </c>
      <c r="AE7" s="6">
        <f t="shared" si="3"/>
        <v>38.28</v>
      </c>
      <c r="AF7">
        <f t="shared" si="4"/>
        <v>30.555</v>
      </c>
      <c r="AG7" s="6">
        <f t="shared" si="5"/>
        <v>5.5250000000000004</v>
      </c>
      <c r="AH7" s="6">
        <f t="shared" si="6"/>
        <v>36.08</v>
      </c>
    </row>
    <row r="8" spans="1:34" x14ac:dyDescent="0.2">
      <c r="A8" t="s">
        <v>12</v>
      </c>
      <c r="B8" s="3">
        <v>20.25</v>
      </c>
      <c r="C8" s="4">
        <v>22.725940000000001</v>
      </c>
      <c r="D8" s="4">
        <v>31.2</v>
      </c>
      <c r="E8" s="4">
        <v>21.3</v>
      </c>
      <c r="F8" s="4">
        <v>20</v>
      </c>
      <c r="G8" s="4">
        <v>6899.5</v>
      </c>
      <c r="H8" s="4">
        <v>1661</v>
      </c>
      <c r="I8" s="4">
        <v>5208.3</v>
      </c>
      <c r="J8" s="4">
        <v>5931.5</v>
      </c>
      <c r="K8" s="4">
        <v>1436</v>
      </c>
      <c r="L8">
        <v>9.5000000000000001E-2</v>
      </c>
      <c r="M8">
        <v>8.4999999999999992E-2</v>
      </c>
      <c r="N8">
        <v>0.24</v>
      </c>
      <c r="O8">
        <v>2.5950000000000002</v>
      </c>
      <c r="P8">
        <v>1.54</v>
      </c>
      <c r="Q8">
        <v>1.3050000000000002</v>
      </c>
      <c r="R8">
        <v>0.505</v>
      </c>
      <c r="S8">
        <v>10.835000000000001</v>
      </c>
      <c r="T8">
        <v>7.6750000000000007</v>
      </c>
      <c r="U8">
        <v>7.58</v>
      </c>
      <c r="V8">
        <v>8.0350000000000001</v>
      </c>
      <c r="W8">
        <v>17.035</v>
      </c>
      <c r="X8">
        <v>4.7750000000000004</v>
      </c>
      <c r="Y8">
        <v>4.92</v>
      </c>
      <c r="Z8">
        <v>3.8449999999999998</v>
      </c>
      <c r="AA8">
        <v>1.25</v>
      </c>
      <c r="AB8">
        <f t="shared" si="0"/>
        <v>30.93</v>
      </c>
      <c r="AC8" s="6">
        <f t="shared" si="1"/>
        <v>13.244999999999999</v>
      </c>
      <c r="AD8" s="6">
        <f t="shared" si="2"/>
        <v>6.3649999999999993</v>
      </c>
      <c r="AE8" s="6">
        <f t="shared" si="3"/>
        <v>26.090000000000003</v>
      </c>
      <c r="AF8">
        <f t="shared" si="4"/>
        <v>37.36</v>
      </c>
      <c r="AG8" s="6">
        <f t="shared" si="5"/>
        <v>8.8650000000000002</v>
      </c>
      <c r="AH8" s="6">
        <f t="shared" si="6"/>
        <v>46.225000000000001</v>
      </c>
    </row>
    <row r="9" spans="1:34" x14ac:dyDescent="0.2">
      <c r="A9" t="s">
        <v>13</v>
      </c>
      <c r="B9" s="3">
        <v>2.58</v>
      </c>
      <c r="C9" s="4">
        <v>24.090039999999998</v>
      </c>
      <c r="D9" s="4">
        <v>11.1</v>
      </c>
      <c r="E9" s="4">
        <v>14.5</v>
      </c>
      <c r="F9" s="4">
        <v>20</v>
      </c>
      <c r="G9" s="4">
        <v>2050.5</v>
      </c>
      <c r="H9" s="4">
        <v>247.3</v>
      </c>
      <c r="I9" s="4">
        <v>1901.5</v>
      </c>
      <c r="J9" s="4">
        <v>2395.3000000000002</v>
      </c>
      <c r="K9" s="4">
        <v>234.5</v>
      </c>
      <c r="L9">
        <v>0.32</v>
      </c>
      <c r="M9">
        <v>0.25</v>
      </c>
      <c r="N9">
        <v>0.28000000000000003</v>
      </c>
      <c r="O9">
        <v>1.4249999999999998</v>
      </c>
      <c r="P9">
        <v>1.645</v>
      </c>
      <c r="Q9">
        <v>0.435</v>
      </c>
      <c r="R9">
        <v>0.52500000000000002</v>
      </c>
      <c r="S9">
        <v>31.365000000000002</v>
      </c>
      <c r="T9">
        <v>1.31</v>
      </c>
      <c r="U9">
        <v>3.6050000000000004</v>
      </c>
      <c r="V9">
        <v>7.4850000000000003</v>
      </c>
      <c r="W9">
        <v>16.565000000000001</v>
      </c>
      <c r="X9">
        <v>3.4050000000000002</v>
      </c>
      <c r="Y9">
        <v>2.395</v>
      </c>
      <c r="Z9">
        <v>3.12</v>
      </c>
      <c r="AA9">
        <v>0.86499999999999999</v>
      </c>
      <c r="AB9">
        <f t="shared" si="0"/>
        <v>14.494999999999999</v>
      </c>
      <c r="AC9" s="6">
        <f t="shared" si="1"/>
        <v>6.8049999999999997</v>
      </c>
      <c r="AD9" s="6">
        <f t="shared" si="2"/>
        <v>4.88</v>
      </c>
      <c r="AE9" s="6">
        <f t="shared" si="3"/>
        <v>36.28</v>
      </c>
      <c r="AF9" s="6">
        <f t="shared" si="4"/>
        <v>31.275000000000002</v>
      </c>
      <c r="AG9" s="6">
        <f t="shared" si="5"/>
        <v>7.44</v>
      </c>
      <c r="AH9" s="6">
        <f t="shared" si="6"/>
        <v>38.715000000000003</v>
      </c>
    </row>
    <row r="10" spans="1:34" x14ac:dyDescent="0.2">
      <c r="A10" t="s">
        <v>14</v>
      </c>
      <c r="B10" s="3">
        <v>21.26</v>
      </c>
      <c r="C10" s="4">
        <v>27.171009999999999</v>
      </c>
      <c r="D10" s="4">
        <v>22.4</v>
      </c>
      <c r="E10" s="4">
        <v>17.7</v>
      </c>
      <c r="F10" s="4">
        <v>28</v>
      </c>
      <c r="G10" s="4">
        <v>3517.5</v>
      </c>
      <c r="H10" s="4">
        <v>346.5</v>
      </c>
      <c r="I10" s="4">
        <v>2419.5</v>
      </c>
      <c r="J10" s="4">
        <v>2985.3</v>
      </c>
      <c r="K10" s="4">
        <v>237.5</v>
      </c>
      <c r="L10">
        <v>0.38500000000000001</v>
      </c>
      <c r="M10">
        <v>0.25</v>
      </c>
      <c r="N10">
        <v>0.22999999999999998</v>
      </c>
      <c r="O10">
        <v>2.0449999999999999</v>
      </c>
      <c r="P10">
        <v>2.8050000000000002</v>
      </c>
      <c r="Q10">
        <v>0.755</v>
      </c>
      <c r="R10">
        <v>0.56999999999999995</v>
      </c>
      <c r="S10">
        <v>22.524999999999999</v>
      </c>
      <c r="T10">
        <v>1.63</v>
      </c>
      <c r="U10">
        <v>4.67</v>
      </c>
      <c r="V10">
        <v>8.11</v>
      </c>
      <c r="W10">
        <v>18.829999999999998</v>
      </c>
      <c r="X10">
        <v>4.1050000000000004</v>
      </c>
      <c r="Y10">
        <v>3.75</v>
      </c>
      <c r="Z10">
        <v>5.0199999999999996</v>
      </c>
      <c r="AA10">
        <v>1.4650000000000001</v>
      </c>
      <c r="AB10">
        <f t="shared" si="0"/>
        <v>19.47</v>
      </c>
      <c r="AC10" s="6">
        <f t="shared" si="1"/>
        <v>9.2199999999999989</v>
      </c>
      <c r="AD10" s="6">
        <f t="shared" si="2"/>
        <v>7.04</v>
      </c>
      <c r="AE10" s="6">
        <f t="shared" si="3"/>
        <v>28.824999999999996</v>
      </c>
      <c r="AF10">
        <f t="shared" si="4"/>
        <v>36.840000000000003</v>
      </c>
      <c r="AG10" s="6">
        <f t="shared" si="5"/>
        <v>11.48</v>
      </c>
      <c r="AH10" s="6">
        <f t="shared" si="6"/>
        <v>48.319999999999993</v>
      </c>
    </row>
    <row r="11" spans="1:34" x14ac:dyDescent="0.2">
      <c r="A11" t="s">
        <v>15</v>
      </c>
      <c r="B11" s="3">
        <v>41.26</v>
      </c>
      <c r="C11" s="4">
        <v>22.802489999999999</v>
      </c>
      <c r="D11" s="4">
        <v>12.7</v>
      </c>
      <c r="E11" s="4">
        <v>16.3</v>
      </c>
      <c r="F11" s="4">
        <v>25</v>
      </c>
      <c r="G11" s="4">
        <v>4179.8</v>
      </c>
      <c r="H11" s="4">
        <v>555.5</v>
      </c>
      <c r="I11" s="4">
        <v>2895.3</v>
      </c>
      <c r="J11" s="4">
        <v>3598.5</v>
      </c>
      <c r="K11" s="4">
        <v>428.8</v>
      </c>
      <c r="L11">
        <v>0.37</v>
      </c>
      <c r="M11">
        <v>0.22500000000000001</v>
      </c>
      <c r="N11">
        <v>0.22500000000000001</v>
      </c>
      <c r="O11">
        <v>1.355</v>
      </c>
      <c r="P11">
        <v>2.105</v>
      </c>
      <c r="Q11">
        <v>0.58000000000000007</v>
      </c>
      <c r="R11">
        <v>0.56499999999999995</v>
      </c>
      <c r="S11">
        <v>26.975000000000001</v>
      </c>
      <c r="T11">
        <v>2.4449999999999998</v>
      </c>
      <c r="U11">
        <v>7.8100000000000005</v>
      </c>
      <c r="V11">
        <v>7.27</v>
      </c>
      <c r="W11">
        <v>15.045</v>
      </c>
      <c r="X11">
        <v>3.1950000000000003</v>
      </c>
      <c r="Y11">
        <v>4.09</v>
      </c>
      <c r="Z11">
        <v>3.3200000000000003</v>
      </c>
      <c r="AA11">
        <v>1.18</v>
      </c>
      <c r="AB11">
        <f t="shared" si="0"/>
        <v>21.669999999999998</v>
      </c>
      <c r="AC11" s="6">
        <f t="shared" si="1"/>
        <v>12.69</v>
      </c>
      <c r="AD11" s="6">
        <f t="shared" si="2"/>
        <v>5.4249999999999989</v>
      </c>
      <c r="AE11" s="6">
        <f t="shared" si="3"/>
        <v>37.230000000000004</v>
      </c>
      <c r="AF11">
        <f t="shared" si="4"/>
        <v>30.955000000000002</v>
      </c>
      <c r="AG11" s="6">
        <f t="shared" si="5"/>
        <v>8.57</v>
      </c>
      <c r="AH11" s="6">
        <f t="shared" si="6"/>
        <v>39.524999999999999</v>
      </c>
    </row>
    <row r="12" spans="1:34" x14ac:dyDescent="0.2">
      <c r="A12" t="s">
        <v>16</v>
      </c>
      <c r="B12" s="3">
        <v>39.46</v>
      </c>
      <c r="C12" s="4">
        <v>21.483440000000002</v>
      </c>
      <c r="D12" s="4">
        <v>19.100000000000001</v>
      </c>
      <c r="E12" s="4">
        <v>21.2</v>
      </c>
      <c r="F12" s="4">
        <v>29</v>
      </c>
      <c r="G12" s="4">
        <v>1096</v>
      </c>
      <c r="H12" s="4">
        <v>90.3</v>
      </c>
      <c r="I12" s="4">
        <v>520</v>
      </c>
      <c r="J12" s="4">
        <v>1005.5</v>
      </c>
      <c r="K12" s="4">
        <v>78</v>
      </c>
      <c r="L12">
        <v>0.33500000000000002</v>
      </c>
      <c r="M12">
        <v>0.20499999999999999</v>
      </c>
      <c r="N12">
        <v>0.245</v>
      </c>
      <c r="O12">
        <v>1.825</v>
      </c>
      <c r="P12">
        <v>2.125</v>
      </c>
      <c r="Q12">
        <v>1.01</v>
      </c>
      <c r="R12">
        <v>0.67500000000000004</v>
      </c>
      <c r="S12">
        <v>23.765000000000001</v>
      </c>
      <c r="T12">
        <v>2.5099999999999998</v>
      </c>
      <c r="U12">
        <v>5.8550000000000004</v>
      </c>
      <c r="V12">
        <v>7.7249999999999996</v>
      </c>
      <c r="W12">
        <v>16.574999999999999</v>
      </c>
      <c r="X12">
        <v>4.05</v>
      </c>
      <c r="Y12">
        <v>4.8250000000000002</v>
      </c>
      <c r="Z12">
        <v>3.96</v>
      </c>
      <c r="AA12">
        <v>1.875</v>
      </c>
      <c r="AB12">
        <f t="shared" si="0"/>
        <v>23.074999999999999</v>
      </c>
      <c r="AC12" s="6">
        <f t="shared" si="1"/>
        <v>11.600000000000001</v>
      </c>
      <c r="AD12" s="6">
        <f t="shared" si="2"/>
        <v>6.419999999999999</v>
      </c>
      <c r="AE12" s="6">
        <f t="shared" si="3"/>
        <v>32.129999999999995</v>
      </c>
      <c r="AF12">
        <f t="shared" si="4"/>
        <v>35</v>
      </c>
      <c r="AG12" s="6">
        <f t="shared" si="5"/>
        <v>10.430000000000001</v>
      </c>
      <c r="AH12" s="6">
        <f t="shared" si="6"/>
        <v>45.43</v>
      </c>
    </row>
    <row r="13" spans="1:34" x14ac:dyDescent="0.2">
      <c r="A13" t="s">
        <v>17</v>
      </c>
      <c r="B13" s="3">
        <v>25.295000000000002</v>
      </c>
      <c r="C13" s="4">
        <v>24.605820000000001</v>
      </c>
      <c r="D13" s="4">
        <v>25.4</v>
      </c>
      <c r="E13" s="4">
        <v>15.8</v>
      </c>
      <c r="F13" s="4">
        <v>23</v>
      </c>
      <c r="G13" s="4">
        <v>4203</v>
      </c>
      <c r="H13" s="4">
        <v>406.8</v>
      </c>
      <c r="I13" s="4">
        <v>2630.5</v>
      </c>
      <c r="J13" s="4">
        <v>3543.8</v>
      </c>
      <c r="K13" s="4">
        <v>372.8</v>
      </c>
      <c r="L13">
        <v>0.49</v>
      </c>
      <c r="M13">
        <v>0.36499999999999999</v>
      </c>
      <c r="N13">
        <v>0.37</v>
      </c>
      <c r="O13">
        <v>2.54</v>
      </c>
      <c r="P13">
        <v>2.63</v>
      </c>
      <c r="Q13">
        <v>1.0449999999999999</v>
      </c>
      <c r="R13">
        <v>0.98499999999999999</v>
      </c>
      <c r="S13">
        <v>21.664999999999999</v>
      </c>
      <c r="T13">
        <v>2.04</v>
      </c>
      <c r="U13">
        <v>6.2650000000000006</v>
      </c>
      <c r="V13">
        <v>7.03</v>
      </c>
      <c r="W13">
        <v>16.884999999999998</v>
      </c>
      <c r="X13">
        <v>4.0600000000000005</v>
      </c>
      <c r="Y13">
        <v>4.8600000000000003</v>
      </c>
      <c r="Z13">
        <v>4.2549999999999999</v>
      </c>
      <c r="AA13">
        <v>1.865</v>
      </c>
      <c r="AB13">
        <f t="shared" si="0"/>
        <v>24.395</v>
      </c>
      <c r="AC13" s="6">
        <f t="shared" si="1"/>
        <v>12.48</v>
      </c>
      <c r="AD13" s="6">
        <f t="shared" si="2"/>
        <v>8.4249999999999989</v>
      </c>
      <c r="AE13" s="6">
        <f t="shared" si="3"/>
        <v>29.97</v>
      </c>
      <c r="AF13">
        <f t="shared" si="4"/>
        <v>35.375</v>
      </c>
      <c r="AG13" s="6">
        <f t="shared" si="5"/>
        <v>12.005000000000001</v>
      </c>
      <c r="AH13" s="6">
        <f t="shared" si="6"/>
        <v>47.38</v>
      </c>
    </row>
    <row r="14" spans="1:34" x14ac:dyDescent="0.2">
      <c r="A14" t="s">
        <v>18</v>
      </c>
      <c r="B14" s="3">
        <v>28.395</v>
      </c>
      <c r="C14" s="4">
        <v>22.681909999999998</v>
      </c>
      <c r="D14" s="4">
        <v>15.9</v>
      </c>
      <c r="E14" s="4">
        <v>13.8</v>
      </c>
      <c r="F14" s="4">
        <v>22</v>
      </c>
      <c r="G14" s="4">
        <v>1538</v>
      </c>
      <c r="H14" s="4">
        <v>195</v>
      </c>
      <c r="I14" s="4">
        <v>853.8</v>
      </c>
      <c r="J14" s="4">
        <v>1335.8</v>
      </c>
      <c r="K14" s="4">
        <v>114</v>
      </c>
      <c r="L14">
        <v>0.36000000000000004</v>
      </c>
      <c r="M14">
        <v>0.18</v>
      </c>
      <c r="N14">
        <v>0.16</v>
      </c>
      <c r="O14">
        <v>1.35</v>
      </c>
      <c r="P14">
        <v>2.37</v>
      </c>
      <c r="Q14">
        <v>0.68500000000000005</v>
      </c>
      <c r="R14">
        <v>0.30500000000000005</v>
      </c>
      <c r="S14">
        <v>29.094999999999999</v>
      </c>
      <c r="T14">
        <v>1.3900000000000001</v>
      </c>
      <c r="U14">
        <v>3.4</v>
      </c>
      <c r="V14">
        <v>8.9699999999999989</v>
      </c>
      <c r="W14">
        <v>18.22</v>
      </c>
      <c r="X14">
        <v>3.4000000000000004</v>
      </c>
      <c r="Y14">
        <v>2.5599999999999996</v>
      </c>
      <c r="Z14">
        <v>3.79</v>
      </c>
      <c r="AA14">
        <v>0.87</v>
      </c>
      <c r="AB14">
        <f t="shared" si="0"/>
        <v>14.299999999999999</v>
      </c>
      <c r="AC14" s="6">
        <f t="shared" si="1"/>
        <v>6.4249999999999998</v>
      </c>
      <c r="AD14" s="6">
        <f t="shared" si="2"/>
        <v>5.41</v>
      </c>
      <c r="AE14" s="6">
        <f t="shared" si="3"/>
        <v>33.884999999999998</v>
      </c>
      <c r="AF14">
        <f t="shared" si="4"/>
        <v>34.5</v>
      </c>
      <c r="AG14" s="6">
        <f t="shared" si="5"/>
        <v>8.7200000000000006</v>
      </c>
      <c r="AH14" s="6">
        <f t="shared" si="6"/>
        <v>43.219999999999992</v>
      </c>
    </row>
    <row r="15" spans="1:34" x14ac:dyDescent="0.2">
      <c r="A15" t="s">
        <v>19</v>
      </c>
      <c r="B15" s="3">
        <v>35.494999999999997</v>
      </c>
      <c r="C15" s="4">
        <v>23.893190000000001</v>
      </c>
      <c r="D15" s="4">
        <v>17.600000000000001</v>
      </c>
      <c r="E15" s="4">
        <v>15.4</v>
      </c>
      <c r="F15" s="4">
        <v>20</v>
      </c>
      <c r="G15" s="4">
        <v>3997</v>
      </c>
      <c r="H15" s="4">
        <v>645</v>
      </c>
      <c r="I15" s="4">
        <v>2415.5</v>
      </c>
      <c r="J15" s="4">
        <v>3146.8</v>
      </c>
      <c r="K15" s="4">
        <v>446.5</v>
      </c>
      <c r="L15">
        <v>0.215</v>
      </c>
      <c r="M15">
        <v>0.16499999999999998</v>
      </c>
      <c r="N15">
        <v>0.16</v>
      </c>
      <c r="O15">
        <v>1.7799999999999998</v>
      </c>
      <c r="P15">
        <v>1.3</v>
      </c>
      <c r="Q15">
        <v>0.7</v>
      </c>
      <c r="R15">
        <v>0.38500000000000001</v>
      </c>
      <c r="S15">
        <v>25.945</v>
      </c>
      <c r="T15">
        <v>3.52</v>
      </c>
      <c r="U15">
        <v>6.33</v>
      </c>
      <c r="V15">
        <v>6.5600000000000005</v>
      </c>
      <c r="W15">
        <v>15.335000000000001</v>
      </c>
      <c r="X15">
        <v>4.2949999999999999</v>
      </c>
      <c r="Y15">
        <v>4.99</v>
      </c>
      <c r="Z15">
        <v>3.3600000000000003</v>
      </c>
      <c r="AA15">
        <v>1.115</v>
      </c>
      <c r="AB15">
        <f t="shared" si="0"/>
        <v>23.44</v>
      </c>
      <c r="AC15" s="6">
        <f t="shared" si="1"/>
        <v>11.865</v>
      </c>
      <c r="AD15" s="6">
        <f t="shared" si="2"/>
        <v>4.7050000000000001</v>
      </c>
      <c r="AE15" s="6">
        <f t="shared" si="3"/>
        <v>35.795000000000002</v>
      </c>
      <c r="AF15">
        <f t="shared" si="4"/>
        <v>32.96</v>
      </c>
      <c r="AG15" s="6">
        <f t="shared" si="5"/>
        <v>7.4</v>
      </c>
      <c r="AH15" s="6">
        <f t="shared" si="6"/>
        <v>40.360000000000007</v>
      </c>
    </row>
    <row r="16" spans="1:34" x14ac:dyDescent="0.2">
      <c r="A16" t="s">
        <v>20</v>
      </c>
      <c r="B16" s="3">
        <v>26.61</v>
      </c>
      <c r="C16" s="4">
        <v>25.420439999999999</v>
      </c>
      <c r="D16" s="4">
        <v>21</v>
      </c>
      <c r="E16" s="4">
        <v>16.5</v>
      </c>
      <c r="F16" s="4">
        <v>20</v>
      </c>
      <c r="G16" s="4">
        <v>3265.8</v>
      </c>
      <c r="H16" s="4">
        <v>631.5</v>
      </c>
      <c r="I16" s="4">
        <v>2145.8000000000002</v>
      </c>
      <c r="J16" s="4">
        <v>2866.5</v>
      </c>
      <c r="K16" s="4">
        <v>405.5</v>
      </c>
      <c r="L16">
        <v>0.25</v>
      </c>
      <c r="M16">
        <v>0.15</v>
      </c>
      <c r="N16">
        <v>0.12</v>
      </c>
      <c r="O16">
        <v>1.2849999999999999</v>
      </c>
      <c r="P16">
        <v>1.7849999999999999</v>
      </c>
      <c r="Q16">
        <v>0.31999999999999995</v>
      </c>
      <c r="R16">
        <v>0.16</v>
      </c>
      <c r="S16">
        <v>32.42</v>
      </c>
      <c r="T16">
        <v>1.2549999999999999</v>
      </c>
      <c r="U16">
        <v>2.87</v>
      </c>
      <c r="V16">
        <v>9.2850000000000001</v>
      </c>
      <c r="W16">
        <v>17.86</v>
      </c>
      <c r="X16">
        <v>3.145</v>
      </c>
      <c r="Y16">
        <v>1.9499999999999997</v>
      </c>
      <c r="Z16">
        <v>3.13</v>
      </c>
      <c r="AA16">
        <v>0.45500000000000002</v>
      </c>
      <c r="AB16">
        <f t="shared" si="0"/>
        <v>11.709999999999999</v>
      </c>
      <c r="AC16" s="6">
        <f t="shared" si="1"/>
        <v>5.0999999999999996</v>
      </c>
      <c r="AD16" s="6">
        <f t="shared" si="2"/>
        <v>4.0699999999999994</v>
      </c>
      <c r="AE16" s="6">
        <f t="shared" si="3"/>
        <v>36.545000000000002</v>
      </c>
      <c r="AF16">
        <f t="shared" si="4"/>
        <v>33.524999999999999</v>
      </c>
      <c r="AG16" s="6">
        <f t="shared" si="5"/>
        <v>6.37</v>
      </c>
      <c r="AH16" s="6">
        <f t="shared" si="6"/>
        <v>39.895000000000003</v>
      </c>
    </row>
    <row r="17" spans="1:34" x14ac:dyDescent="0.2">
      <c r="A17" t="s">
        <v>21</v>
      </c>
      <c r="B17" s="3">
        <v>20.309999999999999</v>
      </c>
      <c r="C17" s="4">
        <v>25.24579</v>
      </c>
      <c r="D17" s="4">
        <v>21</v>
      </c>
      <c r="E17" s="4">
        <v>17.7</v>
      </c>
      <c r="F17" s="4">
        <v>23</v>
      </c>
      <c r="G17" s="4">
        <v>2304</v>
      </c>
      <c r="H17" s="4">
        <v>400.3</v>
      </c>
      <c r="I17" s="4">
        <v>1483.3</v>
      </c>
      <c r="J17" s="4">
        <v>2159</v>
      </c>
      <c r="K17" s="4">
        <v>314</v>
      </c>
      <c r="L17">
        <v>0.38</v>
      </c>
      <c r="M17">
        <v>0.32999999999999996</v>
      </c>
      <c r="N17">
        <v>0.15</v>
      </c>
      <c r="O17">
        <v>1.79</v>
      </c>
      <c r="P17">
        <v>2.7750000000000004</v>
      </c>
      <c r="Q17">
        <v>0.78</v>
      </c>
      <c r="R17">
        <v>0.32</v>
      </c>
      <c r="S17">
        <v>27.53</v>
      </c>
      <c r="T17">
        <v>2.14</v>
      </c>
      <c r="U17">
        <v>2.9550000000000001</v>
      </c>
      <c r="V17">
        <v>10.484999999999999</v>
      </c>
      <c r="W17">
        <v>20.215</v>
      </c>
      <c r="X17">
        <v>3.44</v>
      </c>
      <c r="Y17">
        <v>3.39</v>
      </c>
      <c r="Z17">
        <v>4.6500000000000004</v>
      </c>
      <c r="AA17">
        <v>1.01</v>
      </c>
      <c r="AB17">
        <f t="shared" si="0"/>
        <v>16.305</v>
      </c>
      <c r="AC17" s="6">
        <f t="shared" si="1"/>
        <v>6.8149999999999995</v>
      </c>
      <c r="AD17" s="6">
        <f t="shared" si="2"/>
        <v>6.5250000000000012</v>
      </c>
      <c r="AE17" s="6">
        <f t="shared" si="3"/>
        <v>32.625</v>
      </c>
      <c r="AF17">
        <f t="shared" si="4"/>
        <v>39.319999999999993</v>
      </c>
      <c r="AG17" s="6">
        <f t="shared" si="5"/>
        <v>10.395000000000001</v>
      </c>
      <c r="AH17" s="6">
        <f t="shared" si="6"/>
        <v>49.714999999999996</v>
      </c>
    </row>
    <row r="22" spans="1:34" x14ac:dyDescent="0.2">
      <c r="B22" s="3"/>
    </row>
    <row r="23" spans="1:34" x14ac:dyDescent="0.2">
      <c r="B23" s="1"/>
      <c r="E23" s="4"/>
      <c r="F23" s="4"/>
    </row>
    <row r="24" spans="1:34" x14ac:dyDescent="0.2">
      <c r="E24" s="4"/>
      <c r="F24" s="4"/>
    </row>
    <row r="25" spans="1:34" x14ac:dyDescent="0.2">
      <c r="E25" s="4"/>
      <c r="F25" s="4"/>
    </row>
    <row r="48" spans="2:2" x14ac:dyDescent="0.2">
      <c r="B48" s="4"/>
    </row>
  </sheetData>
  <conditionalFormatting sqref="R1:AA16">
    <cfRule type="cellIs" dxfId="0" priority="1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gp120-specific wk14</vt:lpstr>
      <vt:lpstr>Total IgG wk0</vt:lpstr>
      <vt:lpstr>Total IgG wk14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2021-06-09T13:44:16Z</dcterms:created>
  <dcterms:modified xsi:type="dcterms:W3CDTF">2021-06-17T13:49:55Z</dcterms:modified>
</cp:coreProperties>
</file>